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35DD4B07-70CD-4290-A1BE-2B2137212BD6}" xr6:coauthVersionLast="47" xr6:coauthVersionMax="47" xr10:uidLastSave="{00000000-0000-0000-0000-000000000000}"/>
  <bookViews>
    <workbookView xWindow="2115" yWindow="2115" windowWidth="14400" windowHeight="11175" xr2:uid="{00000000-000D-0000-FFFF-FFFF00000000}"/>
  </bookViews>
  <sheets>
    <sheet name="Lot N°05 Page de garde" sheetId="1" r:id="rId1"/>
    <sheet name="Lot N°05 SERRURERIE" sheetId="2" r:id="rId2"/>
  </sheets>
  <definedNames>
    <definedName name="_xlnm.Print_Titles" localSheetId="1">'Lot N°05 SERRURERIE'!$1:$2</definedName>
    <definedName name="_xlnm.Print_Area" localSheetId="1">'Lot N°05 SERRURERIE'!$A$1:$G$52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1" i="2"/>
  <c r="G49" i="2" s="1"/>
  <c r="G12" i="2"/>
  <c r="G14" i="2"/>
  <c r="G15" i="2"/>
  <c r="G17" i="2"/>
  <c r="G18" i="2"/>
  <c r="G19" i="2"/>
  <c r="G20" i="2"/>
  <c r="G21" i="2"/>
  <c r="G23" i="2"/>
  <c r="G24" i="2"/>
  <c r="G25" i="2"/>
  <c r="G27" i="2"/>
  <c r="G28" i="2"/>
  <c r="G29" i="2"/>
  <c r="G31" i="2"/>
  <c r="G33" i="2"/>
  <c r="G35" i="2"/>
  <c r="G36" i="2"/>
  <c r="G37" i="2"/>
  <c r="G38" i="2"/>
  <c r="G39" i="2"/>
  <c r="G40" i="2"/>
  <c r="G41" i="2"/>
  <c r="G43" i="2"/>
  <c r="G45" i="2"/>
  <c r="B50" i="2"/>
  <c r="G50" i="2" l="1"/>
  <c r="G51" i="2" s="1"/>
</calcChain>
</file>

<file path=xl/sharedStrings.xml><?xml version="1.0" encoding="utf-8"?>
<sst xmlns="http://schemas.openxmlformats.org/spreadsheetml/2006/main" count="186" uniqueCount="186">
  <si>
    <t>U</t>
  </si>
  <si>
    <t>Quantité</t>
  </si>
  <si>
    <t>Qtés Entreprise</t>
  </si>
  <si>
    <t>Prix en €</t>
  </si>
  <si>
    <t>Total en €</t>
  </si>
  <si>
    <t>SERRURERIE</t>
  </si>
  <si>
    <t>CH2</t>
  </si>
  <si>
    <t>SR</t>
  </si>
  <si>
    <t>05.2</t>
  </si>
  <si>
    <t>SERRURERIE</t>
  </si>
  <si>
    <t>CH3</t>
  </si>
  <si>
    <t>05.2.1</t>
  </si>
  <si>
    <t>Escalier</t>
  </si>
  <si>
    <t>CH4</t>
  </si>
  <si>
    <t xml:space="preserve">05.2.1 1 </t>
  </si>
  <si>
    <t>Ossature Escalier</t>
  </si>
  <si>
    <t>U</t>
  </si>
  <si>
    <t>ART</t>
  </si>
  <si>
    <t>FLZ-G411</t>
  </si>
  <si>
    <t>05.2.2</t>
  </si>
  <si>
    <t>Garde-corps</t>
  </si>
  <si>
    <t>CH4</t>
  </si>
  <si>
    <t xml:space="preserve">05.2.2 1 </t>
  </si>
  <si>
    <t>Garde-corps intérieur</t>
  </si>
  <si>
    <t>ML</t>
  </si>
  <si>
    <t>ART</t>
  </si>
  <si>
    <t>DVS-D392</t>
  </si>
  <si>
    <t>05.2.3</t>
  </si>
  <si>
    <t>Mise en conformité de garde-corps</t>
  </si>
  <si>
    <t>CH4</t>
  </si>
  <si>
    <t xml:space="preserve">05.2.3 1 </t>
  </si>
  <si>
    <t>Mise en conformité de garde-corps de 1.60x1.00 mht</t>
  </si>
  <si>
    <t>U</t>
  </si>
  <si>
    <t>ART</t>
  </si>
  <si>
    <t>NIC-A784</t>
  </si>
  <si>
    <t xml:space="preserve">05.2.3 2 </t>
  </si>
  <si>
    <t>Mise en conformité de garde-corps de 1.20X0.59 mht</t>
  </si>
  <si>
    <t>U</t>
  </si>
  <si>
    <t>ART</t>
  </si>
  <si>
    <t>FLZ-I094</t>
  </si>
  <si>
    <t>05.2.4</t>
  </si>
  <si>
    <t>Porte métallique</t>
  </si>
  <si>
    <t>CH4</t>
  </si>
  <si>
    <t xml:space="preserve">05.2.4 1 </t>
  </si>
  <si>
    <t>Type PM02 : Porte de 1.91x3.11 mht</t>
  </si>
  <si>
    <t>U</t>
  </si>
  <si>
    <t>ART</t>
  </si>
  <si>
    <t>FLZ-I167</t>
  </si>
  <si>
    <t xml:space="preserve">05.2.4 2 </t>
  </si>
  <si>
    <t>Type PM05 : Porte de 2.06x3.11 mht</t>
  </si>
  <si>
    <t>U</t>
  </si>
  <si>
    <t>ART</t>
  </si>
  <si>
    <t>FLZ-H321</t>
  </si>
  <si>
    <t>05.2.5</t>
  </si>
  <si>
    <t>Porte métallique à âme isolante</t>
  </si>
  <si>
    <t>CH4</t>
  </si>
  <si>
    <t xml:space="preserve">05.2.5 1 </t>
  </si>
  <si>
    <t>Type PM01 : Porte de 2.06x3.11 mht - Contrôle d'accès</t>
  </si>
  <si>
    <t>U</t>
  </si>
  <si>
    <t>ART</t>
  </si>
  <si>
    <t>FLZ-I166</t>
  </si>
  <si>
    <t xml:space="preserve">05.2.5 2 </t>
  </si>
  <si>
    <t>Type PM03a : Porte de 2.06x3.11 mht</t>
  </si>
  <si>
    <t>U</t>
  </si>
  <si>
    <t>ART</t>
  </si>
  <si>
    <t>FLZ-I164</t>
  </si>
  <si>
    <t xml:space="preserve">05.2.5 3 </t>
  </si>
  <si>
    <t>Type PM03b : Porte de 1.91x3.11 mht</t>
  </si>
  <si>
    <t>U</t>
  </si>
  <si>
    <t>ART</t>
  </si>
  <si>
    <t>FLZ-I189</t>
  </si>
  <si>
    <t xml:space="preserve">05.2.5 4 </t>
  </si>
  <si>
    <t>Type PM03c : Porte de 2.06x3.11 mht - Vitré</t>
  </si>
  <si>
    <t>U</t>
  </si>
  <si>
    <t>ART</t>
  </si>
  <si>
    <t>FLZ-I215</t>
  </si>
  <si>
    <t xml:space="preserve">05.2.5 5 </t>
  </si>
  <si>
    <t>Type PM04 : Porte de 1.91x3.11 mht</t>
  </si>
  <si>
    <t>U</t>
  </si>
  <si>
    <t>ART</t>
  </si>
  <si>
    <t>FLZ-I165</t>
  </si>
  <si>
    <t>05.2.6</t>
  </si>
  <si>
    <t>Paroi grillagé</t>
  </si>
  <si>
    <t>CH4</t>
  </si>
  <si>
    <t xml:space="preserve">05.2.6 1 </t>
  </si>
  <si>
    <t>Garde-corps grillagé</t>
  </si>
  <si>
    <t>M2</t>
  </si>
  <si>
    <t>ART</t>
  </si>
  <si>
    <t>FLZ-I208</t>
  </si>
  <si>
    <t xml:space="preserve">05.2.6 2 </t>
  </si>
  <si>
    <t>Paroi grillagé</t>
  </si>
  <si>
    <t>M2</t>
  </si>
  <si>
    <t>ART</t>
  </si>
  <si>
    <t>NIC-A603</t>
  </si>
  <si>
    <t xml:space="preserve">05.2.6 3 </t>
  </si>
  <si>
    <t>Plus-value pour porte de 0.90x2.00 mht</t>
  </si>
  <si>
    <t>U</t>
  </si>
  <si>
    <t>ART</t>
  </si>
  <si>
    <t>FLZ-I183</t>
  </si>
  <si>
    <t>05.2.7</t>
  </si>
  <si>
    <t>Grilles de ventilation</t>
  </si>
  <si>
    <t>CH4</t>
  </si>
  <si>
    <t xml:space="preserve">05.2.7 1 </t>
  </si>
  <si>
    <t>Type MEA01v : Grille de ventilation de 0.99x2.05 mht</t>
  </si>
  <si>
    <t>U</t>
  </si>
  <si>
    <t>ART</t>
  </si>
  <si>
    <t>FLZ-I216</t>
  </si>
  <si>
    <t xml:space="preserve">05.2.7 2 </t>
  </si>
  <si>
    <t>Grille de ventilation de 80 cm de diamètre</t>
  </si>
  <si>
    <t>U</t>
  </si>
  <si>
    <t>ART</t>
  </si>
  <si>
    <t>FLZ-I289</t>
  </si>
  <si>
    <t xml:space="preserve">05.2.7 3 </t>
  </si>
  <si>
    <t>Grille de ventilation de 40x40 cm</t>
  </si>
  <si>
    <t>U</t>
  </si>
  <si>
    <t>ART</t>
  </si>
  <si>
    <t>DVS-A357</t>
  </si>
  <si>
    <t>05.2.8</t>
  </si>
  <si>
    <t>Barreaudage défensif</t>
  </si>
  <si>
    <t>CH4</t>
  </si>
  <si>
    <t xml:space="preserve">05.2.8 1 </t>
  </si>
  <si>
    <t>Grille de défense sur ouverture demi-lune</t>
  </si>
  <si>
    <t>U</t>
  </si>
  <si>
    <t>ART</t>
  </si>
  <si>
    <t>TLT-A003</t>
  </si>
  <si>
    <t>05.2.9</t>
  </si>
  <si>
    <t>Organigramme</t>
  </si>
  <si>
    <t>CH4</t>
  </si>
  <si>
    <t xml:space="preserve">05.2.9 1 </t>
  </si>
  <si>
    <t>Organigramme</t>
  </si>
  <si>
    <t>U</t>
  </si>
  <si>
    <t>ART</t>
  </si>
  <si>
    <t>08.2825</t>
  </si>
  <si>
    <t>05.2.10</t>
  </si>
  <si>
    <t>Éléments en corten</t>
  </si>
  <si>
    <t>CH4</t>
  </si>
  <si>
    <t xml:space="preserve">05.2.10 1 </t>
  </si>
  <si>
    <t>Bar espace cocktail</t>
  </si>
  <si>
    <t>U</t>
  </si>
  <si>
    <t>ART</t>
  </si>
  <si>
    <t>FLZ-H352</t>
  </si>
  <si>
    <t xml:space="preserve">05.2.10 2 </t>
  </si>
  <si>
    <t>Enseigne en façade</t>
  </si>
  <si>
    <t>U</t>
  </si>
  <si>
    <t>ART</t>
  </si>
  <si>
    <t>GBR-A148</t>
  </si>
  <si>
    <t xml:space="preserve">05.2.10 3 </t>
  </si>
  <si>
    <t>Plaque visiophone</t>
  </si>
  <si>
    <t>U</t>
  </si>
  <si>
    <t>ART</t>
  </si>
  <si>
    <t>FLZ-I210</t>
  </si>
  <si>
    <t xml:space="preserve">05.2.10 4 </t>
  </si>
  <si>
    <t>Enseigne drapeau</t>
  </si>
  <si>
    <t>U</t>
  </si>
  <si>
    <t>ART</t>
  </si>
  <si>
    <t>FLZ-I209</t>
  </si>
  <si>
    <t xml:space="preserve">05.2.10 5 </t>
  </si>
  <si>
    <t>Enseigne intérieure</t>
  </si>
  <si>
    <t>U</t>
  </si>
  <si>
    <t>ART</t>
  </si>
  <si>
    <t>FLZ-I218</t>
  </si>
  <si>
    <t xml:space="preserve">05.2.10 6 </t>
  </si>
  <si>
    <t>Signalétique intérieure</t>
  </si>
  <si>
    <t>U</t>
  </si>
  <si>
    <t>ART</t>
  </si>
  <si>
    <t>FLZ-I211</t>
  </si>
  <si>
    <t xml:space="preserve">05.2.10 7 </t>
  </si>
  <si>
    <t>Lambrequin Store</t>
  </si>
  <si>
    <t>U</t>
  </si>
  <si>
    <t>ART</t>
  </si>
  <si>
    <t>DVS-D994</t>
  </si>
  <si>
    <t>05.2.11</t>
  </si>
  <si>
    <t>Divers</t>
  </si>
  <si>
    <t>CH4</t>
  </si>
  <si>
    <t xml:space="preserve">05.2.11 1 </t>
  </si>
  <si>
    <t>Râtelier à vélos</t>
  </si>
  <si>
    <t>U</t>
  </si>
  <si>
    <t>ART</t>
  </si>
  <si>
    <t>DVS-D068</t>
  </si>
  <si>
    <t>Total SERRURERIE</t>
  </si>
  <si>
    <t>STOT</t>
  </si>
  <si>
    <t>Montant HT du Lot N°05 SERRURERIE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</si>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</sst>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4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1" fillId="2" borderId="2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7" fillId="0" borderId="14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11" fillId="0" borderId="12" xfId="27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8" xfId="1" applyFill="1" applyBorder="1">
      <alignment horizontal="left" vertical="top" wrapText="1"/>
    </xf>
    <xf numFmtId="0" fontId="7" fillId="0" borderId="12" xfId="14" applyBorder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8" xfId="13" applyFont="1" applyBorder="1">
      <alignment horizontal="left" vertical="top" wrapText="1"/>
    </xf>
    <xf numFmtId="0" fontId="2" fillId="0" borderId="12" xfId="13" applyBorder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0" fontId="19" fillId="0" borderId="2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05.-1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N°05 SERRURERIE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N°05 SERRURERIE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E20AAF-31FE-4056-A4D9-C625C23F9170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1CC3F1-26DD-44ED-8D33-02A939C246F5}">
  <sheetPr>
    <pageSetUpPr fitToPage="1"/>
  </sheetPr>
  <dimension ref="A1:ZZ53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1"/>
      <c r="B1" s="42"/>
      <c r="C1" s="42"/>
      <c r="D1" s="42"/>
      <c r="E1" s="42"/>
      <c r="F1" s="42"/>
      <c r="G1" s="43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>
        <v>2</v>
      </c>
      <c r="E7" s="21"/>
      <c r="F7" s="23"/>
      <c r="G7" s="24">
        <f>ROUND(D7*F7,2)</f>
        <v>0</v>
      </c>
      <c r="ZY7" t="s">
        <v>17</v>
      </c>
      <c r="ZZ7" s="14" t="s">
        <v>18</v>
      </c>
    </row>
    <row r="8" spans="1:702" x14ac:dyDescent="0.25">
      <c r="A8" s="25" t="s">
        <v>19</v>
      </c>
      <c r="B8" s="26" t="s">
        <v>20</v>
      </c>
      <c r="C8" s="12"/>
      <c r="D8" s="12"/>
      <c r="E8" s="12"/>
      <c r="F8" s="12"/>
      <c r="G8" s="13"/>
      <c r="ZY8" t="s">
        <v>21</v>
      </c>
      <c r="ZZ8" s="14"/>
    </row>
    <row r="9" spans="1:702" x14ac:dyDescent="0.25">
      <c r="A9" s="19" t="s">
        <v>22</v>
      </c>
      <c r="B9" s="20" t="s">
        <v>23</v>
      </c>
      <c r="C9" s="21" t="s">
        <v>24</v>
      </c>
      <c r="D9" s="23">
        <v>17</v>
      </c>
      <c r="E9" s="21"/>
      <c r="F9" s="23"/>
      <c r="G9" s="24">
        <f>ROUND(D9*F9,2)</f>
        <v>0</v>
      </c>
      <c r="ZY9" t="s">
        <v>25</v>
      </c>
      <c r="ZZ9" s="14" t="s">
        <v>26</v>
      </c>
    </row>
    <row r="10" spans="1:702" x14ac:dyDescent="0.25">
      <c r="A10" s="25" t="s">
        <v>27</v>
      </c>
      <c r="B10" s="26" t="s">
        <v>28</v>
      </c>
      <c r="C10" s="12"/>
      <c r="D10" s="12"/>
      <c r="E10" s="12"/>
      <c r="F10" s="12"/>
      <c r="G10" s="13"/>
      <c r="ZY10" t="s">
        <v>29</v>
      </c>
      <c r="ZZ10" s="14"/>
    </row>
    <row r="11" spans="1:702" x14ac:dyDescent="0.25">
      <c r="A11" s="19" t="s">
        <v>30</v>
      </c>
      <c r="B11" s="20" t="s">
        <v>31</v>
      </c>
      <c r="C11" s="21" t="s">
        <v>32</v>
      </c>
      <c r="D11" s="22">
        <v>15</v>
      </c>
      <c r="E11" s="21"/>
      <c r="F11" s="23"/>
      <c r="G11" s="24">
        <f>ROUND(D11*F11,2)</f>
        <v>0</v>
      </c>
      <c r="ZY11" t="s">
        <v>33</v>
      </c>
      <c r="ZZ11" s="14" t="s">
        <v>34</v>
      </c>
    </row>
    <row r="12" spans="1:702" x14ac:dyDescent="0.25">
      <c r="A12" s="19" t="s">
        <v>35</v>
      </c>
      <c r="B12" s="20" t="s">
        <v>36</v>
      </c>
      <c r="C12" s="21" t="s">
        <v>37</v>
      </c>
      <c r="D12" s="22">
        <v>19</v>
      </c>
      <c r="E12" s="21"/>
      <c r="F12" s="23"/>
      <c r="G12" s="24">
        <f>ROUND(D12*F12,2)</f>
        <v>0</v>
      </c>
      <c r="ZY12" t="s">
        <v>38</v>
      </c>
      <c r="ZZ12" s="14" t="s">
        <v>39</v>
      </c>
    </row>
    <row r="13" spans="1:702" x14ac:dyDescent="0.25">
      <c r="A13" s="25" t="s">
        <v>40</v>
      </c>
      <c r="B13" s="26" t="s">
        <v>41</v>
      </c>
      <c r="C13" s="12"/>
      <c r="D13" s="12"/>
      <c r="E13" s="12"/>
      <c r="F13" s="12"/>
      <c r="G13" s="13"/>
      <c r="ZY13" t="s">
        <v>42</v>
      </c>
      <c r="ZZ13" s="14"/>
    </row>
    <row r="14" spans="1:702" x14ac:dyDescent="0.25">
      <c r="A14" s="19" t="s">
        <v>43</v>
      </c>
      <c r="B14" s="20" t="s">
        <v>44</v>
      </c>
      <c r="C14" s="21" t="s">
        <v>45</v>
      </c>
      <c r="D14" s="22">
        <v>2</v>
      </c>
      <c r="E14" s="21"/>
      <c r="F14" s="23"/>
      <c r="G14" s="24">
        <f>ROUND(D14*F14,2)</f>
        <v>0</v>
      </c>
      <c r="ZY14" t="s">
        <v>46</v>
      </c>
      <c r="ZZ14" s="14" t="s">
        <v>47</v>
      </c>
    </row>
    <row r="15" spans="1:702" x14ac:dyDescent="0.25">
      <c r="A15" s="19" t="s">
        <v>48</v>
      </c>
      <c r="B15" s="20" t="s">
        <v>49</v>
      </c>
      <c r="C15" s="21" t="s">
        <v>50</v>
      </c>
      <c r="D15" s="22">
        <v>1</v>
      </c>
      <c r="E15" s="21"/>
      <c r="F15" s="23"/>
      <c r="G15" s="24">
        <f>ROUND(D15*F15,2)</f>
        <v>0</v>
      </c>
      <c r="ZY15" t="s">
        <v>51</v>
      </c>
      <c r="ZZ15" s="14" t="s">
        <v>52</v>
      </c>
    </row>
    <row r="16" spans="1:702" x14ac:dyDescent="0.25">
      <c r="A16" s="25" t="s">
        <v>53</v>
      </c>
      <c r="B16" s="26" t="s">
        <v>54</v>
      </c>
      <c r="C16" s="12"/>
      <c r="D16" s="12"/>
      <c r="E16" s="12"/>
      <c r="F16" s="12"/>
      <c r="G16" s="13"/>
      <c r="ZY16" t="s">
        <v>55</v>
      </c>
      <c r="ZZ16" s="14"/>
    </row>
    <row r="17" spans="1:702" x14ac:dyDescent="0.25">
      <c r="A17" s="19" t="s">
        <v>56</v>
      </c>
      <c r="B17" s="20" t="s">
        <v>57</v>
      </c>
      <c r="C17" s="21" t="s">
        <v>58</v>
      </c>
      <c r="D17" s="22">
        <v>1</v>
      </c>
      <c r="E17" s="21"/>
      <c r="F17" s="23"/>
      <c r="G17" s="24">
        <f>ROUND(D17*F17,2)</f>
        <v>0</v>
      </c>
      <c r="ZY17" t="s">
        <v>59</v>
      </c>
      <c r="ZZ17" s="14" t="s">
        <v>60</v>
      </c>
    </row>
    <row r="18" spans="1:702" x14ac:dyDescent="0.25">
      <c r="A18" s="19" t="s">
        <v>61</v>
      </c>
      <c r="B18" s="20" t="s">
        <v>62</v>
      </c>
      <c r="C18" s="21" t="s">
        <v>63</v>
      </c>
      <c r="D18" s="22">
        <v>2</v>
      </c>
      <c r="E18" s="21"/>
      <c r="F18" s="23"/>
      <c r="G18" s="24">
        <f>ROUND(D18*F18,2)</f>
        <v>0</v>
      </c>
      <c r="ZY18" t="s">
        <v>64</v>
      </c>
      <c r="ZZ18" s="14" t="s">
        <v>65</v>
      </c>
    </row>
    <row r="19" spans="1:702" x14ac:dyDescent="0.25">
      <c r="A19" s="19" t="s">
        <v>66</v>
      </c>
      <c r="B19" s="20" t="s">
        <v>67</v>
      </c>
      <c r="C19" s="21" t="s">
        <v>68</v>
      </c>
      <c r="D19" s="22">
        <v>1</v>
      </c>
      <c r="E19" s="21"/>
      <c r="F19" s="23"/>
      <c r="G19" s="24">
        <f>ROUND(D19*F19,2)</f>
        <v>0</v>
      </c>
      <c r="ZY19" t="s">
        <v>69</v>
      </c>
      <c r="ZZ19" s="14" t="s">
        <v>70</v>
      </c>
    </row>
    <row r="20" spans="1:702" x14ac:dyDescent="0.25">
      <c r="A20" s="19" t="s">
        <v>71</v>
      </c>
      <c r="B20" s="20" t="s">
        <v>72</v>
      </c>
      <c r="C20" s="21" t="s">
        <v>73</v>
      </c>
      <c r="D20" s="22">
        <v>1</v>
      </c>
      <c r="E20" s="21"/>
      <c r="F20" s="23"/>
      <c r="G20" s="24">
        <f>ROUND(D20*F20,2)</f>
        <v>0</v>
      </c>
      <c r="ZY20" t="s">
        <v>74</v>
      </c>
      <c r="ZZ20" s="14" t="s">
        <v>75</v>
      </c>
    </row>
    <row r="21" spans="1:702" x14ac:dyDescent="0.25">
      <c r="A21" s="19" t="s">
        <v>76</v>
      </c>
      <c r="B21" s="20" t="s">
        <v>77</v>
      </c>
      <c r="C21" s="21" t="s">
        <v>78</v>
      </c>
      <c r="D21" s="22">
        <v>2</v>
      </c>
      <c r="E21" s="21"/>
      <c r="F21" s="23"/>
      <c r="G21" s="24">
        <f>ROUND(D21*F21,2)</f>
        <v>0</v>
      </c>
      <c r="ZY21" t="s">
        <v>79</v>
      </c>
      <c r="ZZ21" s="14" t="s">
        <v>80</v>
      </c>
    </row>
    <row r="22" spans="1:702" x14ac:dyDescent="0.25">
      <c r="A22" s="25" t="s">
        <v>81</v>
      </c>
      <c r="B22" s="26" t="s">
        <v>82</v>
      </c>
      <c r="C22" s="12"/>
      <c r="D22" s="12"/>
      <c r="E22" s="12"/>
      <c r="F22" s="12"/>
      <c r="G22" s="13"/>
      <c r="ZY22" t="s">
        <v>83</v>
      </c>
      <c r="ZZ22" s="14"/>
    </row>
    <row r="23" spans="1:702" x14ac:dyDescent="0.25">
      <c r="A23" s="19" t="s">
        <v>84</v>
      </c>
      <c r="B23" s="20" t="s">
        <v>85</v>
      </c>
      <c r="C23" s="21" t="s">
        <v>86</v>
      </c>
      <c r="D23" s="23">
        <v>12</v>
      </c>
      <c r="E23" s="21"/>
      <c r="F23" s="23"/>
      <c r="G23" s="24">
        <f>ROUND(D23*F23,2)</f>
        <v>0</v>
      </c>
      <c r="ZY23" t="s">
        <v>87</v>
      </c>
      <c r="ZZ23" s="14" t="s">
        <v>88</v>
      </c>
    </row>
    <row r="24" spans="1:702" x14ac:dyDescent="0.25">
      <c r="A24" s="19" t="s">
        <v>89</v>
      </c>
      <c r="B24" s="20" t="s">
        <v>90</v>
      </c>
      <c r="C24" s="21" t="s">
        <v>91</v>
      </c>
      <c r="D24" s="23">
        <v>8</v>
      </c>
      <c r="E24" s="21"/>
      <c r="F24" s="23"/>
      <c r="G24" s="24">
        <f>ROUND(D24*F24,2)</f>
        <v>0</v>
      </c>
      <c r="ZY24" t="s">
        <v>92</v>
      </c>
      <c r="ZZ24" s="14" t="s">
        <v>93</v>
      </c>
    </row>
    <row r="25" spans="1:702" x14ac:dyDescent="0.25">
      <c r="A25" s="19" t="s">
        <v>94</v>
      </c>
      <c r="B25" s="20" t="s">
        <v>95</v>
      </c>
      <c r="C25" s="21" t="s">
        <v>96</v>
      </c>
      <c r="D25" s="22">
        <v>1</v>
      </c>
      <c r="E25" s="21"/>
      <c r="F25" s="23"/>
      <c r="G25" s="24">
        <f>ROUND(D25*F25,2)</f>
        <v>0</v>
      </c>
      <c r="ZY25" t="s">
        <v>97</v>
      </c>
      <c r="ZZ25" s="14" t="s">
        <v>98</v>
      </c>
    </row>
    <row r="26" spans="1:702" x14ac:dyDescent="0.25">
      <c r="A26" s="25" t="s">
        <v>99</v>
      </c>
      <c r="B26" s="26" t="s">
        <v>100</v>
      </c>
      <c r="C26" s="12"/>
      <c r="D26" s="12"/>
      <c r="E26" s="12"/>
      <c r="F26" s="12"/>
      <c r="G26" s="13"/>
      <c r="ZY26" t="s">
        <v>101</v>
      </c>
      <c r="ZZ26" s="14"/>
    </row>
    <row r="27" spans="1:702" x14ac:dyDescent="0.25">
      <c r="A27" s="19" t="s">
        <v>102</v>
      </c>
      <c r="B27" s="20" t="s">
        <v>103</v>
      </c>
      <c r="C27" s="21" t="s">
        <v>104</v>
      </c>
      <c r="D27" s="22">
        <v>2</v>
      </c>
      <c r="E27" s="21"/>
      <c r="F27" s="23"/>
      <c r="G27" s="24">
        <f>ROUND(D27*F27,2)</f>
        <v>0</v>
      </c>
      <c r="ZY27" t="s">
        <v>105</v>
      </c>
      <c r="ZZ27" s="14" t="s">
        <v>106</v>
      </c>
    </row>
    <row r="28" spans="1:702" x14ac:dyDescent="0.25">
      <c r="A28" s="19" t="s">
        <v>107</v>
      </c>
      <c r="B28" s="20" t="s">
        <v>108</v>
      </c>
      <c r="C28" s="21" t="s">
        <v>109</v>
      </c>
      <c r="D28" s="22">
        <v>1</v>
      </c>
      <c r="E28" s="21"/>
      <c r="F28" s="23"/>
      <c r="G28" s="24">
        <f>ROUND(D28*F28,2)</f>
        <v>0</v>
      </c>
      <c r="ZY28" t="s">
        <v>110</v>
      </c>
      <c r="ZZ28" s="14" t="s">
        <v>111</v>
      </c>
    </row>
    <row r="29" spans="1:702" x14ac:dyDescent="0.25">
      <c r="A29" s="19" t="s">
        <v>112</v>
      </c>
      <c r="B29" s="20" t="s">
        <v>113</v>
      </c>
      <c r="C29" s="21" t="s">
        <v>114</v>
      </c>
      <c r="D29" s="22">
        <v>4</v>
      </c>
      <c r="E29" s="21"/>
      <c r="F29" s="23"/>
      <c r="G29" s="24">
        <f>ROUND(D29*F29,2)</f>
        <v>0</v>
      </c>
      <c r="ZY29" t="s">
        <v>115</v>
      </c>
      <c r="ZZ29" s="14" t="s">
        <v>116</v>
      </c>
    </row>
    <row r="30" spans="1:702" x14ac:dyDescent="0.25">
      <c r="A30" s="25" t="s">
        <v>117</v>
      </c>
      <c r="B30" s="26" t="s">
        <v>118</v>
      </c>
      <c r="C30" s="12"/>
      <c r="D30" s="12"/>
      <c r="E30" s="12"/>
      <c r="F30" s="12"/>
      <c r="G30" s="13"/>
      <c r="ZY30" t="s">
        <v>119</v>
      </c>
      <c r="ZZ30" s="14"/>
    </row>
    <row r="31" spans="1:702" x14ac:dyDescent="0.25">
      <c r="A31" s="19" t="s">
        <v>120</v>
      </c>
      <c r="B31" s="20" t="s">
        <v>121</v>
      </c>
      <c r="C31" s="21" t="s">
        <v>122</v>
      </c>
      <c r="D31" s="22">
        <v>27</v>
      </c>
      <c r="E31" s="21"/>
      <c r="F31" s="23"/>
      <c r="G31" s="24">
        <f>ROUND(D31*F31,2)</f>
        <v>0</v>
      </c>
      <c r="ZY31" t="s">
        <v>123</v>
      </c>
      <c r="ZZ31" s="14" t="s">
        <v>124</v>
      </c>
    </row>
    <row r="32" spans="1:702" x14ac:dyDescent="0.25">
      <c r="A32" s="25" t="s">
        <v>125</v>
      </c>
      <c r="B32" s="26" t="s">
        <v>126</v>
      </c>
      <c r="C32" s="12"/>
      <c r="D32" s="12"/>
      <c r="E32" s="12"/>
      <c r="F32" s="12"/>
      <c r="G32" s="13"/>
      <c r="ZY32" t="s">
        <v>127</v>
      </c>
      <c r="ZZ32" s="14"/>
    </row>
    <row r="33" spans="1:702" x14ac:dyDescent="0.25">
      <c r="A33" s="19" t="s">
        <v>128</v>
      </c>
      <c r="B33" s="20" t="s">
        <v>129</v>
      </c>
      <c r="C33" s="21" t="s">
        <v>130</v>
      </c>
      <c r="D33" s="22">
        <v>1</v>
      </c>
      <c r="E33" s="21"/>
      <c r="F33" s="23"/>
      <c r="G33" s="24">
        <f>ROUND(D33*F33,2)</f>
        <v>0</v>
      </c>
      <c r="ZY33" t="s">
        <v>131</v>
      </c>
      <c r="ZZ33" s="14" t="s">
        <v>132</v>
      </c>
    </row>
    <row r="34" spans="1:702" x14ac:dyDescent="0.25">
      <c r="A34" s="25" t="s">
        <v>133</v>
      </c>
      <c r="B34" s="26" t="s">
        <v>134</v>
      </c>
      <c r="C34" s="12"/>
      <c r="D34" s="12"/>
      <c r="E34" s="12"/>
      <c r="F34" s="12"/>
      <c r="G34" s="13"/>
      <c r="ZY34" t="s">
        <v>135</v>
      </c>
      <c r="ZZ34" s="14"/>
    </row>
    <row r="35" spans="1:702" x14ac:dyDescent="0.25">
      <c r="A35" s="19" t="s">
        <v>136</v>
      </c>
      <c r="B35" s="20" t="s">
        <v>137</v>
      </c>
      <c r="C35" s="21" t="s">
        <v>138</v>
      </c>
      <c r="D35" s="22">
        <v>2</v>
      </c>
      <c r="E35" s="21"/>
      <c r="F35" s="23"/>
      <c r="G35" s="24">
        <f t="shared" ref="G35:G41" si="0">ROUND(D35*F35,2)</f>
        <v>0</v>
      </c>
      <c r="ZY35" t="s">
        <v>139</v>
      </c>
      <c r="ZZ35" s="14" t="s">
        <v>140</v>
      </c>
    </row>
    <row r="36" spans="1:702" x14ac:dyDescent="0.25">
      <c r="A36" s="19" t="s">
        <v>141</v>
      </c>
      <c r="B36" s="20" t="s">
        <v>142</v>
      </c>
      <c r="C36" s="21" t="s">
        <v>143</v>
      </c>
      <c r="D36" s="22">
        <v>1</v>
      </c>
      <c r="E36" s="21"/>
      <c r="F36" s="23"/>
      <c r="G36" s="24">
        <f t="shared" si="0"/>
        <v>0</v>
      </c>
      <c r="ZY36" t="s">
        <v>144</v>
      </c>
      <c r="ZZ36" s="14" t="s">
        <v>145</v>
      </c>
    </row>
    <row r="37" spans="1:702" x14ac:dyDescent="0.25">
      <c r="A37" s="19" t="s">
        <v>146</v>
      </c>
      <c r="B37" s="20" t="s">
        <v>147</v>
      </c>
      <c r="C37" s="21" t="s">
        <v>148</v>
      </c>
      <c r="D37" s="22">
        <v>1</v>
      </c>
      <c r="E37" s="21"/>
      <c r="F37" s="23"/>
      <c r="G37" s="24">
        <f t="shared" si="0"/>
        <v>0</v>
      </c>
      <c r="ZY37" t="s">
        <v>149</v>
      </c>
      <c r="ZZ37" s="14" t="s">
        <v>150</v>
      </c>
    </row>
    <row r="38" spans="1:702" x14ac:dyDescent="0.25">
      <c r="A38" s="19" t="s">
        <v>151</v>
      </c>
      <c r="B38" s="20" t="s">
        <v>152</v>
      </c>
      <c r="C38" s="21" t="s">
        <v>153</v>
      </c>
      <c r="D38" s="22">
        <v>1</v>
      </c>
      <c r="E38" s="21"/>
      <c r="F38" s="23"/>
      <c r="G38" s="24">
        <f t="shared" si="0"/>
        <v>0</v>
      </c>
      <c r="ZY38" t="s">
        <v>154</v>
      </c>
      <c r="ZZ38" s="14" t="s">
        <v>155</v>
      </c>
    </row>
    <row r="39" spans="1:702" x14ac:dyDescent="0.25">
      <c r="A39" s="19" t="s">
        <v>156</v>
      </c>
      <c r="B39" s="20" t="s">
        <v>157</v>
      </c>
      <c r="C39" s="21" t="s">
        <v>158</v>
      </c>
      <c r="D39" s="22">
        <v>1</v>
      </c>
      <c r="E39" s="21"/>
      <c r="F39" s="23"/>
      <c r="G39" s="24">
        <f t="shared" si="0"/>
        <v>0</v>
      </c>
      <c r="ZY39" t="s">
        <v>159</v>
      </c>
      <c r="ZZ39" s="14" t="s">
        <v>160</v>
      </c>
    </row>
    <row r="40" spans="1:702" x14ac:dyDescent="0.25">
      <c r="A40" s="19" t="s">
        <v>161</v>
      </c>
      <c r="B40" s="20" t="s">
        <v>162</v>
      </c>
      <c r="C40" s="21" t="s">
        <v>163</v>
      </c>
      <c r="D40" s="22">
        <v>3</v>
      </c>
      <c r="E40" s="21"/>
      <c r="F40" s="23"/>
      <c r="G40" s="24">
        <f t="shared" si="0"/>
        <v>0</v>
      </c>
      <c r="ZY40" t="s">
        <v>164</v>
      </c>
      <c r="ZZ40" s="14" t="s">
        <v>165</v>
      </c>
    </row>
    <row r="41" spans="1:702" x14ac:dyDescent="0.25">
      <c r="A41" s="19" t="s">
        <v>166</v>
      </c>
      <c r="B41" s="20" t="s">
        <v>167</v>
      </c>
      <c r="C41" s="21" t="s">
        <v>168</v>
      </c>
      <c r="D41" s="22">
        <v>19</v>
      </c>
      <c r="E41" s="21"/>
      <c r="F41" s="23"/>
      <c r="G41" s="24">
        <f t="shared" si="0"/>
        <v>0</v>
      </c>
      <c r="ZY41" t="s">
        <v>169</v>
      </c>
      <c r="ZZ41" s="14" t="s">
        <v>170</v>
      </c>
    </row>
    <row r="42" spans="1:702" x14ac:dyDescent="0.25">
      <c r="A42" s="25" t="s">
        <v>171</v>
      </c>
      <c r="B42" s="26" t="s">
        <v>172</v>
      </c>
      <c r="C42" s="12"/>
      <c r="D42" s="12"/>
      <c r="E42" s="12"/>
      <c r="F42" s="12"/>
      <c r="G42" s="13"/>
      <c r="ZY42" t="s">
        <v>173</v>
      </c>
      <c r="ZZ42" s="14"/>
    </row>
    <row r="43" spans="1:702" x14ac:dyDescent="0.25">
      <c r="A43" s="19" t="s">
        <v>174</v>
      </c>
      <c r="B43" s="20" t="s">
        <v>175</v>
      </c>
      <c r="C43" s="21" t="s">
        <v>176</v>
      </c>
      <c r="D43" s="22">
        <v>1</v>
      </c>
      <c r="E43" s="21"/>
      <c r="F43" s="23"/>
      <c r="G43" s="24">
        <f>ROUND(D43*F43,2)</f>
        <v>0</v>
      </c>
      <c r="ZY43" t="s">
        <v>177</v>
      </c>
      <c r="ZZ43" s="14" t="s">
        <v>178</v>
      </c>
    </row>
    <row r="44" spans="1:702" x14ac:dyDescent="0.25">
      <c r="A44" s="27"/>
      <c r="B44" s="28"/>
      <c r="C44" s="12"/>
      <c r="D44" s="12"/>
      <c r="E44" s="12"/>
      <c r="F44" s="12"/>
      <c r="G44" s="29"/>
    </row>
    <row r="45" spans="1:702" x14ac:dyDescent="0.25">
      <c r="A45" s="30"/>
      <c r="B45" s="31" t="s">
        <v>179</v>
      </c>
      <c r="C45" s="12"/>
      <c r="D45" s="12"/>
      <c r="E45" s="12"/>
      <c r="F45" s="12"/>
      <c r="G45" s="32">
        <f>SUBTOTAL(109,G6:G44)</f>
        <v>0</v>
      </c>
      <c r="H45" s="33"/>
      <c r="ZY45" t="s">
        <v>180</v>
      </c>
    </row>
    <row r="46" spans="1:702" x14ac:dyDescent="0.25">
      <c r="A46" s="27"/>
      <c r="B46" s="28"/>
      <c r="C46" s="12"/>
      <c r="D46" s="12"/>
      <c r="E46" s="12"/>
      <c r="F46" s="12"/>
      <c r="G46" s="9"/>
    </row>
    <row r="47" spans="1:702" x14ac:dyDescent="0.25">
      <c r="A47" s="34"/>
      <c r="B47" s="35"/>
      <c r="C47" s="36"/>
      <c r="D47" s="36"/>
      <c r="E47" s="36"/>
      <c r="F47" s="36"/>
      <c r="G47" s="29"/>
    </row>
    <row r="48" spans="1:702" x14ac:dyDescent="0.25">
      <c r="A48" s="37"/>
      <c r="B48" s="37"/>
      <c r="C48" s="37"/>
      <c r="D48" s="37"/>
      <c r="E48" s="37"/>
      <c r="F48" s="37"/>
      <c r="G48" s="37"/>
    </row>
    <row r="49" spans="1:701" x14ac:dyDescent="0.25">
      <c r="B49" s="38" t="s">
        <v>181</v>
      </c>
      <c r="G49" s="39">
        <f>SUBTOTAL(109,G4:G47)</f>
        <v>0</v>
      </c>
      <c r="ZY49" t="s">
        <v>182</v>
      </c>
    </row>
    <row r="50" spans="1:701" x14ac:dyDescent="0.25">
      <c r="A50" s="40">
        <v>20</v>
      </c>
      <c r="B50" s="38" t="str">
        <f>CONCATENATE("Montant TVA (",A50,"%)")</f>
        <v>Montant TVA (20%)</v>
      </c>
      <c r="G50" s="39">
        <f>(G49*A50)/100</f>
        <v>0</v>
      </c>
      <c r="ZY50" t="s">
        <v>183</v>
      </c>
    </row>
    <row r="51" spans="1:701" x14ac:dyDescent="0.25">
      <c r="B51" s="38" t="s">
        <v>184</v>
      </c>
      <c r="G51" s="39">
        <f>G49+G50</f>
        <v>0</v>
      </c>
      <c r="ZY51" t="s">
        <v>185</v>
      </c>
    </row>
    <row r="52" spans="1:701" x14ac:dyDescent="0.25">
      <c r="G52" s="39"/>
    </row>
    <row r="53" spans="1:701" x14ac:dyDescent="0.25">
      <c r="G53" s="39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N°05 Page de garde</vt:lpstr>
      <vt:lpstr>Lot N°05 SERRURERIE</vt:lpstr>
      <vt:lpstr>'Lot N°05 SERRURERIE'!Impression_des_titres</vt:lpstr>
      <vt:lpstr>'Lot N°05 SERRURERIE'!Zone_d_impression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2024-09-13T14:00:51Z</dcterms:created>
  <dcterms:modified xsi:type="dcterms:W3CDTF">2024-09-13T14:01:40Z</dcterms:modified>
</cp:coreProperties>
</file>