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80603AF1-5EC2-41AF-A046-A6AD1A0A1F10}" xr6:coauthVersionLast="47" xr6:coauthVersionMax="47" xr10:uidLastSave="{00000000-0000-0000-0000-000000000000}"/>
  <bookViews>
    <workbookView xWindow="1770" yWindow="1770" windowWidth="14400" windowHeight="11175" xr2:uid="{00000000-000D-0000-FFFF-FFFF00000000}"/>
  </bookViews>
  <sheets>
    <sheet name="Lot N°13 Page de garde" sheetId="1" r:id="rId1"/>
    <sheet name="Lot N°13 ASCENSEUR" sheetId="2" r:id="rId2"/>
  </sheets>
  <definedNames>
    <definedName name="_xlnm.Print_Titles" localSheetId="1">'Lot N°13 ASCENSEUR'!$1:$2</definedName>
    <definedName name="_xlnm.Print_Area" localSheetId="1">'Lot N°13 ASCENSEUR'!$A$1:$G$20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7" i="2" s="1"/>
  <c r="G11" i="2"/>
  <c r="G13" i="2"/>
  <c r="B18" i="2"/>
  <c r="G18" i="2" l="1"/>
  <c r="G19" i="2"/>
</calcChain>
</file>

<file path=xl/sharedStrings.xml><?xml version="1.0" encoding="utf-8"?>
<sst xmlns="http://schemas.openxmlformats.org/spreadsheetml/2006/main" count="42" uniqueCount="42">
  <si>
    <t>U</t>
  </si>
  <si>
    <t>Quantité</t>
  </si>
  <si>
    <t>Qtés Entreprise</t>
  </si>
  <si>
    <t>Prix en €</t>
  </si>
  <si>
    <t>Total en €</t>
  </si>
  <si>
    <t>ASCENSEUR</t>
  </si>
  <si>
    <t>CH2</t>
  </si>
  <si>
    <t>ASCEN</t>
  </si>
  <si>
    <t>13.2</t>
  </si>
  <si>
    <t>ASCENSEUR ELECTRIQUE</t>
  </si>
  <si>
    <t>CH3</t>
  </si>
  <si>
    <t>13.2.1</t>
  </si>
  <si>
    <t>Consistance du forfait</t>
  </si>
  <si>
    <t>CH4</t>
  </si>
  <si>
    <t xml:space="preserve">13.2.1 1 </t>
  </si>
  <si>
    <t>Ascenseur complet</t>
  </si>
  <si>
    <t>U</t>
  </si>
  <si>
    <t>ART</t>
  </si>
  <si>
    <t>16.1111</t>
  </si>
  <si>
    <t>13.2.2</t>
  </si>
  <si>
    <t>Réception et entretien</t>
  </si>
  <si>
    <t>CH4</t>
  </si>
  <si>
    <t xml:space="preserve">13.2.2 1 </t>
  </si>
  <si>
    <t>Réception et entretien</t>
  </si>
  <si>
    <t>PM</t>
  </si>
  <si>
    <t>ART</t>
  </si>
  <si>
    <t>16.1128</t>
  </si>
  <si>
    <t>13.2.3</t>
  </si>
  <si>
    <t>Contrat d'entretien</t>
  </si>
  <si>
    <t>CH4</t>
  </si>
  <si>
    <t xml:space="preserve">13.2.3 1 </t>
  </si>
  <si>
    <t>Contrat d'entretien</t>
  </si>
  <si>
    <t>PM</t>
  </si>
  <si>
    <t>ART</t>
  </si>
  <si>
    <t>16.1127</t>
  </si>
  <si>
    <t>Total ASCENSEUR ELECTRIQUE</t>
  </si>
  <si>
    <t>STOT</t>
  </si>
  <si>
    <t>Montant HT du Lot N°13 ASCENSEUR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</si>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</sst>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7" fillId="0" borderId="14" xfId="14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1" fillId="0" borderId="10" xfId="27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6" xfId="1" applyFill="1" applyBorder="1">
      <alignment horizontal="left" vertical="top" wrapText="1"/>
    </xf>
    <xf numFmtId="0" fontId="7" fillId="0" borderId="10" xfId="14" applyBorder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6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13.-1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N°13 ASCENSEUR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N°13 ASCENSEUR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71361F-1738-45E8-A381-E3D4428F8E34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28A680-930B-43CD-8287-016819BF9E03}">
  <sheetPr>
    <pageSetUpPr fitToPage="1"/>
  </sheetPr>
  <dimension ref="A1:ZZ21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1"/>
      <c r="B1" s="42"/>
      <c r="C1" s="42"/>
      <c r="D1" s="42"/>
      <c r="E1" s="42"/>
      <c r="F1" s="42"/>
      <c r="G1" s="43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1</v>
      </c>
      <c r="E7" s="21"/>
      <c r="F7" s="23"/>
      <c r="G7" s="24">
        <f>ROUND(D7*F7,2)</f>
        <v>0</v>
      </c>
      <c r="ZY7" t="s">
        <v>17</v>
      </c>
      <c r="ZZ7" s="14" t="s">
        <v>18</v>
      </c>
    </row>
    <row r="8" spans="1:702" x14ac:dyDescent="0.25">
      <c r="A8" s="25" t="s">
        <v>19</v>
      </c>
      <c r="B8" s="26" t="s">
        <v>20</v>
      </c>
      <c r="C8" s="12"/>
      <c r="D8" s="12"/>
      <c r="E8" s="12"/>
      <c r="F8" s="12"/>
      <c r="G8" s="13"/>
      <c r="ZY8" t="s">
        <v>21</v>
      </c>
      <c r="ZZ8" s="14"/>
    </row>
    <row r="9" spans="1:702" x14ac:dyDescent="0.25">
      <c r="A9" s="19" t="s">
        <v>22</v>
      </c>
      <c r="B9" s="20" t="s">
        <v>23</v>
      </c>
      <c r="C9" s="21" t="s">
        <v>24</v>
      </c>
      <c r="D9" s="22"/>
      <c r="E9" s="21"/>
      <c r="F9" s="23"/>
      <c r="G9" s="24">
        <f>ROUND(D9*F9,2)</f>
        <v>0</v>
      </c>
      <c r="ZY9" t="s">
        <v>25</v>
      </c>
      <c r="ZZ9" s="14" t="s">
        <v>26</v>
      </c>
    </row>
    <row r="10" spans="1:702" x14ac:dyDescent="0.25">
      <c r="A10" s="25" t="s">
        <v>27</v>
      </c>
      <c r="B10" s="26" t="s">
        <v>28</v>
      </c>
      <c r="C10" s="12"/>
      <c r="D10" s="12"/>
      <c r="E10" s="12"/>
      <c r="F10" s="12"/>
      <c r="G10" s="13"/>
      <c r="ZY10" t="s">
        <v>29</v>
      </c>
      <c r="ZZ10" s="14"/>
    </row>
    <row r="11" spans="1:702" x14ac:dyDescent="0.25">
      <c r="A11" s="19" t="s">
        <v>30</v>
      </c>
      <c r="B11" s="20" t="s">
        <v>31</v>
      </c>
      <c r="C11" s="21" t="s">
        <v>32</v>
      </c>
      <c r="D11" s="22"/>
      <c r="E11" s="21"/>
      <c r="F11" s="23"/>
      <c r="G11" s="24">
        <f>ROUND(D11*F11,2)</f>
        <v>0</v>
      </c>
      <c r="ZY11" t="s">
        <v>33</v>
      </c>
      <c r="ZZ11" s="14" t="s">
        <v>34</v>
      </c>
    </row>
    <row r="12" spans="1:702" x14ac:dyDescent="0.25">
      <c r="A12" s="27"/>
      <c r="B12" s="28"/>
      <c r="C12" s="12"/>
      <c r="D12" s="12"/>
      <c r="E12" s="12"/>
      <c r="F12" s="12"/>
      <c r="G12" s="29"/>
    </row>
    <row r="13" spans="1:702" x14ac:dyDescent="0.25">
      <c r="A13" s="30"/>
      <c r="B13" s="31" t="s">
        <v>35</v>
      </c>
      <c r="C13" s="12"/>
      <c r="D13" s="12"/>
      <c r="E13" s="12"/>
      <c r="F13" s="12"/>
      <c r="G13" s="32">
        <f>SUBTOTAL(109,G6:G12)</f>
        <v>0</v>
      </c>
      <c r="H13" s="33"/>
      <c r="ZY13" t="s">
        <v>36</v>
      </c>
    </row>
    <row r="14" spans="1:702" x14ac:dyDescent="0.25">
      <c r="A14" s="27"/>
      <c r="B14" s="28"/>
      <c r="C14" s="12"/>
      <c r="D14" s="12"/>
      <c r="E14" s="12"/>
      <c r="F14" s="12"/>
      <c r="G14" s="9"/>
    </row>
    <row r="15" spans="1:702" x14ac:dyDescent="0.25">
      <c r="A15" s="34"/>
      <c r="B15" s="35"/>
      <c r="C15" s="36"/>
      <c r="D15" s="36"/>
      <c r="E15" s="36"/>
      <c r="F15" s="36"/>
      <c r="G15" s="29"/>
    </row>
    <row r="16" spans="1:702" x14ac:dyDescent="0.25">
      <c r="A16" s="37"/>
      <c r="B16" s="37"/>
      <c r="C16" s="37"/>
      <c r="D16" s="37"/>
      <c r="E16" s="37"/>
      <c r="F16" s="37"/>
      <c r="G16" s="37"/>
    </row>
    <row r="17" spans="1:701" x14ac:dyDescent="0.25">
      <c r="B17" s="38" t="s">
        <v>37</v>
      </c>
      <c r="G17" s="39">
        <f>SUBTOTAL(109,G4:G15)</f>
        <v>0</v>
      </c>
      <c r="ZY17" t="s">
        <v>38</v>
      </c>
    </row>
    <row r="18" spans="1:701" x14ac:dyDescent="0.25">
      <c r="A18" s="40">
        <v>20</v>
      </c>
      <c r="B18" s="38" t="str">
        <f>CONCATENATE("Montant TVA (",A18,"%)")</f>
        <v>Montant TVA (20%)</v>
      </c>
      <c r="G18" s="39">
        <f>(G17*A18)/100</f>
        <v>0</v>
      </c>
      <c r="ZY18" t="s">
        <v>39</v>
      </c>
    </row>
    <row r="19" spans="1:701" x14ac:dyDescent="0.25">
      <c r="B19" s="38" t="s">
        <v>40</v>
      </c>
      <c r="G19" s="39">
        <f>G17+G18</f>
        <v>0</v>
      </c>
      <c r="ZY19" t="s">
        <v>41</v>
      </c>
    </row>
    <row r="20" spans="1:701" x14ac:dyDescent="0.25">
      <c r="G20" s="39"/>
    </row>
    <row r="21" spans="1:701" x14ac:dyDescent="0.25">
      <c r="G21" s="39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N°13 Page de garde</vt:lpstr>
      <vt:lpstr>Lot N°13 ASCENSEUR</vt:lpstr>
      <vt:lpstr>'Lot N°13 ASCENSEUR'!Impression_des_titres</vt:lpstr>
      <vt:lpstr>'Lot N°13 ASCENSEUR'!Zone_d_impression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2024-09-13T14:00:56Z</dcterms:created>
  <dcterms:modified xsi:type="dcterms:W3CDTF">2024-09-13T14:01:38Z</dcterms:modified>
</cp:coreProperties>
</file>