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13F1E30A-3ECA-4199-9732-7925246745E6}" xr6:coauthVersionLast="47" xr6:coauthVersionMax="47" xr10:uidLastSave="{00000000-0000-0000-0000-000000000000}"/>
  <bookViews>
    <workbookView xWindow="1080" yWindow="1080" windowWidth="14400" windowHeight="11175" xr2:uid="{00000000-000D-0000-FFFF-FFFF00000000}"/>
  </bookViews>
  <sheets>
    <sheet name="Lot N°06 Page de garde" sheetId="1" r:id="rId1"/>
    <sheet name="Lot N°06 MENUISERIES INTÉRIEUR" sheetId="2" r:id="rId2"/>
    <sheet name="Lot N°06 PSE 03   GRADIN" sheetId="3" r:id="rId3"/>
  </sheets>
  <definedNames>
    <definedName name="_xlnm.Print_Titles" localSheetId="1">'Lot N°06 MENUISERIES INTÉRIEUR'!$1:$2</definedName>
    <definedName name="_xlnm.Print_Titles" localSheetId="2">'Lot N°06 PSE 03   GRADIN'!$1:$2</definedName>
    <definedName name="_xlnm.Print_Area" localSheetId="1">'Lot N°06 MENUISERIES INTÉRIEUR'!$A$1:$G$122</definedName>
    <definedName name="_xlnm.Print_Area" localSheetId="2">'Lot N°06 PSE 03   GRADIN'!$A$1:$G$16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1" i="2"/>
  <c r="G119" i="2" s="1"/>
  <c r="G12" i="2"/>
  <c r="G13" i="2"/>
  <c r="G14" i="2"/>
  <c r="G16" i="2"/>
  <c r="G17" i="2"/>
  <c r="G18" i="2"/>
  <c r="G19" i="2"/>
  <c r="G20" i="2"/>
  <c r="G22" i="2"/>
  <c r="G23" i="2"/>
  <c r="G24" i="2"/>
  <c r="G25" i="2"/>
  <c r="G26" i="2"/>
  <c r="G27" i="2"/>
  <c r="G28" i="2"/>
  <c r="G30" i="2"/>
  <c r="G34" i="2"/>
  <c r="G35" i="2"/>
  <c r="G36" i="2"/>
  <c r="G37" i="2"/>
  <c r="G41" i="2" s="1"/>
  <c r="G38" i="2"/>
  <c r="G39" i="2"/>
  <c r="G45" i="2"/>
  <c r="G52" i="2" s="1"/>
  <c r="G46" i="2"/>
  <c r="G47" i="2"/>
  <c r="G48" i="2"/>
  <c r="G50" i="2"/>
  <c r="G56" i="2"/>
  <c r="G57" i="2"/>
  <c r="G59" i="2"/>
  <c r="G62" i="2"/>
  <c r="G64" i="2"/>
  <c r="G68" i="2"/>
  <c r="G70" i="2"/>
  <c r="G74" i="2"/>
  <c r="G76" i="2"/>
  <c r="G78" i="2"/>
  <c r="G80" i="2"/>
  <c r="G96" i="2" s="1"/>
  <c r="G81" i="2"/>
  <c r="G82" i="2"/>
  <c r="G83" i="2"/>
  <c r="G84" i="2"/>
  <c r="G85" i="2"/>
  <c r="G86" i="2"/>
  <c r="G88" i="2"/>
  <c r="G90" i="2"/>
  <c r="G92" i="2"/>
  <c r="G94" i="2"/>
  <c r="G100" i="2"/>
  <c r="G115" i="2" s="1"/>
  <c r="G101" i="2"/>
  <c r="G102" i="2"/>
  <c r="G103" i="2"/>
  <c r="G104" i="2"/>
  <c r="G106" i="2"/>
  <c r="G107" i="2"/>
  <c r="G109" i="2"/>
  <c r="G111" i="2"/>
  <c r="G113" i="2"/>
  <c r="B120" i="2"/>
  <c r="G7" i="3"/>
  <c r="G13" i="3" s="1"/>
  <c r="G9" i="3"/>
  <c r="B14" i="3"/>
  <c r="G14" i="3" l="1"/>
  <c r="G15" i="3" s="1"/>
  <c r="G121" i="2"/>
  <c r="G120" i="2"/>
</calcChain>
</file>

<file path=xl/sharedStrings.xml><?xml version="1.0" encoding="utf-8"?>
<sst xmlns="http://schemas.openxmlformats.org/spreadsheetml/2006/main" count="435" uniqueCount="435">
  <si>
    <t>U</t>
  </si>
  <si>
    <t>Quantité</t>
  </si>
  <si>
    <t>Qtés Entreprise</t>
  </si>
  <si>
    <t>Prix en €</t>
  </si>
  <si>
    <t>Total en €</t>
  </si>
  <si>
    <t>MENUISERIES INTÉRIEURES</t>
  </si>
  <si>
    <t>CH2</t>
  </si>
  <si>
    <t>MENUI</t>
  </si>
  <si>
    <t>06.2</t>
  </si>
  <si>
    <t>BLOCS-PORTES BOIS</t>
  </si>
  <si>
    <t>CH3</t>
  </si>
  <si>
    <t>06.2.1</t>
  </si>
  <si>
    <t>Blocs-portes âme pleine</t>
  </si>
  <si>
    <t>CH4</t>
  </si>
  <si>
    <t xml:space="preserve">06.2.1 1 </t>
  </si>
  <si>
    <t>Type Mi04 : Bloc-porte de 0.93x2.04 mht - BCC + Barre de tirage</t>
  </si>
  <si>
    <t>U</t>
  </si>
  <si>
    <t>ART</t>
  </si>
  <si>
    <t>FLZ-H339</t>
  </si>
  <si>
    <t xml:space="preserve">06.2.1 2 </t>
  </si>
  <si>
    <t>Type Mi10 : Bloc-porte de 0.83x2.04 mht - BCC</t>
  </si>
  <si>
    <t>U</t>
  </si>
  <si>
    <t>ART</t>
  </si>
  <si>
    <t>FLZ-I176</t>
  </si>
  <si>
    <t xml:space="preserve">06.2.1 3 </t>
  </si>
  <si>
    <t>Type Mi13 : Bloc-porte de 0.93x2.04 mht - Va et vient</t>
  </si>
  <si>
    <t>U</t>
  </si>
  <si>
    <t>ART</t>
  </si>
  <si>
    <t>FLZ-I177</t>
  </si>
  <si>
    <t>06.2.2</t>
  </si>
  <si>
    <t>Blocs-portes acoustiques</t>
  </si>
  <si>
    <t>CH4</t>
  </si>
  <si>
    <t xml:space="preserve">06.2.2 1 </t>
  </si>
  <si>
    <t>Type Mi01 : Bloc-porte de 0.93x2.04 mht - 30dB + Châssis fixe de 0.50x2.04 mht</t>
  </si>
  <si>
    <t>U</t>
  </si>
  <si>
    <t>ART</t>
  </si>
  <si>
    <t>DVS-B928</t>
  </si>
  <si>
    <t xml:space="preserve">06.2.2 2 </t>
  </si>
  <si>
    <t>Type Mi01b : Bloc-porte de 0.93x2.04 mht - 30dB</t>
  </si>
  <si>
    <t>U</t>
  </si>
  <si>
    <t>ART</t>
  </si>
  <si>
    <t>FLZ-I214</t>
  </si>
  <si>
    <t xml:space="preserve">06.2.2 3 </t>
  </si>
  <si>
    <t>Type Mi08 : Bloc-porte de 0.93x2.04 mht - PF1/2h - 30dB</t>
  </si>
  <si>
    <t>U</t>
  </si>
  <si>
    <t>ART</t>
  </si>
  <si>
    <t>FLZ-I079</t>
  </si>
  <si>
    <t xml:space="preserve">06.2.2 4 </t>
  </si>
  <si>
    <t>Type Mi07 : Bloc-porte de 1.46x2.04 mht - 30dB - PF1/2h</t>
  </si>
  <si>
    <t>U</t>
  </si>
  <si>
    <t>ART</t>
  </si>
  <si>
    <t>FLZ-H345</t>
  </si>
  <si>
    <t>06.2.3</t>
  </si>
  <si>
    <t>Blocs-portes résistants au feu</t>
  </si>
  <si>
    <t>CH4</t>
  </si>
  <si>
    <t xml:space="preserve">06.2.3 1 </t>
  </si>
  <si>
    <t>Type Mi02 : Bloc-porte de 0.93x2.04 mht - CF1/2h</t>
  </si>
  <si>
    <t>U</t>
  </si>
  <si>
    <t>ART</t>
  </si>
  <si>
    <t>FLZ-H337</t>
  </si>
  <si>
    <t xml:space="preserve">06.2.3 2 </t>
  </si>
  <si>
    <t>Type Mi03 : Bloc-porte de 0.93x2.04 mht - CF1/2h + Contrôle d'accès</t>
  </si>
  <si>
    <t>U</t>
  </si>
  <si>
    <t>ART</t>
  </si>
  <si>
    <t>FLZ-I096</t>
  </si>
  <si>
    <t xml:space="preserve">06.2.3 3 </t>
  </si>
  <si>
    <t>Type Mi20 : Bloc-porte de 0.93x2.04 mht - CF1h</t>
  </si>
  <si>
    <t>U</t>
  </si>
  <si>
    <t>ART</t>
  </si>
  <si>
    <t>FLZ-I182</t>
  </si>
  <si>
    <t xml:space="preserve">06.2.3 4 </t>
  </si>
  <si>
    <t>Type Mi11 : Bloc-porte de 0.73x2.04 mht - CF1/2h</t>
  </si>
  <si>
    <t>U</t>
  </si>
  <si>
    <t>ART</t>
  </si>
  <si>
    <t>FLZ-I181</t>
  </si>
  <si>
    <t xml:space="preserve">06.2.3 5 </t>
  </si>
  <si>
    <t>Type Mi17 : Bloc-porte de 1.13x2.04 mht - CF1/2h</t>
  </si>
  <si>
    <t>U</t>
  </si>
  <si>
    <t>ART</t>
  </si>
  <si>
    <t>FLZ-I180</t>
  </si>
  <si>
    <t>06.2.4</t>
  </si>
  <si>
    <t>Blocs-portes vitrés</t>
  </si>
  <si>
    <t>CH4</t>
  </si>
  <si>
    <t xml:space="preserve">06.2.4 1 </t>
  </si>
  <si>
    <t>Type Mi05 : Bloc-porte de 0.93x2.04 mht - CF1/2h Vitré + Contrôle d'accès</t>
  </si>
  <si>
    <t>U</t>
  </si>
  <si>
    <t>ART</t>
  </si>
  <si>
    <t>FLZ-I077</t>
  </si>
  <si>
    <t xml:space="preserve">06.2.4 2 </t>
  </si>
  <si>
    <t>Type Mi06 : Bloc-porte de 1.46x2.04 mht - CF1/2h Vitré</t>
  </si>
  <si>
    <t>U</t>
  </si>
  <si>
    <t>ART</t>
  </si>
  <si>
    <t>FLZ-I179</t>
  </si>
  <si>
    <t xml:space="preserve">06.2.4 3 </t>
  </si>
  <si>
    <t>Type Mi09 : Bloc-porte de 1.46x2.04 mht - CF1/2h Vitré - Contrôle d'accès</t>
  </si>
  <si>
    <t>U</t>
  </si>
  <si>
    <t>ART</t>
  </si>
  <si>
    <t>FLZ-I078</t>
  </si>
  <si>
    <t xml:space="preserve">06.2.4 4 </t>
  </si>
  <si>
    <t>Type Mi14 : Bloc-porte de 2.00x3.10 mht - CF1/2h - 30dB - Vitré - Contrôle d'accès</t>
  </si>
  <si>
    <t>U</t>
  </si>
  <si>
    <t>ART</t>
  </si>
  <si>
    <t>FLZ-H754</t>
  </si>
  <si>
    <t xml:space="preserve">06.2.4 5 </t>
  </si>
  <si>
    <t>Type Mi15 : Bloc-porte de 2.00x3.10 mht - CF1/2h - 30dB - Vitré</t>
  </si>
  <si>
    <t>U</t>
  </si>
  <si>
    <t>ART</t>
  </si>
  <si>
    <t>FLZ-I173</t>
  </si>
  <si>
    <t xml:space="preserve">06.2.4 6 </t>
  </si>
  <si>
    <t>Type Mi16 : Bloc-porte de 2.00x2.40 mht - CF1/2h - Vitré</t>
  </si>
  <si>
    <t>U</t>
  </si>
  <si>
    <t>ART</t>
  </si>
  <si>
    <t>FLZ-I175</t>
  </si>
  <si>
    <t xml:space="preserve">06.2.4 7 </t>
  </si>
  <si>
    <t>Type Mi19 : Bloc-porte de 2.06x2.04 mht - PF1/2h - vitré - 30dB</t>
  </si>
  <si>
    <t>U</t>
  </si>
  <si>
    <t>ART</t>
  </si>
  <si>
    <t>FLZ-H760</t>
  </si>
  <si>
    <t>Total BLOCS-PORTES BOIS</t>
  </si>
  <si>
    <t>STOT</t>
  </si>
  <si>
    <t>06.3</t>
  </si>
  <si>
    <t>CHÂSSIS VITRÉS</t>
  </si>
  <si>
    <t>CH3</t>
  </si>
  <si>
    <t>06.3.1</t>
  </si>
  <si>
    <t>Châssis vitrés</t>
  </si>
  <si>
    <t>CH4</t>
  </si>
  <si>
    <t xml:space="preserve">06.3.1 1 </t>
  </si>
  <si>
    <t>Type CH01 : Châssis 1.99x0.00/1.04 mht - CF1/2h - 38dB</t>
  </si>
  <si>
    <t>U</t>
  </si>
  <si>
    <t>ART</t>
  </si>
  <si>
    <t>FLZ-H342</t>
  </si>
  <si>
    <t xml:space="preserve">06.3.1 2 </t>
  </si>
  <si>
    <t>Type CH02 : Châssis vitrés de 4.52x1.10 mht avec Store - CF1/2h - 38dB</t>
  </si>
  <si>
    <t>U</t>
  </si>
  <si>
    <t>ART</t>
  </si>
  <si>
    <t>FLZ-I081</t>
  </si>
  <si>
    <t xml:space="preserve">06.3.1 3 </t>
  </si>
  <si>
    <t>Type CH03 : Châssis vitrés de 6.86x1.15 mht</t>
  </si>
  <si>
    <t>U</t>
  </si>
  <si>
    <t>ART</t>
  </si>
  <si>
    <t>FLZ-I080</t>
  </si>
  <si>
    <t xml:space="preserve">06.3.1 4 </t>
  </si>
  <si>
    <t>Type CH04 : Châssis vitrés de 1.00x1.10 mht PF1/2h avec Store - 38dB</t>
  </si>
  <si>
    <t>U</t>
  </si>
  <si>
    <t>ART</t>
  </si>
  <si>
    <t>FLZ-I172</t>
  </si>
  <si>
    <t xml:space="preserve">06.3.1 5 </t>
  </si>
  <si>
    <t>Type CH05 : Châssis 2.06x0.42 mht - CF1/2h - 38dB</t>
  </si>
  <si>
    <t>U</t>
  </si>
  <si>
    <t>ART</t>
  </si>
  <si>
    <t>DVS-D296</t>
  </si>
  <si>
    <t xml:space="preserve">06.3.1 6 </t>
  </si>
  <si>
    <t>Type CH06 : Châssis vitrés de 2.98x1.90 mht - CF1/2h - Garde-corps</t>
  </si>
  <si>
    <t>U</t>
  </si>
  <si>
    <t>ART</t>
  </si>
  <si>
    <t>FLZ-I075</t>
  </si>
  <si>
    <t>Total CHÂSSIS VITRÉS</t>
  </si>
  <si>
    <t>STOT</t>
  </si>
  <si>
    <t>06.4</t>
  </si>
  <si>
    <t>ESCALIERS ET EMMARCHEMENTS</t>
  </si>
  <si>
    <t>CH3</t>
  </si>
  <si>
    <t>06.4.1</t>
  </si>
  <si>
    <t>Escalier bois</t>
  </si>
  <si>
    <t>CH4</t>
  </si>
  <si>
    <t xml:space="preserve">06.4.1 1 </t>
  </si>
  <si>
    <t>Marche bois</t>
  </si>
  <si>
    <t>ML</t>
  </si>
  <si>
    <t>ART</t>
  </si>
  <si>
    <t>DVS-C190</t>
  </si>
  <si>
    <t xml:space="preserve">06.4.1 2 </t>
  </si>
  <si>
    <t>Emmarchement bois</t>
  </si>
  <si>
    <t>U</t>
  </si>
  <si>
    <t>ART</t>
  </si>
  <si>
    <t>FLZ-I076</t>
  </si>
  <si>
    <t xml:space="preserve">06.4.1 3 </t>
  </si>
  <si>
    <t>Escalier bois balancé</t>
  </si>
  <si>
    <t>U</t>
  </si>
  <si>
    <t>ART</t>
  </si>
  <si>
    <t>FLZ-I162</t>
  </si>
  <si>
    <t xml:space="preserve">06.4.1 4 </t>
  </si>
  <si>
    <t>Clou podotactile</t>
  </si>
  <si>
    <t>ML</t>
  </si>
  <si>
    <t>ART</t>
  </si>
  <si>
    <t>FLZ-I163</t>
  </si>
  <si>
    <t>06.4.2</t>
  </si>
  <si>
    <t>Mains courantes</t>
  </si>
  <si>
    <t>CH4</t>
  </si>
  <si>
    <t xml:space="preserve">06.4.2 1 </t>
  </si>
  <si>
    <t>Mains courantes intérieures</t>
  </si>
  <si>
    <t>ML</t>
  </si>
  <si>
    <t>ART</t>
  </si>
  <si>
    <t>DVS-A363</t>
  </si>
  <si>
    <t>Total ESCALIERS ET EMMARCHEMENTS</t>
  </si>
  <si>
    <t>STOT</t>
  </si>
  <si>
    <t>06.5</t>
  </si>
  <si>
    <t>PLINTHES</t>
  </si>
  <si>
    <t>CH3</t>
  </si>
  <si>
    <t>06.5.1</t>
  </si>
  <si>
    <t>Plinthes bois</t>
  </si>
  <si>
    <t>CH4</t>
  </si>
  <si>
    <t xml:space="preserve">06.5.1 1 </t>
  </si>
  <si>
    <t>Plinthes sapin de 70 mm</t>
  </si>
  <si>
    <t>ML</t>
  </si>
  <si>
    <t>ART</t>
  </si>
  <si>
    <t>07.3321</t>
  </si>
  <si>
    <t xml:space="preserve">06.5.1 2 </t>
  </si>
  <si>
    <t>Plinthes sapin de 200 mm</t>
  </si>
  <si>
    <t>ML</t>
  </si>
  <si>
    <t>ART</t>
  </si>
  <si>
    <t>FLZ-I082</t>
  </si>
  <si>
    <t>Total PLINTHES</t>
  </si>
  <si>
    <t>STOT</t>
  </si>
  <si>
    <t>06.6</t>
  </si>
  <si>
    <t>ORGANIGRAMME</t>
  </si>
  <si>
    <t>CH3</t>
  </si>
  <si>
    <t xml:space="preserve">06.6 1 </t>
  </si>
  <si>
    <t>Organigramme</t>
  </si>
  <si>
    <t>U</t>
  </si>
  <si>
    <t>ART</t>
  </si>
  <si>
    <t>DVS-D217</t>
  </si>
  <si>
    <t>Total ORGANIGRAMME</t>
  </si>
  <si>
    <t>STOT</t>
  </si>
  <si>
    <t>06.7</t>
  </si>
  <si>
    <t>CLOISON BOIS</t>
  </si>
  <si>
    <t>CH3</t>
  </si>
  <si>
    <t>06.7.1</t>
  </si>
  <si>
    <t>Cloison bois</t>
  </si>
  <si>
    <t>CH4</t>
  </si>
  <si>
    <t xml:space="preserve">06.7.1 1 </t>
  </si>
  <si>
    <t>Cloison ossature bois</t>
  </si>
  <si>
    <t>M2</t>
  </si>
  <si>
    <t>ART</t>
  </si>
  <si>
    <t>FLZ-I184</t>
  </si>
  <si>
    <t>Total CLOISON BOIS</t>
  </si>
  <si>
    <t>STOT</t>
  </si>
  <si>
    <t>06.8</t>
  </si>
  <si>
    <t>MOBILIER - ÉQUIPEMENT</t>
  </si>
  <si>
    <t>CH3</t>
  </si>
  <si>
    <t>06.8.1</t>
  </si>
  <si>
    <t>Rideau</t>
  </si>
  <si>
    <t>CH4</t>
  </si>
  <si>
    <t xml:space="preserve">06.8.1 1 </t>
  </si>
  <si>
    <t>Rideau tissus de 2.00x5.22</t>
  </si>
  <si>
    <t>U</t>
  </si>
  <si>
    <t>ART</t>
  </si>
  <si>
    <t>FLZ-I171</t>
  </si>
  <si>
    <t>06.8.2</t>
  </si>
  <si>
    <t>Panneau d'affichage</t>
  </si>
  <si>
    <t>CH4</t>
  </si>
  <si>
    <t xml:space="preserve">06.8.2 1 </t>
  </si>
  <si>
    <t>Tableau blanc</t>
  </si>
  <si>
    <t>U</t>
  </si>
  <si>
    <t>ART</t>
  </si>
  <si>
    <t>07.3441</t>
  </si>
  <si>
    <t>06.8.3</t>
  </si>
  <si>
    <t>Equipements de vestiaires</t>
  </si>
  <si>
    <t>CH4</t>
  </si>
  <si>
    <t xml:space="preserve">06.8.3 1 </t>
  </si>
  <si>
    <t>Banc avec porte paquets et patères</t>
  </si>
  <si>
    <t>U</t>
  </si>
  <si>
    <t>ART</t>
  </si>
  <si>
    <t>GBR-A131</t>
  </si>
  <si>
    <t>06.8.4</t>
  </si>
  <si>
    <t>Meubles</t>
  </si>
  <si>
    <t>CH4</t>
  </si>
  <si>
    <t xml:space="preserve">06.8.4 1 </t>
  </si>
  <si>
    <t>Bureau d'accueil</t>
  </si>
  <si>
    <t>U</t>
  </si>
  <si>
    <t>ART</t>
  </si>
  <si>
    <t>07.3481</t>
  </si>
  <si>
    <t xml:space="preserve">06.8.4 2 </t>
  </si>
  <si>
    <t>Meuble accueil</t>
  </si>
  <si>
    <t>U</t>
  </si>
  <si>
    <t>ART</t>
  </si>
  <si>
    <t>NIC-B245</t>
  </si>
  <si>
    <t xml:space="preserve">06.8.4 3 </t>
  </si>
  <si>
    <t>Meuble cuisine - Salle de pause</t>
  </si>
  <si>
    <t>U</t>
  </si>
  <si>
    <t>ART</t>
  </si>
  <si>
    <t>07.3351</t>
  </si>
  <si>
    <t xml:space="preserve">06.8.4 4 </t>
  </si>
  <si>
    <t>Meuble cuisine - Espace traiteur</t>
  </si>
  <si>
    <t>U</t>
  </si>
  <si>
    <t>ART</t>
  </si>
  <si>
    <t>FLZ-I301</t>
  </si>
  <si>
    <t xml:space="preserve">06.8.4 5 </t>
  </si>
  <si>
    <t>Meuble de rangement 2.85 m</t>
  </si>
  <si>
    <t>U</t>
  </si>
  <si>
    <t>ART</t>
  </si>
  <si>
    <t>DVS-B526</t>
  </si>
  <si>
    <t xml:space="preserve">06.8.4 6 </t>
  </si>
  <si>
    <t>Meuble de rangement 1.90 m</t>
  </si>
  <si>
    <t>U</t>
  </si>
  <si>
    <t>ART</t>
  </si>
  <si>
    <t>FLZ-H351</t>
  </si>
  <si>
    <t xml:space="preserve">06.8.4 7 </t>
  </si>
  <si>
    <t>Bureau</t>
  </si>
  <si>
    <t>U</t>
  </si>
  <si>
    <t>ART</t>
  </si>
  <si>
    <t>FLZ-I213</t>
  </si>
  <si>
    <t>06.8.5</t>
  </si>
  <si>
    <t>Estrade</t>
  </si>
  <si>
    <t>CH4</t>
  </si>
  <si>
    <t xml:space="preserve">06.8.5 1 </t>
  </si>
  <si>
    <t>Estrade</t>
  </si>
  <si>
    <t>M2</t>
  </si>
  <si>
    <t>ART</t>
  </si>
  <si>
    <t>DVS-C583</t>
  </si>
  <si>
    <t>06.8.6</t>
  </si>
  <si>
    <t>Rayonnage</t>
  </si>
  <si>
    <t>CH4</t>
  </si>
  <si>
    <t xml:space="preserve">06.8.6 1 </t>
  </si>
  <si>
    <t>Rayonnage</t>
  </si>
  <si>
    <t>U</t>
  </si>
  <si>
    <t>ART</t>
  </si>
  <si>
    <t>MAX-B096</t>
  </si>
  <si>
    <t>06.8.7</t>
  </si>
  <si>
    <t>Mobilier</t>
  </si>
  <si>
    <t>CH4</t>
  </si>
  <si>
    <t xml:space="preserve">06.8.7 1 </t>
  </si>
  <si>
    <t>Siège fixe avec tablette</t>
  </si>
  <si>
    <t>U</t>
  </si>
  <si>
    <t>ART</t>
  </si>
  <si>
    <t>CDE-A033</t>
  </si>
  <si>
    <t>06.8.8</t>
  </si>
  <si>
    <t>Banc</t>
  </si>
  <si>
    <t>CH4</t>
  </si>
  <si>
    <t xml:space="preserve">06.8.8 1 </t>
  </si>
  <si>
    <t>Banc en bois</t>
  </si>
  <si>
    <t>U</t>
  </si>
  <si>
    <t>ART</t>
  </si>
  <si>
    <t>FLZ-H358</t>
  </si>
  <si>
    <t>Total MOBILIER - ÉQUIPEMENT</t>
  </si>
  <si>
    <t>STOT</t>
  </si>
  <si>
    <t>06.9</t>
  </si>
  <si>
    <t>TRAVAUX DIVERS</t>
  </si>
  <si>
    <t>CH3</t>
  </si>
  <si>
    <t>06.9.1</t>
  </si>
  <si>
    <t>Travaux annexes de menuiserie intérieure</t>
  </si>
  <si>
    <t>CH4</t>
  </si>
  <si>
    <t xml:space="preserve">06.9.1 1 </t>
  </si>
  <si>
    <t>Tablette bois Hêtre finition vernis</t>
  </si>
  <si>
    <t>ML</t>
  </si>
  <si>
    <t>ART</t>
  </si>
  <si>
    <t>07.3392</t>
  </si>
  <si>
    <t xml:space="preserve">06.9.1 2 </t>
  </si>
  <si>
    <t>Habillage appuis extérieur</t>
  </si>
  <si>
    <t>ML</t>
  </si>
  <si>
    <t>ART</t>
  </si>
  <si>
    <t>FLZ-I198</t>
  </si>
  <si>
    <t xml:space="preserve">06.9.1 3 </t>
  </si>
  <si>
    <t>Habillage panneaux 3 plis</t>
  </si>
  <si>
    <t>ML</t>
  </si>
  <si>
    <t>ART</t>
  </si>
  <si>
    <t>FLZ-I158</t>
  </si>
  <si>
    <t xml:space="preserve">06.9.1 4 </t>
  </si>
  <si>
    <t>Coffre c/plaqué sur ossature sapin</t>
  </si>
  <si>
    <t>M2</t>
  </si>
  <si>
    <t>ART</t>
  </si>
  <si>
    <t>DVS-A739</t>
  </si>
  <si>
    <t xml:space="preserve">06.9.1 5 </t>
  </si>
  <si>
    <t>Plaque en verre</t>
  </si>
  <si>
    <t>ML</t>
  </si>
  <si>
    <t>ART</t>
  </si>
  <si>
    <t>FLZ-I095</t>
  </si>
  <si>
    <t>06.9.2</t>
  </si>
  <si>
    <t>Trappes diverses</t>
  </si>
  <si>
    <t>CH4</t>
  </si>
  <si>
    <t xml:space="preserve">06.9.2 1 </t>
  </si>
  <si>
    <t>Trappe de visite de gaines intérieures</t>
  </si>
  <si>
    <t>U</t>
  </si>
  <si>
    <t>ART</t>
  </si>
  <si>
    <t>07.3341</t>
  </si>
  <si>
    <t xml:space="preserve">06.9.2 2 </t>
  </si>
  <si>
    <t>Trappe de visite CF.1h. complète</t>
  </si>
  <si>
    <t>U</t>
  </si>
  <si>
    <t>ART</t>
  </si>
  <si>
    <t>PGC-I356</t>
  </si>
  <si>
    <t>06.9.3</t>
  </si>
  <si>
    <t>Trappe de visite</t>
  </si>
  <si>
    <t>CH4</t>
  </si>
  <si>
    <t xml:space="preserve">06.9.3 1 </t>
  </si>
  <si>
    <t>Trappe accès combles de 2.00x1.00m - CF1/2h</t>
  </si>
  <si>
    <t>U</t>
  </si>
  <si>
    <t>ART</t>
  </si>
  <si>
    <t>03.2551</t>
  </si>
  <si>
    <t>06.9.4</t>
  </si>
  <si>
    <t>Miroir</t>
  </si>
  <si>
    <t>CH4</t>
  </si>
  <si>
    <t xml:space="preserve">06.9.4 1 </t>
  </si>
  <si>
    <t>Miroir</t>
  </si>
  <si>
    <t>U</t>
  </si>
  <si>
    <t>ART</t>
  </si>
  <si>
    <t>DVS-B603</t>
  </si>
  <si>
    <t>06.9.5</t>
  </si>
  <si>
    <t>Signalétique</t>
  </si>
  <si>
    <t>CH4</t>
  </si>
  <si>
    <t xml:space="preserve">06.9.5 1 </t>
  </si>
  <si>
    <t>Signalétique de porte</t>
  </si>
  <si>
    <t>U</t>
  </si>
  <si>
    <t>ART</t>
  </si>
  <si>
    <t>07.3521</t>
  </si>
  <si>
    <t>Total TRAVAUX DIVERS</t>
  </si>
  <si>
    <t>STOT</t>
  </si>
  <si>
    <t>Montant HT du Lot N°06 MENUISERIES INTÉRIEURES</t>
  </si>
  <si>
    <t>TOTHT</t>
  </si>
  <si>
    <t>TVA</t>
  </si>
  <si>
    <t>Montant TTC</t>
  </si>
  <si>
    <t>TOTTTC</t>
  </si>
  <si>
    <t>U</t>
  </si>
  <si>
    <t>Quantité</t>
  </si>
  <si>
    <t>Qtés Entreprise</t>
  </si>
  <si>
    <t>Prix en €</t>
  </si>
  <si>
    <t>Total en €</t>
  </si>
  <si>
    <t>MENUISERIES INTÉRIEURES</t>
  </si>
  <si>
    <t>CH2</t>
  </si>
  <si>
    <t>MENUI</t>
  </si>
  <si>
    <t>06.10</t>
  </si>
  <si>
    <t>MOBILIER - ÉQUIPEMENT</t>
  </si>
  <si>
    <t>CH3</t>
  </si>
  <si>
    <t>06.10.1</t>
  </si>
  <si>
    <t>Meubles</t>
  </si>
  <si>
    <t>CH4</t>
  </si>
  <si>
    <t xml:space="preserve">06.10.1 1 </t>
  </si>
  <si>
    <t>Gradins</t>
  </si>
  <si>
    <t>M2</t>
  </si>
  <si>
    <t>ART</t>
  </si>
  <si>
    <t>FLZ-H353</t>
  </si>
  <si>
    <t>Total MOBILIER - ÉQUIPEMENT</t>
  </si>
  <si>
    <t>STOT</t>
  </si>
  <si>
    <t>Montant HT du Lot N°06 MENUISERIES INTÉRIEURES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</si>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</sst>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7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7" xfId="1" applyBorder="1">
      <alignment horizontal="left" vertical="top" wrapText="1"/>
    </xf>
    <xf numFmtId="0" fontId="11" fillId="0" borderId="12" xfId="27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7" xfId="1" applyFill="1" applyBorder="1">
      <alignment horizontal="left" vertical="top" wrapText="1"/>
    </xf>
    <xf numFmtId="0" fontId="7" fillId="0" borderId="12" xfId="14" applyBorder="1">
      <alignment horizontal="left" vertical="top" wrapText="1"/>
    </xf>
    <xf numFmtId="0" fontId="19" fillId="0" borderId="7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7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1" fillId="0" borderId="14" xfId="1" applyBorder="1">
      <alignment horizontal="left" vertical="top" wrapText="1"/>
    </xf>
    <xf numFmtId="0" fontId="11" fillId="0" borderId="15" xfId="27" applyBorder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06.-1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N°06 MENUISERIES INTÉRIEURES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N°06 MENUISERIES INTÉRIEURES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N°06 MENUISERIES INTÉRIEURES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200" b="1" i="0" u="sng">
              <a:solidFill>
                <a:srgbClr val="FF0000"/>
              </a:solidFill>
              <a:latin typeface="MS Shell Dlg"/>
            </a:rPr>
            <a:t>PSE 03 : GRADIN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E0335B-A7BE-4D8A-859E-52B01FFEA67C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5A6D8-CBFB-47C6-8EBC-35E891149976}">
  <sheetPr>
    <pageSetUpPr fitToPage="1"/>
  </sheetPr>
  <dimension ref="A1:ZZ12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4"/>
      <c r="B1" s="45"/>
      <c r="C1" s="45"/>
      <c r="D1" s="45"/>
      <c r="E1" s="45"/>
      <c r="F1" s="45"/>
      <c r="G1" s="46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ht="24" x14ac:dyDescent="0.25">
      <c r="A7" s="19" t="s">
        <v>14</v>
      </c>
      <c r="B7" s="20" t="s">
        <v>15</v>
      </c>
      <c r="C7" s="21" t="s">
        <v>16</v>
      </c>
      <c r="D7" s="22">
        <v>9</v>
      </c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19" t="s">
        <v>19</v>
      </c>
      <c r="B8" s="20" t="s">
        <v>20</v>
      </c>
      <c r="C8" s="21" t="s">
        <v>21</v>
      </c>
      <c r="D8" s="22">
        <v>2</v>
      </c>
      <c r="E8" s="21"/>
      <c r="F8" s="23"/>
      <c r="G8" s="24">
        <f>ROUND(D8*F8,2)</f>
        <v>0</v>
      </c>
      <c r="ZY8" t="s">
        <v>22</v>
      </c>
      <c r="ZZ8" s="14" t="s">
        <v>23</v>
      </c>
    </row>
    <row r="9" spans="1:702" x14ac:dyDescent="0.25">
      <c r="A9" s="19" t="s">
        <v>24</v>
      </c>
      <c r="B9" s="20" t="s">
        <v>25</v>
      </c>
      <c r="C9" s="21" t="s">
        <v>26</v>
      </c>
      <c r="D9" s="22">
        <v>1</v>
      </c>
      <c r="E9" s="21"/>
      <c r="F9" s="23"/>
      <c r="G9" s="24">
        <f>ROUND(D9*F9,2)</f>
        <v>0</v>
      </c>
      <c r="ZY9" t="s">
        <v>27</v>
      </c>
      <c r="ZZ9" s="14" t="s">
        <v>28</v>
      </c>
    </row>
    <row r="10" spans="1:702" x14ac:dyDescent="0.25">
      <c r="A10" s="25" t="s">
        <v>29</v>
      </c>
      <c r="B10" s="26" t="s">
        <v>30</v>
      </c>
      <c r="C10" s="12"/>
      <c r="D10" s="12"/>
      <c r="E10" s="12"/>
      <c r="F10" s="12"/>
      <c r="G10" s="13"/>
      <c r="ZY10" t="s">
        <v>31</v>
      </c>
      <c r="ZZ10" s="14"/>
    </row>
    <row r="11" spans="1:702" ht="24" x14ac:dyDescent="0.25">
      <c r="A11" s="19" t="s">
        <v>32</v>
      </c>
      <c r="B11" s="20" t="s">
        <v>33</v>
      </c>
      <c r="C11" s="21" t="s">
        <v>34</v>
      </c>
      <c r="D11" s="22">
        <v>15</v>
      </c>
      <c r="E11" s="21"/>
      <c r="F11" s="23"/>
      <c r="G11" s="24">
        <f>ROUND(D11*F11,2)</f>
        <v>0</v>
      </c>
      <c r="ZY11" t="s">
        <v>35</v>
      </c>
      <c r="ZZ11" s="14" t="s">
        <v>36</v>
      </c>
    </row>
    <row r="12" spans="1:702" x14ac:dyDescent="0.25">
      <c r="A12" s="19" t="s">
        <v>37</v>
      </c>
      <c r="B12" s="20" t="s">
        <v>38</v>
      </c>
      <c r="C12" s="21" t="s">
        <v>39</v>
      </c>
      <c r="D12" s="22">
        <v>3</v>
      </c>
      <c r="E12" s="21"/>
      <c r="F12" s="23"/>
      <c r="G12" s="24">
        <f>ROUND(D12*F12,2)</f>
        <v>0</v>
      </c>
      <c r="ZY12" t="s">
        <v>40</v>
      </c>
      <c r="ZZ12" s="14" t="s">
        <v>41</v>
      </c>
    </row>
    <row r="13" spans="1:702" x14ac:dyDescent="0.25">
      <c r="A13" s="19" t="s">
        <v>42</v>
      </c>
      <c r="B13" s="20" t="s">
        <v>43</v>
      </c>
      <c r="C13" s="21" t="s">
        <v>44</v>
      </c>
      <c r="D13" s="22">
        <v>4</v>
      </c>
      <c r="E13" s="21"/>
      <c r="F13" s="23"/>
      <c r="G13" s="24">
        <f>ROUND(D13*F13,2)</f>
        <v>0</v>
      </c>
      <c r="ZY13" t="s">
        <v>45</v>
      </c>
      <c r="ZZ13" s="14" t="s">
        <v>46</v>
      </c>
    </row>
    <row r="14" spans="1:702" x14ac:dyDescent="0.25">
      <c r="A14" s="19" t="s">
        <v>47</v>
      </c>
      <c r="B14" s="20" t="s">
        <v>48</v>
      </c>
      <c r="C14" s="21" t="s">
        <v>49</v>
      </c>
      <c r="D14" s="22">
        <v>2</v>
      </c>
      <c r="E14" s="21"/>
      <c r="F14" s="23"/>
      <c r="G14" s="24">
        <f>ROUND(D14*F14,2)</f>
        <v>0</v>
      </c>
      <c r="ZY14" t="s">
        <v>50</v>
      </c>
      <c r="ZZ14" s="14" t="s">
        <v>51</v>
      </c>
    </row>
    <row r="15" spans="1:702" x14ac:dyDescent="0.25">
      <c r="A15" s="25" t="s">
        <v>52</v>
      </c>
      <c r="B15" s="26" t="s">
        <v>53</v>
      </c>
      <c r="C15" s="12"/>
      <c r="D15" s="12"/>
      <c r="E15" s="12"/>
      <c r="F15" s="12"/>
      <c r="G15" s="13"/>
      <c r="ZY15" t="s">
        <v>54</v>
      </c>
      <c r="ZZ15" s="14"/>
    </row>
    <row r="16" spans="1:702" x14ac:dyDescent="0.25">
      <c r="A16" s="19" t="s">
        <v>55</v>
      </c>
      <c r="B16" s="20" t="s">
        <v>56</v>
      </c>
      <c r="C16" s="21" t="s">
        <v>57</v>
      </c>
      <c r="D16" s="22">
        <v>6</v>
      </c>
      <c r="E16" s="21"/>
      <c r="F16" s="23"/>
      <c r="G16" s="24">
        <f>ROUND(D16*F16,2)</f>
        <v>0</v>
      </c>
      <c r="ZY16" t="s">
        <v>58</v>
      </c>
      <c r="ZZ16" s="14" t="s">
        <v>59</v>
      </c>
    </row>
    <row r="17" spans="1:702" ht="24" x14ac:dyDescent="0.25">
      <c r="A17" s="19" t="s">
        <v>60</v>
      </c>
      <c r="B17" s="20" t="s">
        <v>61</v>
      </c>
      <c r="C17" s="21" t="s">
        <v>62</v>
      </c>
      <c r="D17" s="22">
        <v>3</v>
      </c>
      <c r="E17" s="21"/>
      <c r="F17" s="23"/>
      <c r="G17" s="24">
        <f>ROUND(D17*F17,2)</f>
        <v>0</v>
      </c>
      <c r="ZY17" t="s">
        <v>63</v>
      </c>
      <c r="ZZ17" s="14" t="s">
        <v>64</v>
      </c>
    </row>
    <row r="18" spans="1:702" x14ac:dyDescent="0.25">
      <c r="A18" s="19" t="s">
        <v>65</v>
      </c>
      <c r="B18" s="20" t="s">
        <v>66</v>
      </c>
      <c r="C18" s="21" t="s">
        <v>67</v>
      </c>
      <c r="D18" s="22">
        <v>1</v>
      </c>
      <c r="E18" s="21"/>
      <c r="F18" s="23"/>
      <c r="G18" s="24">
        <f>ROUND(D18*F18,2)</f>
        <v>0</v>
      </c>
      <c r="ZY18" t="s">
        <v>68</v>
      </c>
      <c r="ZZ18" s="14" t="s">
        <v>69</v>
      </c>
    </row>
    <row r="19" spans="1:702" x14ac:dyDescent="0.25">
      <c r="A19" s="19" t="s">
        <v>70</v>
      </c>
      <c r="B19" s="20" t="s">
        <v>71</v>
      </c>
      <c r="C19" s="21" t="s">
        <v>72</v>
      </c>
      <c r="D19" s="22">
        <v>2</v>
      </c>
      <c r="E19" s="21"/>
      <c r="F19" s="23"/>
      <c r="G19" s="24">
        <f>ROUND(D19*F19,2)</f>
        <v>0</v>
      </c>
      <c r="ZY19" t="s">
        <v>73</v>
      </c>
      <c r="ZZ19" s="14" t="s">
        <v>74</v>
      </c>
    </row>
    <row r="20" spans="1:702" x14ac:dyDescent="0.25">
      <c r="A20" s="19" t="s">
        <v>75</v>
      </c>
      <c r="B20" s="20" t="s">
        <v>76</v>
      </c>
      <c r="C20" s="21" t="s">
        <v>77</v>
      </c>
      <c r="D20" s="22">
        <v>1</v>
      </c>
      <c r="E20" s="21"/>
      <c r="F20" s="23"/>
      <c r="G20" s="24">
        <f>ROUND(D20*F20,2)</f>
        <v>0</v>
      </c>
      <c r="ZY20" t="s">
        <v>78</v>
      </c>
      <c r="ZZ20" s="14" t="s">
        <v>79</v>
      </c>
    </row>
    <row r="21" spans="1:702" x14ac:dyDescent="0.25">
      <c r="A21" s="25" t="s">
        <v>80</v>
      </c>
      <c r="B21" s="26" t="s">
        <v>81</v>
      </c>
      <c r="C21" s="12"/>
      <c r="D21" s="12"/>
      <c r="E21" s="12"/>
      <c r="F21" s="12"/>
      <c r="G21" s="13"/>
      <c r="ZY21" t="s">
        <v>82</v>
      </c>
      <c r="ZZ21" s="14"/>
    </row>
    <row r="22" spans="1:702" ht="24" x14ac:dyDescent="0.25">
      <c r="A22" s="19" t="s">
        <v>83</v>
      </c>
      <c r="B22" s="20" t="s">
        <v>84</v>
      </c>
      <c r="C22" s="21" t="s">
        <v>85</v>
      </c>
      <c r="D22" s="22">
        <v>2</v>
      </c>
      <c r="E22" s="21"/>
      <c r="F22" s="23"/>
      <c r="G22" s="24">
        <f t="shared" ref="G22:G28" si="0">ROUND(D22*F22,2)</f>
        <v>0</v>
      </c>
      <c r="ZY22" t="s">
        <v>86</v>
      </c>
      <c r="ZZ22" s="14" t="s">
        <v>87</v>
      </c>
    </row>
    <row r="23" spans="1:702" x14ac:dyDescent="0.25">
      <c r="A23" s="19" t="s">
        <v>88</v>
      </c>
      <c r="B23" s="20" t="s">
        <v>89</v>
      </c>
      <c r="C23" s="21" t="s">
        <v>90</v>
      </c>
      <c r="D23" s="22">
        <v>1</v>
      </c>
      <c r="E23" s="21"/>
      <c r="F23" s="23"/>
      <c r="G23" s="24">
        <f t="shared" si="0"/>
        <v>0</v>
      </c>
      <c r="ZY23" t="s">
        <v>91</v>
      </c>
      <c r="ZZ23" s="14" t="s">
        <v>92</v>
      </c>
    </row>
    <row r="24" spans="1:702" ht="24" x14ac:dyDescent="0.25">
      <c r="A24" s="19" t="s">
        <v>93</v>
      </c>
      <c r="B24" s="20" t="s">
        <v>94</v>
      </c>
      <c r="C24" s="21" t="s">
        <v>95</v>
      </c>
      <c r="D24" s="22">
        <v>1</v>
      </c>
      <c r="E24" s="21"/>
      <c r="F24" s="23"/>
      <c r="G24" s="24">
        <f t="shared" si="0"/>
        <v>0</v>
      </c>
      <c r="ZY24" t="s">
        <v>96</v>
      </c>
      <c r="ZZ24" s="14" t="s">
        <v>97</v>
      </c>
    </row>
    <row r="25" spans="1:702" ht="24" x14ac:dyDescent="0.25">
      <c r="A25" s="19" t="s">
        <v>98</v>
      </c>
      <c r="B25" s="20" t="s">
        <v>99</v>
      </c>
      <c r="C25" s="21" t="s">
        <v>100</v>
      </c>
      <c r="D25" s="22">
        <v>2</v>
      </c>
      <c r="E25" s="21"/>
      <c r="F25" s="23"/>
      <c r="G25" s="24">
        <f t="shared" si="0"/>
        <v>0</v>
      </c>
      <c r="ZY25" t="s">
        <v>101</v>
      </c>
      <c r="ZZ25" s="14" t="s">
        <v>102</v>
      </c>
    </row>
    <row r="26" spans="1:702" ht="24" x14ac:dyDescent="0.25">
      <c r="A26" s="19" t="s">
        <v>103</v>
      </c>
      <c r="B26" s="20" t="s">
        <v>104</v>
      </c>
      <c r="C26" s="21" t="s">
        <v>105</v>
      </c>
      <c r="D26" s="22">
        <v>1</v>
      </c>
      <c r="E26" s="21"/>
      <c r="F26" s="23"/>
      <c r="G26" s="24">
        <f t="shared" si="0"/>
        <v>0</v>
      </c>
      <c r="ZY26" t="s">
        <v>106</v>
      </c>
      <c r="ZZ26" s="14" t="s">
        <v>107</v>
      </c>
    </row>
    <row r="27" spans="1:702" x14ac:dyDescent="0.25">
      <c r="A27" s="19" t="s">
        <v>108</v>
      </c>
      <c r="B27" s="20" t="s">
        <v>109</v>
      </c>
      <c r="C27" s="21" t="s">
        <v>110</v>
      </c>
      <c r="D27" s="22">
        <v>1</v>
      </c>
      <c r="E27" s="21"/>
      <c r="F27" s="23"/>
      <c r="G27" s="24">
        <f t="shared" si="0"/>
        <v>0</v>
      </c>
      <c r="ZY27" t="s">
        <v>111</v>
      </c>
      <c r="ZZ27" s="14" t="s">
        <v>112</v>
      </c>
    </row>
    <row r="28" spans="1:702" ht="24" x14ac:dyDescent="0.25">
      <c r="A28" s="19" t="s">
        <v>113</v>
      </c>
      <c r="B28" s="20" t="s">
        <v>114</v>
      </c>
      <c r="C28" s="21" t="s">
        <v>115</v>
      </c>
      <c r="D28" s="22">
        <v>2</v>
      </c>
      <c r="E28" s="21"/>
      <c r="F28" s="23"/>
      <c r="G28" s="24">
        <f t="shared" si="0"/>
        <v>0</v>
      </c>
      <c r="ZY28" t="s">
        <v>116</v>
      </c>
      <c r="ZZ28" s="14" t="s">
        <v>117</v>
      </c>
    </row>
    <row r="29" spans="1:702" x14ac:dyDescent="0.25">
      <c r="A29" s="27"/>
      <c r="B29" s="28"/>
      <c r="C29" s="12"/>
      <c r="D29" s="12"/>
      <c r="E29" s="12"/>
      <c r="F29" s="12"/>
      <c r="G29" s="29"/>
    </row>
    <row r="30" spans="1:702" x14ac:dyDescent="0.25">
      <c r="A30" s="30"/>
      <c r="B30" s="31" t="s">
        <v>118</v>
      </c>
      <c r="C30" s="12"/>
      <c r="D30" s="12"/>
      <c r="E30" s="12"/>
      <c r="F30" s="12"/>
      <c r="G30" s="32">
        <f>SUBTOTAL(109,G6:G29)</f>
        <v>0</v>
      </c>
      <c r="H30" s="33"/>
      <c r="ZY30" t="s">
        <v>119</v>
      </c>
    </row>
    <row r="31" spans="1:702" x14ac:dyDescent="0.25">
      <c r="A31" s="34"/>
      <c r="B31" s="35"/>
      <c r="C31" s="12"/>
      <c r="D31" s="12"/>
      <c r="E31" s="12"/>
      <c r="F31" s="12"/>
      <c r="G31" s="9"/>
    </row>
    <row r="32" spans="1:702" x14ac:dyDescent="0.25">
      <c r="A32" s="15" t="s">
        <v>120</v>
      </c>
      <c r="B32" s="16" t="s">
        <v>121</v>
      </c>
      <c r="C32" s="12"/>
      <c r="D32" s="12"/>
      <c r="E32" s="12"/>
      <c r="F32" s="12"/>
      <c r="G32" s="13"/>
      <c r="ZY32" t="s">
        <v>122</v>
      </c>
      <c r="ZZ32" s="14"/>
    </row>
    <row r="33" spans="1:702" x14ac:dyDescent="0.25">
      <c r="A33" s="17" t="s">
        <v>123</v>
      </c>
      <c r="B33" s="18" t="s">
        <v>124</v>
      </c>
      <c r="C33" s="12"/>
      <c r="D33" s="12"/>
      <c r="E33" s="12"/>
      <c r="F33" s="12"/>
      <c r="G33" s="13"/>
      <c r="ZY33" t="s">
        <v>125</v>
      </c>
      <c r="ZZ33" s="14"/>
    </row>
    <row r="34" spans="1:702" x14ac:dyDescent="0.25">
      <c r="A34" s="19" t="s">
        <v>126</v>
      </c>
      <c r="B34" s="20" t="s">
        <v>127</v>
      </c>
      <c r="C34" s="21" t="s">
        <v>128</v>
      </c>
      <c r="D34" s="22">
        <v>3</v>
      </c>
      <c r="E34" s="21"/>
      <c r="F34" s="23"/>
      <c r="G34" s="24">
        <f t="shared" ref="G34:G39" si="1">ROUND(D34*F34,2)</f>
        <v>0</v>
      </c>
      <c r="ZY34" t="s">
        <v>129</v>
      </c>
      <c r="ZZ34" s="14" t="s">
        <v>130</v>
      </c>
    </row>
    <row r="35" spans="1:702" ht="24" x14ac:dyDescent="0.25">
      <c r="A35" s="19" t="s">
        <v>131</v>
      </c>
      <c r="B35" s="20" t="s">
        <v>132</v>
      </c>
      <c r="C35" s="21" t="s">
        <v>133</v>
      </c>
      <c r="D35" s="22">
        <v>1</v>
      </c>
      <c r="E35" s="21"/>
      <c r="F35" s="23"/>
      <c r="G35" s="24">
        <f t="shared" si="1"/>
        <v>0</v>
      </c>
      <c r="ZY35" t="s">
        <v>134</v>
      </c>
      <c r="ZZ35" s="14" t="s">
        <v>135</v>
      </c>
    </row>
    <row r="36" spans="1:702" x14ac:dyDescent="0.25">
      <c r="A36" s="19" t="s">
        <v>136</v>
      </c>
      <c r="B36" s="20" t="s">
        <v>137</v>
      </c>
      <c r="C36" s="21" t="s">
        <v>138</v>
      </c>
      <c r="D36" s="22">
        <v>1</v>
      </c>
      <c r="E36" s="21"/>
      <c r="F36" s="23"/>
      <c r="G36" s="24">
        <f t="shared" si="1"/>
        <v>0</v>
      </c>
      <c r="ZY36" t="s">
        <v>139</v>
      </c>
      <c r="ZZ36" s="14" t="s">
        <v>140</v>
      </c>
    </row>
    <row r="37" spans="1:702" ht="24" x14ac:dyDescent="0.25">
      <c r="A37" s="19" t="s">
        <v>141</v>
      </c>
      <c r="B37" s="20" t="s">
        <v>142</v>
      </c>
      <c r="C37" s="21" t="s">
        <v>143</v>
      </c>
      <c r="D37" s="22">
        <v>2</v>
      </c>
      <c r="E37" s="21"/>
      <c r="F37" s="23"/>
      <c r="G37" s="24">
        <f t="shared" si="1"/>
        <v>0</v>
      </c>
      <c r="ZY37" t="s">
        <v>144</v>
      </c>
      <c r="ZZ37" s="14" t="s">
        <v>145</v>
      </c>
    </row>
    <row r="38" spans="1:702" x14ac:dyDescent="0.25">
      <c r="A38" s="19" t="s">
        <v>146</v>
      </c>
      <c r="B38" s="20" t="s">
        <v>147</v>
      </c>
      <c r="C38" s="21" t="s">
        <v>148</v>
      </c>
      <c r="D38" s="22">
        <v>4</v>
      </c>
      <c r="E38" s="21"/>
      <c r="F38" s="23"/>
      <c r="G38" s="24">
        <f t="shared" si="1"/>
        <v>0</v>
      </c>
      <c r="ZY38" t="s">
        <v>149</v>
      </c>
      <c r="ZZ38" s="14" t="s">
        <v>150</v>
      </c>
    </row>
    <row r="39" spans="1:702" ht="24" x14ac:dyDescent="0.25">
      <c r="A39" s="19" t="s">
        <v>151</v>
      </c>
      <c r="B39" s="20" t="s">
        <v>152</v>
      </c>
      <c r="C39" s="21" t="s">
        <v>153</v>
      </c>
      <c r="D39" s="22">
        <v>2</v>
      </c>
      <c r="E39" s="21"/>
      <c r="F39" s="23"/>
      <c r="G39" s="24">
        <f t="shared" si="1"/>
        <v>0</v>
      </c>
      <c r="ZY39" t="s">
        <v>154</v>
      </c>
      <c r="ZZ39" s="14" t="s">
        <v>155</v>
      </c>
    </row>
    <row r="40" spans="1:702" x14ac:dyDescent="0.25">
      <c r="A40" s="27"/>
      <c r="B40" s="28"/>
      <c r="C40" s="12"/>
      <c r="D40" s="12"/>
      <c r="E40" s="12"/>
      <c r="F40" s="12"/>
      <c r="G40" s="29"/>
    </row>
    <row r="41" spans="1:702" x14ac:dyDescent="0.25">
      <c r="A41" s="30"/>
      <c r="B41" s="31" t="s">
        <v>156</v>
      </c>
      <c r="C41" s="12"/>
      <c r="D41" s="12"/>
      <c r="E41" s="12"/>
      <c r="F41" s="12"/>
      <c r="G41" s="32">
        <f>SUBTOTAL(109,G33:G40)</f>
        <v>0</v>
      </c>
      <c r="H41" s="33"/>
      <c r="ZY41" t="s">
        <v>157</v>
      </c>
    </row>
    <row r="42" spans="1:702" x14ac:dyDescent="0.25">
      <c r="A42" s="34"/>
      <c r="B42" s="35"/>
      <c r="C42" s="12"/>
      <c r="D42" s="12"/>
      <c r="E42" s="12"/>
      <c r="F42" s="12"/>
      <c r="G42" s="9"/>
    </row>
    <row r="43" spans="1:702" x14ac:dyDescent="0.25">
      <c r="A43" s="15" t="s">
        <v>158</v>
      </c>
      <c r="B43" s="16" t="s">
        <v>159</v>
      </c>
      <c r="C43" s="12"/>
      <c r="D43" s="12"/>
      <c r="E43" s="12"/>
      <c r="F43" s="12"/>
      <c r="G43" s="13"/>
      <c r="ZY43" t="s">
        <v>160</v>
      </c>
      <c r="ZZ43" s="14"/>
    </row>
    <row r="44" spans="1:702" x14ac:dyDescent="0.25">
      <c r="A44" s="17" t="s">
        <v>161</v>
      </c>
      <c r="B44" s="18" t="s">
        <v>162</v>
      </c>
      <c r="C44" s="12"/>
      <c r="D44" s="12"/>
      <c r="E44" s="12"/>
      <c r="F44" s="12"/>
      <c r="G44" s="13"/>
      <c r="ZY44" t="s">
        <v>163</v>
      </c>
      <c r="ZZ44" s="14"/>
    </row>
    <row r="45" spans="1:702" x14ac:dyDescent="0.25">
      <c r="A45" s="19" t="s">
        <v>164</v>
      </c>
      <c r="B45" s="20" t="s">
        <v>165</v>
      </c>
      <c r="C45" s="21" t="s">
        <v>166</v>
      </c>
      <c r="D45" s="23">
        <v>47</v>
      </c>
      <c r="E45" s="21"/>
      <c r="F45" s="23"/>
      <c r="G45" s="24">
        <f>ROUND(D45*F45,2)</f>
        <v>0</v>
      </c>
      <c r="ZY45" t="s">
        <v>167</v>
      </c>
      <c r="ZZ45" s="14" t="s">
        <v>168</v>
      </c>
    </row>
    <row r="46" spans="1:702" x14ac:dyDescent="0.25">
      <c r="A46" s="19" t="s">
        <v>169</v>
      </c>
      <c r="B46" s="20" t="s">
        <v>170</v>
      </c>
      <c r="C46" s="21" t="s">
        <v>171</v>
      </c>
      <c r="D46" s="22">
        <v>2</v>
      </c>
      <c r="E46" s="21"/>
      <c r="F46" s="23"/>
      <c r="G46" s="24">
        <f>ROUND(D46*F46,2)</f>
        <v>0</v>
      </c>
      <c r="ZY46" t="s">
        <v>172</v>
      </c>
      <c r="ZZ46" s="14" t="s">
        <v>173</v>
      </c>
    </row>
    <row r="47" spans="1:702" x14ac:dyDescent="0.25">
      <c r="A47" s="19" t="s">
        <v>174</v>
      </c>
      <c r="B47" s="20" t="s">
        <v>175</v>
      </c>
      <c r="C47" s="21" t="s">
        <v>176</v>
      </c>
      <c r="D47" s="22">
        <v>2</v>
      </c>
      <c r="E47" s="21"/>
      <c r="F47" s="23"/>
      <c r="G47" s="24">
        <f>ROUND(D47*F47,2)</f>
        <v>0</v>
      </c>
      <c r="ZY47" t="s">
        <v>177</v>
      </c>
      <c r="ZZ47" s="14" t="s">
        <v>178</v>
      </c>
    </row>
    <row r="48" spans="1:702" x14ac:dyDescent="0.25">
      <c r="A48" s="19" t="s">
        <v>179</v>
      </c>
      <c r="B48" s="20" t="s">
        <v>180</v>
      </c>
      <c r="C48" s="21" t="s">
        <v>181</v>
      </c>
      <c r="D48" s="23">
        <v>4</v>
      </c>
      <c r="E48" s="21"/>
      <c r="F48" s="23"/>
      <c r="G48" s="24">
        <f>ROUND(D48*F48,2)</f>
        <v>0</v>
      </c>
      <c r="ZY48" t="s">
        <v>182</v>
      </c>
      <c r="ZZ48" s="14" t="s">
        <v>183</v>
      </c>
    </row>
    <row r="49" spans="1:702" x14ac:dyDescent="0.25">
      <c r="A49" s="25" t="s">
        <v>184</v>
      </c>
      <c r="B49" s="26" t="s">
        <v>185</v>
      </c>
      <c r="C49" s="12"/>
      <c r="D49" s="12"/>
      <c r="E49" s="12"/>
      <c r="F49" s="12"/>
      <c r="G49" s="13"/>
      <c r="ZY49" t="s">
        <v>186</v>
      </c>
      <c r="ZZ49" s="14"/>
    </row>
    <row r="50" spans="1:702" x14ac:dyDescent="0.25">
      <c r="A50" s="19" t="s">
        <v>187</v>
      </c>
      <c r="B50" s="20" t="s">
        <v>188</v>
      </c>
      <c r="C50" s="21" t="s">
        <v>189</v>
      </c>
      <c r="D50" s="23">
        <v>46</v>
      </c>
      <c r="E50" s="21"/>
      <c r="F50" s="23"/>
      <c r="G50" s="24">
        <f>ROUND(D50*F50,2)</f>
        <v>0</v>
      </c>
      <c r="ZY50" t="s">
        <v>190</v>
      </c>
      <c r="ZZ50" s="14" t="s">
        <v>191</v>
      </c>
    </row>
    <row r="51" spans="1:702" x14ac:dyDescent="0.25">
      <c r="A51" s="27"/>
      <c r="B51" s="28"/>
      <c r="C51" s="12"/>
      <c r="D51" s="12"/>
      <c r="E51" s="12"/>
      <c r="F51" s="12"/>
      <c r="G51" s="29"/>
    </row>
    <row r="52" spans="1:702" x14ac:dyDescent="0.25">
      <c r="A52" s="30"/>
      <c r="B52" s="31" t="s">
        <v>192</v>
      </c>
      <c r="C52" s="12"/>
      <c r="D52" s="12"/>
      <c r="E52" s="12"/>
      <c r="F52" s="12"/>
      <c r="G52" s="32">
        <f>SUBTOTAL(109,G44:G51)</f>
        <v>0</v>
      </c>
      <c r="H52" s="33"/>
      <c r="ZY52" t="s">
        <v>193</v>
      </c>
    </row>
    <row r="53" spans="1:702" x14ac:dyDescent="0.25">
      <c r="A53" s="34"/>
      <c r="B53" s="35"/>
      <c r="C53" s="12"/>
      <c r="D53" s="12"/>
      <c r="E53" s="12"/>
      <c r="F53" s="12"/>
      <c r="G53" s="9"/>
    </row>
    <row r="54" spans="1:702" x14ac:dyDescent="0.25">
      <c r="A54" s="15" t="s">
        <v>194</v>
      </c>
      <c r="B54" s="16" t="s">
        <v>195</v>
      </c>
      <c r="C54" s="12"/>
      <c r="D54" s="12"/>
      <c r="E54" s="12"/>
      <c r="F54" s="12"/>
      <c r="G54" s="13"/>
      <c r="ZY54" t="s">
        <v>196</v>
      </c>
      <c r="ZZ54" s="14"/>
    </row>
    <row r="55" spans="1:702" x14ac:dyDescent="0.25">
      <c r="A55" s="17" t="s">
        <v>197</v>
      </c>
      <c r="B55" s="18" t="s">
        <v>198</v>
      </c>
      <c r="C55" s="12"/>
      <c r="D55" s="12"/>
      <c r="E55" s="12"/>
      <c r="F55" s="12"/>
      <c r="G55" s="13"/>
      <c r="ZY55" t="s">
        <v>199</v>
      </c>
      <c r="ZZ55" s="14"/>
    </row>
    <row r="56" spans="1:702" x14ac:dyDescent="0.25">
      <c r="A56" s="19" t="s">
        <v>200</v>
      </c>
      <c r="B56" s="20" t="s">
        <v>201</v>
      </c>
      <c r="C56" s="21" t="s">
        <v>202</v>
      </c>
      <c r="D56" s="23">
        <v>733.78</v>
      </c>
      <c r="E56" s="21"/>
      <c r="F56" s="23"/>
      <c r="G56" s="24">
        <f>ROUND(D56*F56,2)</f>
        <v>0</v>
      </c>
      <c r="ZY56" t="s">
        <v>203</v>
      </c>
      <c r="ZZ56" s="14" t="s">
        <v>204</v>
      </c>
    </row>
    <row r="57" spans="1:702" x14ac:dyDescent="0.25">
      <c r="A57" s="19" t="s">
        <v>205</v>
      </c>
      <c r="B57" s="20" t="s">
        <v>206</v>
      </c>
      <c r="C57" s="21" t="s">
        <v>207</v>
      </c>
      <c r="D57" s="23">
        <v>86</v>
      </c>
      <c r="E57" s="21"/>
      <c r="F57" s="23"/>
      <c r="G57" s="24">
        <f>ROUND(D57*F57,2)</f>
        <v>0</v>
      </c>
      <c r="ZY57" t="s">
        <v>208</v>
      </c>
      <c r="ZZ57" s="14" t="s">
        <v>209</v>
      </c>
    </row>
    <row r="58" spans="1:702" x14ac:dyDescent="0.25">
      <c r="A58" s="27"/>
      <c r="B58" s="28"/>
      <c r="C58" s="12"/>
      <c r="D58" s="12"/>
      <c r="E58" s="12"/>
      <c r="F58" s="12"/>
      <c r="G58" s="29"/>
    </row>
    <row r="59" spans="1:702" x14ac:dyDescent="0.25">
      <c r="A59" s="30"/>
      <c r="B59" s="31" t="s">
        <v>210</v>
      </c>
      <c r="C59" s="12"/>
      <c r="D59" s="12"/>
      <c r="E59" s="12"/>
      <c r="F59" s="12"/>
      <c r="G59" s="32">
        <f>SUBTOTAL(109,G55:G58)</f>
        <v>0</v>
      </c>
      <c r="H59" s="33"/>
      <c r="ZY59" t="s">
        <v>211</v>
      </c>
    </row>
    <row r="60" spans="1:702" x14ac:dyDescent="0.25">
      <c r="A60" s="34"/>
      <c r="B60" s="35"/>
      <c r="C60" s="12"/>
      <c r="D60" s="12"/>
      <c r="E60" s="12"/>
      <c r="F60" s="12"/>
      <c r="G60" s="9"/>
    </row>
    <row r="61" spans="1:702" x14ac:dyDescent="0.25">
      <c r="A61" s="15" t="s">
        <v>212</v>
      </c>
      <c r="B61" s="16" t="s">
        <v>213</v>
      </c>
      <c r="C61" s="12"/>
      <c r="D61" s="12"/>
      <c r="E61" s="12"/>
      <c r="F61" s="12"/>
      <c r="G61" s="13"/>
      <c r="ZY61" t="s">
        <v>214</v>
      </c>
      <c r="ZZ61" s="14"/>
    </row>
    <row r="62" spans="1:702" x14ac:dyDescent="0.25">
      <c r="A62" s="36" t="s">
        <v>215</v>
      </c>
      <c r="B62" s="37" t="s">
        <v>216</v>
      </c>
      <c r="C62" s="21" t="s">
        <v>217</v>
      </c>
      <c r="D62" s="22">
        <v>1</v>
      </c>
      <c r="E62" s="21"/>
      <c r="F62" s="23"/>
      <c r="G62" s="24">
        <f>ROUND(D62*F62,2)</f>
        <v>0</v>
      </c>
      <c r="ZY62" t="s">
        <v>218</v>
      </c>
      <c r="ZZ62" s="14" t="s">
        <v>219</v>
      </c>
    </row>
    <row r="63" spans="1:702" x14ac:dyDescent="0.25">
      <c r="A63" s="27"/>
      <c r="B63" s="28"/>
      <c r="C63" s="12"/>
      <c r="D63" s="12"/>
      <c r="E63" s="12"/>
      <c r="F63" s="12"/>
      <c r="G63" s="29"/>
    </row>
    <row r="64" spans="1:702" x14ac:dyDescent="0.25">
      <c r="A64" s="30"/>
      <c r="B64" s="31" t="s">
        <v>220</v>
      </c>
      <c r="C64" s="12"/>
      <c r="D64" s="12"/>
      <c r="E64" s="12"/>
      <c r="F64" s="12"/>
      <c r="G64" s="32">
        <f>SUBTOTAL(109,G62:G63)</f>
        <v>0</v>
      </c>
      <c r="H64" s="33"/>
      <c r="ZY64" t="s">
        <v>221</v>
      </c>
    </row>
    <row r="65" spans="1:702" x14ac:dyDescent="0.25">
      <c r="A65" s="34"/>
      <c r="B65" s="35"/>
      <c r="C65" s="12"/>
      <c r="D65" s="12"/>
      <c r="E65" s="12"/>
      <c r="F65" s="12"/>
      <c r="G65" s="9"/>
    </row>
    <row r="66" spans="1:702" x14ac:dyDescent="0.25">
      <c r="A66" s="15" t="s">
        <v>222</v>
      </c>
      <c r="B66" s="16" t="s">
        <v>223</v>
      </c>
      <c r="C66" s="12"/>
      <c r="D66" s="12"/>
      <c r="E66" s="12"/>
      <c r="F66" s="12"/>
      <c r="G66" s="13"/>
      <c r="ZY66" t="s">
        <v>224</v>
      </c>
      <c r="ZZ66" s="14"/>
    </row>
    <row r="67" spans="1:702" x14ac:dyDescent="0.25">
      <c r="A67" s="17" t="s">
        <v>225</v>
      </c>
      <c r="B67" s="18" t="s">
        <v>226</v>
      </c>
      <c r="C67" s="12"/>
      <c r="D67" s="12"/>
      <c r="E67" s="12"/>
      <c r="F67" s="12"/>
      <c r="G67" s="13"/>
      <c r="ZY67" t="s">
        <v>227</v>
      </c>
      <c r="ZZ67" s="14"/>
    </row>
    <row r="68" spans="1:702" x14ac:dyDescent="0.25">
      <c r="A68" s="19" t="s">
        <v>228</v>
      </c>
      <c r="B68" s="20" t="s">
        <v>229</v>
      </c>
      <c r="C68" s="21" t="s">
        <v>230</v>
      </c>
      <c r="D68" s="23">
        <v>130</v>
      </c>
      <c r="E68" s="21"/>
      <c r="F68" s="23"/>
      <c r="G68" s="24">
        <f>ROUND(D68*F68,2)</f>
        <v>0</v>
      </c>
      <c r="ZY68" t="s">
        <v>231</v>
      </c>
      <c r="ZZ68" s="14" t="s">
        <v>232</v>
      </c>
    </row>
    <row r="69" spans="1:702" x14ac:dyDescent="0.25">
      <c r="A69" s="27"/>
      <c r="B69" s="28"/>
      <c r="C69" s="12"/>
      <c r="D69" s="12"/>
      <c r="E69" s="12"/>
      <c r="F69" s="12"/>
      <c r="G69" s="29"/>
    </row>
    <row r="70" spans="1:702" x14ac:dyDescent="0.25">
      <c r="A70" s="30"/>
      <c r="B70" s="31" t="s">
        <v>233</v>
      </c>
      <c r="C70" s="12"/>
      <c r="D70" s="12"/>
      <c r="E70" s="12"/>
      <c r="F70" s="12"/>
      <c r="G70" s="32">
        <f>SUBTOTAL(109,G67:G69)</f>
        <v>0</v>
      </c>
      <c r="H70" s="33"/>
      <c r="ZY70" t="s">
        <v>234</v>
      </c>
    </row>
    <row r="71" spans="1:702" x14ac:dyDescent="0.25">
      <c r="A71" s="34"/>
      <c r="B71" s="35"/>
      <c r="C71" s="12"/>
      <c r="D71" s="12"/>
      <c r="E71" s="12"/>
      <c r="F71" s="12"/>
      <c r="G71" s="9"/>
    </row>
    <row r="72" spans="1:702" x14ac:dyDescent="0.25">
      <c r="A72" s="15" t="s">
        <v>235</v>
      </c>
      <c r="B72" s="16" t="s">
        <v>236</v>
      </c>
      <c r="C72" s="12"/>
      <c r="D72" s="12"/>
      <c r="E72" s="12"/>
      <c r="F72" s="12"/>
      <c r="G72" s="13"/>
      <c r="ZY72" t="s">
        <v>237</v>
      </c>
      <c r="ZZ72" s="14"/>
    </row>
    <row r="73" spans="1:702" x14ac:dyDescent="0.25">
      <c r="A73" s="17" t="s">
        <v>238</v>
      </c>
      <c r="B73" s="18" t="s">
        <v>239</v>
      </c>
      <c r="C73" s="12"/>
      <c r="D73" s="12"/>
      <c r="E73" s="12"/>
      <c r="F73" s="12"/>
      <c r="G73" s="13"/>
      <c r="ZY73" t="s">
        <v>240</v>
      </c>
      <c r="ZZ73" s="14"/>
    </row>
    <row r="74" spans="1:702" x14ac:dyDescent="0.25">
      <c r="A74" s="19" t="s">
        <v>241</v>
      </c>
      <c r="B74" s="20" t="s">
        <v>242</v>
      </c>
      <c r="C74" s="21" t="s">
        <v>243</v>
      </c>
      <c r="D74" s="22">
        <v>7</v>
      </c>
      <c r="E74" s="21"/>
      <c r="F74" s="23"/>
      <c r="G74" s="24">
        <f>ROUND(D74*F74,2)</f>
        <v>0</v>
      </c>
      <c r="ZY74" t="s">
        <v>244</v>
      </c>
      <c r="ZZ74" s="14" t="s">
        <v>245</v>
      </c>
    </row>
    <row r="75" spans="1:702" x14ac:dyDescent="0.25">
      <c r="A75" s="25" t="s">
        <v>246</v>
      </c>
      <c r="B75" s="26" t="s">
        <v>247</v>
      </c>
      <c r="C75" s="12"/>
      <c r="D75" s="12"/>
      <c r="E75" s="12"/>
      <c r="F75" s="12"/>
      <c r="G75" s="13"/>
      <c r="ZY75" t="s">
        <v>248</v>
      </c>
      <c r="ZZ75" s="14"/>
    </row>
    <row r="76" spans="1:702" x14ac:dyDescent="0.25">
      <c r="A76" s="19" t="s">
        <v>249</v>
      </c>
      <c r="B76" s="20" t="s">
        <v>250</v>
      </c>
      <c r="C76" s="21" t="s">
        <v>251</v>
      </c>
      <c r="D76" s="22">
        <v>1</v>
      </c>
      <c r="E76" s="21"/>
      <c r="F76" s="23"/>
      <c r="G76" s="24">
        <f>ROUND(D76*F76,2)</f>
        <v>0</v>
      </c>
      <c r="ZY76" t="s">
        <v>252</v>
      </c>
      <c r="ZZ76" s="14" t="s">
        <v>253</v>
      </c>
    </row>
    <row r="77" spans="1:702" x14ac:dyDescent="0.25">
      <c r="A77" s="25" t="s">
        <v>254</v>
      </c>
      <c r="B77" s="26" t="s">
        <v>255</v>
      </c>
      <c r="C77" s="12"/>
      <c r="D77" s="12"/>
      <c r="E77" s="12"/>
      <c r="F77" s="12"/>
      <c r="G77" s="13"/>
      <c r="ZY77" t="s">
        <v>256</v>
      </c>
      <c r="ZZ77" s="14"/>
    </row>
    <row r="78" spans="1:702" x14ac:dyDescent="0.25">
      <c r="A78" s="19" t="s">
        <v>257</v>
      </c>
      <c r="B78" s="20" t="s">
        <v>258</v>
      </c>
      <c r="C78" s="21" t="s">
        <v>259</v>
      </c>
      <c r="D78" s="22">
        <v>3</v>
      </c>
      <c r="E78" s="21"/>
      <c r="F78" s="23"/>
      <c r="G78" s="24">
        <f>ROUND(D78*F78,2)</f>
        <v>0</v>
      </c>
      <c r="ZY78" t="s">
        <v>260</v>
      </c>
      <c r="ZZ78" s="14" t="s">
        <v>261</v>
      </c>
    </row>
    <row r="79" spans="1:702" x14ac:dyDescent="0.25">
      <c r="A79" s="25" t="s">
        <v>262</v>
      </c>
      <c r="B79" s="26" t="s">
        <v>263</v>
      </c>
      <c r="C79" s="12"/>
      <c r="D79" s="12"/>
      <c r="E79" s="12"/>
      <c r="F79" s="12"/>
      <c r="G79" s="13"/>
      <c r="ZY79" t="s">
        <v>264</v>
      </c>
      <c r="ZZ79" s="14"/>
    </row>
    <row r="80" spans="1:702" x14ac:dyDescent="0.25">
      <c r="A80" s="19" t="s">
        <v>265</v>
      </c>
      <c r="B80" s="20" t="s">
        <v>266</v>
      </c>
      <c r="C80" s="21" t="s">
        <v>267</v>
      </c>
      <c r="D80" s="22">
        <v>1</v>
      </c>
      <c r="E80" s="21"/>
      <c r="F80" s="23"/>
      <c r="G80" s="24">
        <f t="shared" ref="G80:G86" si="2">ROUND(D80*F80,2)</f>
        <v>0</v>
      </c>
      <c r="ZY80" t="s">
        <v>268</v>
      </c>
      <c r="ZZ80" s="14" t="s">
        <v>269</v>
      </c>
    </row>
    <row r="81" spans="1:702" x14ac:dyDescent="0.25">
      <c r="A81" s="19" t="s">
        <v>270</v>
      </c>
      <c r="B81" s="20" t="s">
        <v>271</v>
      </c>
      <c r="C81" s="21" t="s">
        <v>272</v>
      </c>
      <c r="D81" s="22">
        <v>1</v>
      </c>
      <c r="E81" s="21"/>
      <c r="F81" s="23"/>
      <c r="G81" s="24">
        <f t="shared" si="2"/>
        <v>0</v>
      </c>
      <c r="ZY81" t="s">
        <v>273</v>
      </c>
      <c r="ZZ81" s="14" t="s">
        <v>274</v>
      </c>
    </row>
    <row r="82" spans="1:702" x14ac:dyDescent="0.25">
      <c r="A82" s="19" t="s">
        <v>275</v>
      </c>
      <c r="B82" s="20" t="s">
        <v>276</v>
      </c>
      <c r="C82" s="21" t="s">
        <v>277</v>
      </c>
      <c r="D82" s="22">
        <v>1</v>
      </c>
      <c r="E82" s="21"/>
      <c r="F82" s="23"/>
      <c r="G82" s="24">
        <f t="shared" si="2"/>
        <v>0</v>
      </c>
      <c r="ZY82" t="s">
        <v>278</v>
      </c>
      <c r="ZZ82" s="14" t="s">
        <v>279</v>
      </c>
    </row>
    <row r="83" spans="1:702" x14ac:dyDescent="0.25">
      <c r="A83" s="19" t="s">
        <v>280</v>
      </c>
      <c r="B83" s="20" t="s">
        <v>281</v>
      </c>
      <c r="C83" s="21" t="s">
        <v>282</v>
      </c>
      <c r="D83" s="22">
        <v>1</v>
      </c>
      <c r="E83" s="21"/>
      <c r="F83" s="23"/>
      <c r="G83" s="24">
        <f t="shared" si="2"/>
        <v>0</v>
      </c>
      <c r="ZY83" t="s">
        <v>283</v>
      </c>
      <c r="ZZ83" s="14" t="s">
        <v>284</v>
      </c>
    </row>
    <row r="84" spans="1:702" x14ac:dyDescent="0.25">
      <c r="A84" s="19" t="s">
        <v>285</v>
      </c>
      <c r="B84" s="20" t="s">
        <v>286</v>
      </c>
      <c r="C84" s="21" t="s">
        <v>287</v>
      </c>
      <c r="D84" s="22">
        <v>19</v>
      </c>
      <c r="E84" s="21"/>
      <c r="F84" s="23"/>
      <c r="G84" s="24">
        <f t="shared" si="2"/>
        <v>0</v>
      </c>
      <c r="ZY84" t="s">
        <v>288</v>
      </c>
      <c r="ZZ84" s="14" t="s">
        <v>289</v>
      </c>
    </row>
    <row r="85" spans="1:702" x14ac:dyDescent="0.25">
      <c r="A85" s="19" t="s">
        <v>290</v>
      </c>
      <c r="B85" s="20" t="s">
        <v>291</v>
      </c>
      <c r="C85" s="21" t="s">
        <v>292</v>
      </c>
      <c r="D85" s="22">
        <v>2</v>
      </c>
      <c r="E85" s="21"/>
      <c r="F85" s="23"/>
      <c r="G85" s="24">
        <f t="shared" si="2"/>
        <v>0</v>
      </c>
      <c r="ZY85" t="s">
        <v>293</v>
      </c>
      <c r="ZZ85" s="14" t="s">
        <v>294</v>
      </c>
    </row>
    <row r="86" spans="1:702" x14ac:dyDescent="0.25">
      <c r="A86" s="19" t="s">
        <v>295</v>
      </c>
      <c r="B86" s="20" t="s">
        <v>296</v>
      </c>
      <c r="C86" s="21" t="s">
        <v>297</v>
      </c>
      <c r="D86" s="22">
        <v>1</v>
      </c>
      <c r="E86" s="21"/>
      <c r="F86" s="23"/>
      <c r="G86" s="24">
        <f t="shared" si="2"/>
        <v>0</v>
      </c>
      <c r="ZY86" t="s">
        <v>298</v>
      </c>
      <c r="ZZ86" s="14" t="s">
        <v>299</v>
      </c>
    </row>
    <row r="87" spans="1:702" x14ac:dyDescent="0.25">
      <c r="A87" s="25" t="s">
        <v>300</v>
      </c>
      <c r="B87" s="26" t="s">
        <v>301</v>
      </c>
      <c r="C87" s="12"/>
      <c r="D87" s="12"/>
      <c r="E87" s="12"/>
      <c r="F87" s="12"/>
      <c r="G87" s="13"/>
      <c r="ZY87" t="s">
        <v>302</v>
      </c>
      <c r="ZZ87" s="14"/>
    </row>
    <row r="88" spans="1:702" x14ac:dyDescent="0.25">
      <c r="A88" s="19" t="s">
        <v>303</v>
      </c>
      <c r="B88" s="20" t="s">
        <v>304</v>
      </c>
      <c r="C88" s="21" t="s">
        <v>305</v>
      </c>
      <c r="D88" s="23">
        <v>20</v>
      </c>
      <c r="E88" s="21"/>
      <c r="F88" s="23"/>
      <c r="G88" s="24">
        <f>ROUND(D88*F88,2)</f>
        <v>0</v>
      </c>
      <c r="ZY88" t="s">
        <v>306</v>
      </c>
      <c r="ZZ88" s="14" t="s">
        <v>307</v>
      </c>
    </row>
    <row r="89" spans="1:702" x14ac:dyDescent="0.25">
      <c r="A89" s="25" t="s">
        <v>308</v>
      </c>
      <c r="B89" s="26" t="s">
        <v>309</v>
      </c>
      <c r="C89" s="12"/>
      <c r="D89" s="12"/>
      <c r="E89" s="12"/>
      <c r="F89" s="12"/>
      <c r="G89" s="13"/>
      <c r="ZY89" t="s">
        <v>310</v>
      </c>
      <c r="ZZ89" s="14"/>
    </row>
    <row r="90" spans="1:702" x14ac:dyDescent="0.25">
      <c r="A90" s="19" t="s">
        <v>311</v>
      </c>
      <c r="B90" s="20" t="s">
        <v>312</v>
      </c>
      <c r="C90" s="21" t="s">
        <v>313</v>
      </c>
      <c r="D90" s="22">
        <v>3</v>
      </c>
      <c r="E90" s="21"/>
      <c r="F90" s="23"/>
      <c r="G90" s="24">
        <f>ROUND(D90*F90,2)</f>
        <v>0</v>
      </c>
      <c r="ZY90" t="s">
        <v>314</v>
      </c>
      <c r="ZZ90" s="14" t="s">
        <v>315</v>
      </c>
    </row>
    <row r="91" spans="1:702" x14ac:dyDescent="0.25">
      <c r="A91" s="25" t="s">
        <v>316</v>
      </c>
      <c r="B91" s="26" t="s">
        <v>317</v>
      </c>
      <c r="C91" s="12"/>
      <c r="D91" s="12"/>
      <c r="E91" s="12"/>
      <c r="F91" s="12"/>
      <c r="G91" s="13"/>
      <c r="ZY91" t="s">
        <v>318</v>
      </c>
      <c r="ZZ91" s="14"/>
    </row>
    <row r="92" spans="1:702" x14ac:dyDescent="0.25">
      <c r="A92" s="19" t="s">
        <v>319</v>
      </c>
      <c r="B92" s="20" t="s">
        <v>320</v>
      </c>
      <c r="C92" s="21" t="s">
        <v>321</v>
      </c>
      <c r="D92" s="22">
        <v>50</v>
      </c>
      <c r="E92" s="21"/>
      <c r="F92" s="23"/>
      <c r="G92" s="24">
        <f>ROUND(D92*F92,2)</f>
        <v>0</v>
      </c>
      <c r="ZY92" t="s">
        <v>322</v>
      </c>
      <c r="ZZ92" s="14" t="s">
        <v>323</v>
      </c>
    </row>
    <row r="93" spans="1:702" x14ac:dyDescent="0.25">
      <c r="A93" s="25" t="s">
        <v>324</v>
      </c>
      <c r="B93" s="26" t="s">
        <v>325</v>
      </c>
      <c r="C93" s="12"/>
      <c r="D93" s="12"/>
      <c r="E93" s="12"/>
      <c r="F93" s="12"/>
      <c r="G93" s="13"/>
      <c r="ZY93" t="s">
        <v>326</v>
      </c>
      <c r="ZZ93" s="14"/>
    </row>
    <row r="94" spans="1:702" x14ac:dyDescent="0.25">
      <c r="A94" s="19" t="s">
        <v>327</v>
      </c>
      <c r="B94" s="20" t="s">
        <v>328</v>
      </c>
      <c r="C94" s="21" t="s">
        <v>329</v>
      </c>
      <c r="D94" s="22">
        <v>2</v>
      </c>
      <c r="E94" s="21"/>
      <c r="F94" s="23"/>
      <c r="G94" s="24">
        <f>ROUND(D94*F94,2)</f>
        <v>0</v>
      </c>
      <c r="ZY94" t="s">
        <v>330</v>
      </c>
      <c r="ZZ94" s="14" t="s">
        <v>331</v>
      </c>
    </row>
    <row r="95" spans="1:702" x14ac:dyDescent="0.25">
      <c r="A95" s="27"/>
      <c r="B95" s="28"/>
      <c r="C95" s="12"/>
      <c r="D95" s="12"/>
      <c r="E95" s="12"/>
      <c r="F95" s="12"/>
      <c r="G95" s="29"/>
    </row>
    <row r="96" spans="1:702" x14ac:dyDescent="0.25">
      <c r="A96" s="30"/>
      <c r="B96" s="31" t="s">
        <v>332</v>
      </c>
      <c r="C96" s="12"/>
      <c r="D96" s="12"/>
      <c r="E96" s="12"/>
      <c r="F96" s="12"/>
      <c r="G96" s="32">
        <f>SUBTOTAL(109,G73:G95)</f>
        <v>0</v>
      </c>
      <c r="H96" s="33"/>
      <c r="ZY96" t="s">
        <v>333</v>
      </c>
    </row>
    <row r="97" spans="1:702" x14ac:dyDescent="0.25">
      <c r="A97" s="34"/>
      <c r="B97" s="35"/>
      <c r="C97" s="12"/>
      <c r="D97" s="12"/>
      <c r="E97" s="12"/>
      <c r="F97" s="12"/>
      <c r="G97" s="9"/>
    </row>
    <row r="98" spans="1:702" x14ac:dyDescent="0.25">
      <c r="A98" s="15" t="s">
        <v>334</v>
      </c>
      <c r="B98" s="16" t="s">
        <v>335</v>
      </c>
      <c r="C98" s="12"/>
      <c r="D98" s="12"/>
      <c r="E98" s="12"/>
      <c r="F98" s="12"/>
      <c r="G98" s="13"/>
      <c r="ZY98" t="s">
        <v>336</v>
      </c>
      <c r="ZZ98" s="14"/>
    </row>
    <row r="99" spans="1:702" x14ac:dyDescent="0.25">
      <c r="A99" s="17" t="s">
        <v>337</v>
      </c>
      <c r="B99" s="18" t="s">
        <v>338</v>
      </c>
      <c r="C99" s="12"/>
      <c r="D99" s="12"/>
      <c r="E99" s="12"/>
      <c r="F99" s="12"/>
      <c r="G99" s="13"/>
      <c r="ZY99" t="s">
        <v>339</v>
      </c>
      <c r="ZZ99" s="14"/>
    </row>
    <row r="100" spans="1:702" x14ac:dyDescent="0.25">
      <c r="A100" s="19" t="s">
        <v>340</v>
      </c>
      <c r="B100" s="20" t="s">
        <v>341</v>
      </c>
      <c r="C100" s="21" t="s">
        <v>342</v>
      </c>
      <c r="D100" s="23">
        <v>54</v>
      </c>
      <c r="E100" s="21"/>
      <c r="F100" s="23"/>
      <c r="G100" s="24">
        <f>ROUND(D100*F100,2)</f>
        <v>0</v>
      </c>
      <c r="ZY100" t="s">
        <v>343</v>
      </c>
      <c r="ZZ100" s="14" t="s">
        <v>344</v>
      </c>
    </row>
    <row r="101" spans="1:702" x14ac:dyDescent="0.25">
      <c r="A101" s="19" t="s">
        <v>345</v>
      </c>
      <c r="B101" s="20" t="s">
        <v>346</v>
      </c>
      <c r="C101" s="21" t="s">
        <v>347</v>
      </c>
      <c r="D101" s="23">
        <v>8</v>
      </c>
      <c r="E101" s="21"/>
      <c r="F101" s="23"/>
      <c r="G101" s="24">
        <f>ROUND(D101*F101,2)</f>
        <v>0</v>
      </c>
      <c r="ZY101" t="s">
        <v>348</v>
      </c>
      <c r="ZZ101" s="14" t="s">
        <v>349</v>
      </c>
    </row>
    <row r="102" spans="1:702" x14ac:dyDescent="0.25">
      <c r="A102" s="19" t="s">
        <v>350</v>
      </c>
      <c r="B102" s="20" t="s">
        <v>351</v>
      </c>
      <c r="C102" s="21" t="s">
        <v>352</v>
      </c>
      <c r="D102" s="23">
        <v>85</v>
      </c>
      <c r="E102" s="21"/>
      <c r="F102" s="23"/>
      <c r="G102" s="24">
        <f>ROUND(D102*F102,2)</f>
        <v>0</v>
      </c>
      <c r="ZY102" t="s">
        <v>353</v>
      </c>
      <c r="ZZ102" s="14" t="s">
        <v>354</v>
      </c>
    </row>
    <row r="103" spans="1:702" x14ac:dyDescent="0.25">
      <c r="A103" s="19" t="s">
        <v>355</v>
      </c>
      <c r="B103" s="20" t="s">
        <v>356</v>
      </c>
      <c r="C103" s="21" t="s">
        <v>357</v>
      </c>
      <c r="D103" s="23">
        <v>20</v>
      </c>
      <c r="E103" s="21"/>
      <c r="F103" s="23"/>
      <c r="G103" s="24">
        <f>ROUND(D103*F103,2)</f>
        <v>0</v>
      </c>
      <c r="ZY103" t="s">
        <v>358</v>
      </c>
      <c r="ZZ103" s="14" t="s">
        <v>359</v>
      </c>
    </row>
    <row r="104" spans="1:702" x14ac:dyDescent="0.25">
      <c r="A104" s="19" t="s">
        <v>360</v>
      </c>
      <c r="B104" s="20" t="s">
        <v>361</v>
      </c>
      <c r="C104" s="21" t="s">
        <v>362</v>
      </c>
      <c r="D104" s="23">
        <v>5</v>
      </c>
      <c r="E104" s="21"/>
      <c r="F104" s="23"/>
      <c r="G104" s="24">
        <f>ROUND(D104*F104,2)</f>
        <v>0</v>
      </c>
      <c r="ZY104" t="s">
        <v>363</v>
      </c>
      <c r="ZZ104" s="14" t="s">
        <v>364</v>
      </c>
    </row>
    <row r="105" spans="1:702" x14ac:dyDescent="0.25">
      <c r="A105" s="25" t="s">
        <v>365</v>
      </c>
      <c r="B105" s="26" t="s">
        <v>366</v>
      </c>
      <c r="C105" s="12"/>
      <c r="D105" s="12"/>
      <c r="E105" s="12"/>
      <c r="F105" s="12"/>
      <c r="G105" s="13"/>
      <c r="ZY105" t="s">
        <v>367</v>
      </c>
      <c r="ZZ105" s="14"/>
    </row>
    <row r="106" spans="1:702" x14ac:dyDescent="0.25">
      <c r="A106" s="19" t="s">
        <v>368</v>
      </c>
      <c r="B106" s="20" t="s">
        <v>369</v>
      </c>
      <c r="C106" s="21" t="s">
        <v>370</v>
      </c>
      <c r="D106" s="22">
        <v>10</v>
      </c>
      <c r="E106" s="21"/>
      <c r="F106" s="23"/>
      <c r="G106" s="24">
        <f>ROUND(D106*F106,2)</f>
        <v>0</v>
      </c>
      <c r="ZY106" t="s">
        <v>371</v>
      </c>
      <c r="ZZ106" s="14" t="s">
        <v>372</v>
      </c>
    </row>
    <row r="107" spans="1:702" x14ac:dyDescent="0.25">
      <c r="A107" s="19" t="s">
        <v>373</v>
      </c>
      <c r="B107" s="20" t="s">
        <v>374</v>
      </c>
      <c r="C107" s="21" t="s">
        <v>375</v>
      </c>
      <c r="D107" s="22">
        <v>10</v>
      </c>
      <c r="E107" s="21"/>
      <c r="F107" s="23"/>
      <c r="G107" s="24">
        <f>ROUND(D107*F107,2)</f>
        <v>0</v>
      </c>
      <c r="ZY107" t="s">
        <v>376</v>
      </c>
      <c r="ZZ107" s="14" t="s">
        <v>377</v>
      </c>
    </row>
    <row r="108" spans="1:702" x14ac:dyDescent="0.25">
      <c r="A108" s="25" t="s">
        <v>378</v>
      </c>
      <c r="B108" s="26" t="s">
        <v>379</v>
      </c>
      <c r="C108" s="12"/>
      <c r="D108" s="12"/>
      <c r="E108" s="12"/>
      <c r="F108" s="12"/>
      <c r="G108" s="13"/>
      <c r="ZY108" t="s">
        <v>380</v>
      </c>
      <c r="ZZ108" s="14"/>
    </row>
    <row r="109" spans="1:702" x14ac:dyDescent="0.25">
      <c r="A109" s="19" t="s">
        <v>381</v>
      </c>
      <c r="B109" s="20" t="s">
        <v>382</v>
      </c>
      <c r="C109" s="21" t="s">
        <v>383</v>
      </c>
      <c r="D109" s="22">
        <v>1</v>
      </c>
      <c r="E109" s="21"/>
      <c r="F109" s="23"/>
      <c r="G109" s="24">
        <f>ROUND(D109*F109,2)</f>
        <v>0</v>
      </c>
      <c r="ZY109" t="s">
        <v>384</v>
      </c>
      <c r="ZZ109" s="14" t="s">
        <v>385</v>
      </c>
    </row>
    <row r="110" spans="1:702" x14ac:dyDescent="0.25">
      <c r="A110" s="25" t="s">
        <v>386</v>
      </c>
      <c r="B110" s="26" t="s">
        <v>387</v>
      </c>
      <c r="C110" s="12"/>
      <c r="D110" s="12"/>
      <c r="E110" s="12"/>
      <c r="F110" s="12"/>
      <c r="G110" s="13"/>
      <c r="ZY110" t="s">
        <v>388</v>
      </c>
      <c r="ZZ110" s="14"/>
    </row>
    <row r="111" spans="1:702" x14ac:dyDescent="0.25">
      <c r="A111" s="19" t="s">
        <v>389</v>
      </c>
      <c r="B111" s="20" t="s">
        <v>390</v>
      </c>
      <c r="C111" s="21" t="s">
        <v>391</v>
      </c>
      <c r="D111" s="22">
        <v>9</v>
      </c>
      <c r="E111" s="21"/>
      <c r="F111" s="23"/>
      <c r="G111" s="24">
        <f>ROUND(D111*F111,2)</f>
        <v>0</v>
      </c>
      <c r="ZY111" t="s">
        <v>392</v>
      </c>
      <c r="ZZ111" s="14" t="s">
        <v>393</v>
      </c>
    </row>
    <row r="112" spans="1:702" x14ac:dyDescent="0.25">
      <c r="A112" s="25" t="s">
        <v>394</v>
      </c>
      <c r="B112" s="26" t="s">
        <v>395</v>
      </c>
      <c r="C112" s="12"/>
      <c r="D112" s="12"/>
      <c r="E112" s="12"/>
      <c r="F112" s="12"/>
      <c r="G112" s="13"/>
      <c r="ZY112" t="s">
        <v>396</v>
      </c>
      <c r="ZZ112" s="14"/>
    </row>
    <row r="113" spans="1:702" x14ac:dyDescent="0.25">
      <c r="A113" s="19" t="s">
        <v>397</v>
      </c>
      <c r="B113" s="20" t="s">
        <v>398</v>
      </c>
      <c r="C113" s="21" t="s">
        <v>399</v>
      </c>
      <c r="D113" s="22">
        <v>22</v>
      </c>
      <c r="E113" s="21"/>
      <c r="F113" s="23"/>
      <c r="G113" s="24">
        <f>ROUND(D113*F113,2)</f>
        <v>0</v>
      </c>
      <c r="ZY113" t="s">
        <v>400</v>
      </c>
      <c r="ZZ113" s="14" t="s">
        <v>401</v>
      </c>
    </row>
    <row r="114" spans="1:702" x14ac:dyDescent="0.25">
      <c r="A114" s="27"/>
      <c r="B114" s="28"/>
      <c r="C114" s="12"/>
      <c r="D114" s="12"/>
      <c r="E114" s="12"/>
      <c r="F114" s="12"/>
      <c r="G114" s="29"/>
    </row>
    <row r="115" spans="1:702" x14ac:dyDescent="0.25">
      <c r="A115" s="30"/>
      <c r="B115" s="31" t="s">
        <v>402</v>
      </c>
      <c r="C115" s="12"/>
      <c r="D115" s="12"/>
      <c r="E115" s="12"/>
      <c r="F115" s="12"/>
      <c r="G115" s="32">
        <f>SUBTOTAL(109,G99:G114)</f>
        <v>0</v>
      </c>
      <c r="H115" s="33"/>
      <c r="ZY115" t="s">
        <v>403</v>
      </c>
    </row>
    <row r="116" spans="1:702" x14ac:dyDescent="0.25">
      <c r="A116" s="27"/>
      <c r="B116" s="28"/>
      <c r="C116" s="12"/>
      <c r="D116" s="12"/>
      <c r="E116" s="12"/>
      <c r="F116" s="12"/>
      <c r="G116" s="9"/>
    </row>
    <row r="117" spans="1:702" x14ac:dyDescent="0.25">
      <c r="A117" s="34"/>
      <c r="B117" s="38"/>
      <c r="C117" s="39"/>
      <c r="D117" s="39"/>
      <c r="E117" s="39"/>
      <c r="F117" s="39"/>
      <c r="G117" s="29"/>
    </row>
    <row r="118" spans="1:702" x14ac:dyDescent="0.25">
      <c r="A118" s="40"/>
      <c r="B118" s="40"/>
      <c r="C118" s="40"/>
      <c r="D118" s="40"/>
      <c r="E118" s="40"/>
      <c r="F118" s="40"/>
      <c r="G118" s="40"/>
    </row>
    <row r="119" spans="1:702" ht="30" x14ac:dyDescent="0.25">
      <c r="B119" s="41" t="s">
        <v>404</v>
      </c>
      <c r="G119" s="42">
        <f>SUBTOTAL(109,G4:G117)</f>
        <v>0</v>
      </c>
      <c r="ZY119" t="s">
        <v>405</v>
      </c>
    </row>
    <row r="120" spans="1:702" x14ac:dyDescent="0.25">
      <c r="A120" s="43">
        <v>20</v>
      </c>
      <c r="B120" s="41" t="str">
        <f>CONCATENATE("Montant TVA (",A120,"%)")</f>
        <v>Montant TVA (20%)</v>
      </c>
      <c r="G120" s="42">
        <f>(G119*A120)/100</f>
        <v>0</v>
      </c>
      <c r="ZY120" t="s">
        <v>406</v>
      </c>
    </row>
    <row r="121" spans="1:702" x14ac:dyDescent="0.25">
      <c r="B121" s="41" t="s">
        <v>407</v>
      </c>
      <c r="G121" s="42">
        <f>G119+G120</f>
        <v>0</v>
      </c>
      <c r="ZY121" t="s">
        <v>408</v>
      </c>
    </row>
    <row r="122" spans="1:702" x14ac:dyDescent="0.25">
      <c r="G122" s="42"/>
    </row>
    <row r="123" spans="1:702" x14ac:dyDescent="0.25">
      <c r="G123" s="42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6CF617-0BB0-453B-90FB-681A5CD07995}">
  <sheetPr>
    <pageSetUpPr fitToPage="1"/>
  </sheetPr>
  <dimension ref="A1:ZZ17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4"/>
      <c r="B1" s="45"/>
      <c r="C1" s="45"/>
      <c r="D1" s="45"/>
      <c r="E1" s="45"/>
      <c r="F1" s="45"/>
      <c r="G1" s="46"/>
    </row>
    <row r="2" spans="1:702" ht="30" x14ac:dyDescent="0.25">
      <c r="A2" s="1"/>
      <c r="B2" s="2"/>
      <c r="C2" s="3" t="s">
        <v>409</v>
      </c>
      <c r="D2" s="4" t="s">
        <v>410</v>
      </c>
      <c r="E2" s="3" t="s">
        <v>411</v>
      </c>
      <c r="F2" s="4" t="s">
        <v>412</v>
      </c>
      <c r="G2" s="5" t="s">
        <v>413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414</v>
      </c>
      <c r="C4" s="12"/>
      <c r="D4" s="12"/>
      <c r="E4" s="12"/>
      <c r="F4" s="12"/>
      <c r="G4" s="13"/>
      <c r="ZY4" t="s">
        <v>415</v>
      </c>
      <c r="ZZ4" s="14" t="s">
        <v>416</v>
      </c>
    </row>
    <row r="5" spans="1:702" x14ac:dyDescent="0.25">
      <c r="A5" s="15" t="s">
        <v>417</v>
      </c>
      <c r="B5" s="16" t="s">
        <v>418</v>
      </c>
      <c r="C5" s="12"/>
      <c r="D5" s="12"/>
      <c r="E5" s="12"/>
      <c r="F5" s="12"/>
      <c r="G5" s="13"/>
      <c r="ZY5" t="s">
        <v>419</v>
      </c>
      <c r="ZZ5" s="14"/>
    </row>
    <row r="6" spans="1:702" x14ac:dyDescent="0.25">
      <c r="A6" s="17" t="s">
        <v>420</v>
      </c>
      <c r="B6" s="18" t="s">
        <v>421</v>
      </c>
      <c r="C6" s="12"/>
      <c r="D6" s="12"/>
      <c r="E6" s="12"/>
      <c r="F6" s="12"/>
      <c r="G6" s="13"/>
      <c r="ZY6" t="s">
        <v>422</v>
      </c>
      <c r="ZZ6" s="14"/>
    </row>
    <row r="7" spans="1:702" x14ac:dyDescent="0.25">
      <c r="A7" s="19" t="s">
        <v>423</v>
      </c>
      <c r="B7" s="20" t="s">
        <v>424</v>
      </c>
      <c r="C7" s="21" t="s">
        <v>425</v>
      </c>
      <c r="D7" s="23">
        <v>14</v>
      </c>
      <c r="E7" s="21"/>
      <c r="F7" s="23"/>
      <c r="G7" s="24">
        <f>ROUND(D7*F7,2)</f>
        <v>0</v>
      </c>
      <c r="ZY7" t="s">
        <v>426</v>
      </c>
      <c r="ZZ7" s="14" t="s">
        <v>427</v>
      </c>
    </row>
    <row r="8" spans="1:702" x14ac:dyDescent="0.25">
      <c r="A8" s="27"/>
      <c r="B8" s="28"/>
      <c r="C8" s="12"/>
      <c r="D8" s="12"/>
      <c r="E8" s="12"/>
      <c r="F8" s="12"/>
      <c r="G8" s="29"/>
    </row>
    <row r="9" spans="1:702" x14ac:dyDescent="0.25">
      <c r="A9" s="30"/>
      <c r="B9" s="31" t="s">
        <v>428</v>
      </c>
      <c r="C9" s="12"/>
      <c r="D9" s="12"/>
      <c r="E9" s="12"/>
      <c r="F9" s="12"/>
      <c r="G9" s="32">
        <f>SUBTOTAL(109,G6:G8)</f>
        <v>0</v>
      </c>
      <c r="H9" s="33"/>
      <c r="ZY9" t="s">
        <v>429</v>
      </c>
    </row>
    <row r="10" spans="1:702" x14ac:dyDescent="0.25">
      <c r="A10" s="27"/>
      <c r="B10" s="28"/>
      <c r="C10" s="12"/>
      <c r="D10" s="12"/>
      <c r="E10" s="12"/>
      <c r="F10" s="12"/>
      <c r="G10" s="9"/>
    </row>
    <row r="11" spans="1:702" x14ac:dyDescent="0.25">
      <c r="A11" s="34"/>
      <c r="B11" s="38"/>
      <c r="C11" s="39"/>
      <c r="D11" s="39"/>
      <c r="E11" s="39"/>
      <c r="F11" s="39"/>
      <c r="G11" s="29"/>
    </row>
    <row r="12" spans="1:702" x14ac:dyDescent="0.25">
      <c r="A12" s="40"/>
      <c r="B12" s="40"/>
      <c r="C12" s="40"/>
      <c r="D12" s="40"/>
      <c r="E12" s="40"/>
      <c r="F12" s="40"/>
      <c r="G12" s="40"/>
    </row>
    <row r="13" spans="1:702" ht="30" x14ac:dyDescent="0.25">
      <c r="B13" s="41" t="s">
        <v>430</v>
      </c>
      <c r="G13" s="42">
        <f>SUBTOTAL(109,G4:G11)</f>
        <v>0</v>
      </c>
      <c r="ZY13" t="s">
        <v>431</v>
      </c>
    </row>
    <row r="14" spans="1:702" x14ac:dyDescent="0.25">
      <c r="A14" s="43">
        <v>20</v>
      </c>
      <c r="B14" s="41" t="str">
        <f>CONCATENATE("Montant TVA (",A14,"%)")</f>
        <v>Montant TVA (20%)</v>
      </c>
      <c r="G14" s="42">
        <f>(G13*A14)/100</f>
        <v>0</v>
      </c>
      <c r="ZY14" t="s">
        <v>432</v>
      </c>
    </row>
    <row r="15" spans="1:702" x14ac:dyDescent="0.25">
      <c r="B15" s="41" t="s">
        <v>433</v>
      </c>
      <c r="G15" s="42">
        <f>G13+G14</f>
        <v>0</v>
      </c>
      <c r="ZY15" t="s">
        <v>434</v>
      </c>
    </row>
    <row r="16" spans="1:702" x14ac:dyDescent="0.25">
      <c r="G16" s="42"/>
    </row>
    <row r="17" spans="7:7" x14ac:dyDescent="0.25">
      <c r="G17" s="42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N°06 Page de garde</vt:lpstr>
      <vt:lpstr>Lot N°06 MENUISERIES INTÉRIEUR</vt:lpstr>
      <vt:lpstr>Lot N°06 PSE 03   GRADIN</vt:lpstr>
      <vt:lpstr>'Lot N°06 MENUISERIES INTÉRIEUR'!Impression_des_titres</vt:lpstr>
      <vt:lpstr>'Lot N°06 PSE 03   GRADIN'!Impression_des_titres</vt:lpstr>
      <vt:lpstr>'Lot N°06 MENUISERIES INTÉRIEUR'!Zone_d_impression</vt:lpstr>
      <vt:lpstr>'Lot N°06 PSE 03   GRADIN'!Zone_d_impression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2024-09-13T14:00:52Z</dcterms:created>
  <dcterms:modified xsi:type="dcterms:W3CDTF">2024-09-13T14:01:35Z</dcterms:modified>
</cp:coreProperties>
</file>