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351E6A41-8DC7-4E9B-8C2D-BEA243B12A26}" xr6:coauthVersionLast="47" xr6:coauthVersionMax="47" xr10:uidLastSave="{00000000-0000-0000-0000-000000000000}"/>
  <bookViews>
    <workbookView xWindow="14400" yWindow="4425" windowWidth="14400" windowHeight="11175" xr2:uid="{00000000-000D-0000-FFFF-FFFF00000000}"/>
  </bookViews>
  <sheets>
    <sheet name="Lot N°04 Page de garde" sheetId="1" r:id="rId1"/>
    <sheet name="Lot N°04 MENUISERIES EXTÉRIEUR" sheetId="2" r:id="rId2"/>
    <sheet name="Lot N°04 PSE04   OCCULTATION R" sheetId="3" r:id="rId3"/>
  </sheets>
  <definedNames>
    <definedName name="_xlnm.Print_Titles" localSheetId="1">'Lot N°04 MENUISERIES EXTÉRIEUR'!$1:$2</definedName>
    <definedName name="_xlnm.Print_Titles" localSheetId="2">'Lot N°04 PSE04   OCCULTATION R'!$1:$2</definedName>
    <definedName name="_xlnm.Print_Area" localSheetId="1">'Lot N°04 MENUISERIES EXTÉRIEUR'!$A$1:$G$35</definedName>
    <definedName name="_xlnm.Print_Area" localSheetId="2">'Lot N°04 PSE04   OCCULTATION R'!$A$1:$G$19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0" i="2"/>
  <c r="G11" i="2"/>
  <c r="G12" i="2"/>
  <c r="G13" i="2"/>
  <c r="G14" i="2"/>
  <c r="G16" i="2"/>
  <c r="G20" i="2"/>
  <c r="G21" i="2"/>
  <c r="G23" i="2"/>
  <c r="G25" i="2"/>
  <c r="G28" i="2" s="1"/>
  <c r="G32" i="2" s="1"/>
  <c r="G26" i="2"/>
  <c r="B33" i="2"/>
  <c r="G7" i="3"/>
  <c r="G8" i="3"/>
  <c r="G12" i="3" s="1"/>
  <c r="G16" i="3" s="1"/>
  <c r="G9" i="3"/>
  <c r="G10" i="3"/>
  <c r="B17" i="3"/>
  <c r="G33" i="2" l="1"/>
  <c r="G34" i="2" s="1"/>
  <c r="G17" i="3"/>
  <c r="G18" i="3"/>
</calcChain>
</file>

<file path=xl/sharedStrings.xml><?xml version="1.0" encoding="utf-8"?>
<sst xmlns="http://schemas.openxmlformats.org/spreadsheetml/2006/main" count="139" uniqueCount="139">
  <si>
    <t>U</t>
  </si>
  <si>
    <t>Quantité</t>
  </si>
  <si>
    <t>Qtés Entreprise</t>
  </si>
  <si>
    <t>Prix en €</t>
  </si>
  <si>
    <t>Total en €</t>
  </si>
  <si>
    <t>MENUISERIES EXTÉRIEURES EN BOIS</t>
  </si>
  <si>
    <t>CH2</t>
  </si>
  <si>
    <t>MENEX</t>
  </si>
  <si>
    <t>04.2</t>
  </si>
  <si>
    <t>MENUISERIES EXTÉRIEURES EN BOIS</t>
  </si>
  <si>
    <t>CH3</t>
  </si>
  <si>
    <t>04.2.1</t>
  </si>
  <si>
    <t>Étanchéité à l'air</t>
  </si>
  <si>
    <t>CH4</t>
  </si>
  <si>
    <t xml:space="preserve">04.2.1 1 </t>
  </si>
  <si>
    <t>Nota sur l'étanchéité à l'air</t>
  </si>
  <si>
    <t>PM</t>
  </si>
  <si>
    <t>ART</t>
  </si>
  <si>
    <t>FLZ-I186</t>
  </si>
  <si>
    <t>04.2.2</t>
  </si>
  <si>
    <t>Châssis, Fenêtres et portes class. A3 E7B VA3</t>
  </si>
  <si>
    <t>CH4</t>
  </si>
  <si>
    <t xml:space="preserve">04.2.2 1 </t>
  </si>
  <si>
    <t>Type MEB01 : Porte de 1.40x3.00 mht</t>
  </si>
  <si>
    <t>U</t>
  </si>
  <si>
    <t>ART</t>
  </si>
  <si>
    <t>FLZ-H336</t>
  </si>
  <si>
    <t xml:space="preserve">04.2.2 2 </t>
  </si>
  <si>
    <t>Type MEB02 : Fenêtre de 1.00x2.00 mht</t>
  </si>
  <si>
    <t>U</t>
  </si>
  <si>
    <t>ART</t>
  </si>
  <si>
    <t>FLZ-I091</t>
  </si>
  <si>
    <t xml:space="preserve">04.2.2 3 </t>
  </si>
  <si>
    <t>Type MEB03 : Fenêtre de 1.01x2.24/2.30 mht</t>
  </si>
  <si>
    <t>U</t>
  </si>
  <si>
    <t>ART</t>
  </si>
  <si>
    <t>FLZ-I090</t>
  </si>
  <si>
    <t xml:space="preserve">04.2.2 4 </t>
  </si>
  <si>
    <t>Type MEB04 : Fenêtre de 1.20x2.23/2.35 mht - Désenfumage</t>
  </si>
  <si>
    <t>U</t>
  </si>
  <si>
    <t>ART</t>
  </si>
  <si>
    <t>FLZ-I089</t>
  </si>
  <si>
    <t xml:space="preserve">04.2.2 5 </t>
  </si>
  <si>
    <t>Type MEB05 : Fenêtre de 1.20x2.23/2.35 mht</t>
  </si>
  <si>
    <t>U</t>
  </si>
  <si>
    <t>ART</t>
  </si>
  <si>
    <t>FLZ-I170</t>
  </si>
  <si>
    <t xml:space="preserve">04.2.2 6 </t>
  </si>
  <si>
    <t>Mécanisme d'ouverture/fermeture pneumatique</t>
  </si>
  <si>
    <t>U</t>
  </si>
  <si>
    <t>ART</t>
  </si>
  <si>
    <t>FLZ-I187</t>
  </si>
  <si>
    <t>Total MENUISERIES EXTÉRIEURES EN BOIS</t>
  </si>
  <si>
    <t>STOT</t>
  </si>
  <si>
    <t>04.3</t>
  </si>
  <si>
    <t>FERMETURES EXTERIEURES</t>
  </si>
  <si>
    <t>CH3</t>
  </si>
  <si>
    <t>04.3.1</t>
  </si>
  <si>
    <t>Brise-soleil orientable et empilable</t>
  </si>
  <si>
    <t>CH4</t>
  </si>
  <si>
    <t xml:space="preserve">04.3.1 1 </t>
  </si>
  <si>
    <t>Brise soleil extérieur orientable en bois de 1.20x2.35 mht</t>
  </si>
  <si>
    <t>U</t>
  </si>
  <si>
    <t>ART</t>
  </si>
  <si>
    <t>08.2541</t>
  </si>
  <si>
    <t xml:space="preserve">04.3.1 2 </t>
  </si>
  <si>
    <t>Brise soleil extérieur orientable en bois de 1.01x2.30 mht</t>
  </si>
  <si>
    <t>U</t>
  </si>
  <si>
    <t>ART</t>
  </si>
  <si>
    <t>FLZ-I188</t>
  </si>
  <si>
    <t>04.3.2</t>
  </si>
  <si>
    <t>Volets "accordéon"</t>
  </si>
  <si>
    <t>CH4</t>
  </si>
  <si>
    <t xml:space="preserve">04.3.2 1 </t>
  </si>
  <si>
    <t>Persienne tourangelle de 0.99x2.05 mht</t>
  </si>
  <si>
    <t>U</t>
  </si>
  <si>
    <t>ART</t>
  </si>
  <si>
    <t>DVS-B353</t>
  </si>
  <si>
    <t>04.3.3</t>
  </si>
  <si>
    <t>Store en toile intérieurs</t>
  </si>
  <si>
    <t>CH4</t>
  </si>
  <si>
    <t xml:space="preserve">04.3.3 1 </t>
  </si>
  <si>
    <t>Store enroulable d'intérieur SOLOROLL de GRIESSER de 1.20x2.35 mht</t>
  </si>
  <si>
    <t>U</t>
  </si>
  <si>
    <t>ART</t>
  </si>
  <si>
    <t>FLZ-I093</t>
  </si>
  <si>
    <t xml:space="preserve">04.3.3 2 </t>
  </si>
  <si>
    <t>Store enroulable d'intérieur SOLOROLL de GRIESSER de 1.00x2.00 mht</t>
  </si>
  <si>
    <t>U</t>
  </si>
  <si>
    <t>ART</t>
  </si>
  <si>
    <t>FLZ-I092</t>
  </si>
  <si>
    <t>Total FERMETURES EXTERIEURES</t>
  </si>
  <si>
    <t>STOT</t>
  </si>
  <si>
    <t>Montant HT du Lot N°04 MENUISERIES EXTÉRIEURES EN BOIS</t>
  </si>
  <si>
    <t>TOTHT</t>
  </si>
  <si>
    <t>TVA</t>
  </si>
  <si>
    <t>Montant TTC</t>
  </si>
  <si>
    <t>TOTTTC</t>
  </si>
  <si>
    <t>U</t>
  </si>
  <si>
    <t>Quantité</t>
  </si>
  <si>
    <t>Qtés Entreprise</t>
  </si>
  <si>
    <t>Prix en €</t>
  </si>
  <si>
    <t>Total en €</t>
  </si>
  <si>
    <t>MENUISERIES EXTÉRIEURES EN BOIS</t>
  </si>
  <si>
    <t>CH2</t>
  </si>
  <si>
    <t>MENEX</t>
  </si>
  <si>
    <t>04.4</t>
  </si>
  <si>
    <t>FERMETURES EXTERIEURES</t>
  </si>
  <si>
    <t>CH3</t>
  </si>
  <si>
    <t>04.4.1</t>
  </si>
  <si>
    <t>Brise-soleil orientable et empilable</t>
  </si>
  <si>
    <t>CH4</t>
  </si>
  <si>
    <t xml:space="preserve">04.4.1 1 </t>
  </si>
  <si>
    <t>Brise soleil extérieur orientable en bois de 1.20x2.35 mht</t>
  </si>
  <si>
    <t>U</t>
  </si>
  <si>
    <t>ART</t>
  </si>
  <si>
    <t>08.2541</t>
  </si>
  <si>
    <t xml:space="preserve">04.4.1 2 </t>
  </si>
  <si>
    <t>Brise soleil extérieur orientable en bois de 1.01x2.30 mht</t>
  </si>
  <si>
    <t>U</t>
  </si>
  <si>
    <t>ART</t>
  </si>
  <si>
    <t>FLZ-I188</t>
  </si>
  <si>
    <t xml:space="preserve">04.4.1 3 </t>
  </si>
  <si>
    <t>Brise soleil SOLOSCREEN de GRIESSER de 1.20x2.35 mht</t>
  </si>
  <si>
    <t>U</t>
  </si>
  <si>
    <t>ART</t>
  </si>
  <si>
    <t>08.2543</t>
  </si>
  <si>
    <t xml:space="preserve">04.4.1 4 </t>
  </si>
  <si>
    <t>Brise soleil SOLOSCREEN de GRIESSER de 1.01x2.30 mht</t>
  </si>
  <si>
    <t>U</t>
  </si>
  <si>
    <t>ART</t>
  </si>
  <si>
    <t>FLZ-I302</t>
  </si>
  <si>
    <t>Total FERMETURES EXTERIEURES</t>
  </si>
  <si>
    <t>STOT</t>
  </si>
  <si>
    <t>Montant HT du Lot N°04 MENUISERIES EXTÉRIEURES EN BOIS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</si>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</sst>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5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5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7" fillId="0" borderId="15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1" fillId="0" borderId="11" xfId="27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6" xfId="1" applyFill="1" applyBorder="1">
      <alignment horizontal="left" vertical="top" wrapText="1"/>
    </xf>
    <xf numFmtId="0" fontId="7" fillId="0" borderId="11" xfId="14" applyBorder="1">
      <alignment horizontal="left" vertical="top" wrapText="1"/>
    </xf>
    <xf numFmtId="0" fontId="19" fillId="0" borderId="6" xfId="0" applyFont="1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6" xfId="13" applyFont="1" applyBorder="1">
      <alignment horizontal="left" vertical="top" wrapText="1"/>
    </xf>
    <xf numFmtId="0" fontId="2" fillId="0" borderId="11" xfId="13" applyBorder="1">
      <alignment horizontal="left" vertical="top" wrapText="1"/>
    </xf>
    <xf numFmtId="164" fontId="0" fillId="0" borderId="10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5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04.-1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N°04 MENUISERIES EXTÉRIEURES EN BOIS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N°04 MENUISERIES EXTÉRIEURES EN BOIS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N°04 MENUISERIES EXTÉRIEURES EN BOIS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200" b="1" i="0" u="sng">
              <a:solidFill>
                <a:srgbClr val="FF0000"/>
              </a:solidFill>
              <a:latin typeface="MS Shell Dlg"/>
            </a:rPr>
            <a:t>PSE04 : OCCULTATION R+1 FACADE SUD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DF5C4B-63AE-4554-926D-0A5EC078857A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8362EC-F492-43A4-A01B-C6C216612AB7}">
  <sheetPr>
    <pageSetUpPr fitToPage="1"/>
  </sheetPr>
  <dimension ref="A1:ZZ36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2"/>
      <c r="B1" s="43"/>
      <c r="C1" s="43"/>
      <c r="D1" s="43"/>
      <c r="E1" s="43"/>
      <c r="F1" s="43"/>
      <c r="G1" s="44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/>
      <c r="E7" s="21"/>
      <c r="F7" s="23"/>
      <c r="G7" s="24">
        <f>ROUND(D7*F7,2)</f>
        <v>0</v>
      </c>
      <c r="ZY7" t="s">
        <v>17</v>
      </c>
      <c r="ZZ7" s="14" t="s">
        <v>18</v>
      </c>
    </row>
    <row r="8" spans="1:702" x14ac:dyDescent="0.25">
      <c r="A8" s="25" t="s">
        <v>19</v>
      </c>
      <c r="B8" s="26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2">
        <v>3</v>
      </c>
      <c r="E9" s="21"/>
      <c r="F9" s="23"/>
      <c r="G9" s="24">
        <f t="shared" ref="G9:G14" si="0">ROUND(D9*F9,2)</f>
        <v>0</v>
      </c>
      <c r="ZY9" t="s">
        <v>25</v>
      </c>
      <c r="ZZ9" s="14" t="s">
        <v>26</v>
      </c>
    </row>
    <row r="10" spans="1:702" x14ac:dyDescent="0.25">
      <c r="A10" s="19" t="s">
        <v>27</v>
      </c>
      <c r="B10" s="20" t="s">
        <v>28</v>
      </c>
      <c r="C10" s="21" t="s">
        <v>29</v>
      </c>
      <c r="D10" s="22">
        <v>8</v>
      </c>
      <c r="E10" s="21"/>
      <c r="F10" s="23"/>
      <c r="G10" s="24">
        <f t="shared" si="0"/>
        <v>0</v>
      </c>
      <c r="ZY10" t="s">
        <v>30</v>
      </c>
      <c r="ZZ10" s="14" t="s">
        <v>31</v>
      </c>
    </row>
    <row r="11" spans="1:702" x14ac:dyDescent="0.25">
      <c r="A11" s="19" t="s">
        <v>32</v>
      </c>
      <c r="B11" s="20" t="s">
        <v>33</v>
      </c>
      <c r="C11" s="21" t="s">
        <v>34</v>
      </c>
      <c r="D11" s="22">
        <v>2</v>
      </c>
      <c r="E11" s="21"/>
      <c r="F11" s="23"/>
      <c r="G11" s="24">
        <f t="shared" si="0"/>
        <v>0</v>
      </c>
      <c r="ZY11" t="s">
        <v>35</v>
      </c>
      <c r="ZZ11" s="14" t="s">
        <v>36</v>
      </c>
    </row>
    <row r="12" spans="1:702" ht="24" x14ac:dyDescent="0.25">
      <c r="A12" s="19" t="s">
        <v>37</v>
      </c>
      <c r="B12" s="20" t="s">
        <v>38</v>
      </c>
      <c r="C12" s="21" t="s">
        <v>39</v>
      </c>
      <c r="D12" s="22">
        <v>1</v>
      </c>
      <c r="E12" s="21"/>
      <c r="F12" s="23"/>
      <c r="G12" s="24">
        <f t="shared" si="0"/>
        <v>0</v>
      </c>
      <c r="ZY12" t="s">
        <v>40</v>
      </c>
      <c r="ZZ12" s="14" t="s">
        <v>41</v>
      </c>
    </row>
    <row r="13" spans="1:702" x14ac:dyDescent="0.25">
      <c r="A13" s="19" t="s">
        <v>42</v>
      </c>
      <c r="B13" s="20" t="s">
        <v>43</v>
      </c>
      <c r="C13" s="21" t="s">
        <v>44</v>
      </c>
      <c r="D13" s="22">
        <v>16</v>
      </c>
      <c r="E13" s="21"/>
      <c r="F13" s="23"/>
      <c r="G13" s="24">
        <f t="shared" si="0"/>
        <v>0</v>
      </c>
      <c r="ZY13" t="s">
        <v>45</v>
      </c>
      <c r="ZZ13" s="14" t="s">
        <v>46</v>
      </c>
    </row>
    <row r="14" spans="1:702" x14ac:dyDescent="0.25">
      <c r="A14" s="19" t="s">
        <v>47</v>
      </c>
      <c r="B14" s="20" t="s">
        <v>48</v>
      </c>
      <c r="C14" s="21" t="s">
        <v>49</v>
      </c>
      <c r="D14" s="22">
        <v>1</v>
      </c>
      <c r="E14" s="21"/>
      <c r="F14" s="23"/>
      <c r="G14" s="24">
        <f t="shared" si="0"/>
        <v>0</v>
      </c>
      <c r="ZY14" t="s">
        <v>50</v>
      </c>
      <c r="ZZ14" s="14" t="s">
        <v>51</v>
      </c>
    </row>
    <row r="15" spans="1:702" x14ac:dyDescent="0.25">
      <c r="A15" s="27"/>
      <c r="B15" s="28"/>
      <c r="C15" s="12"/>
      <c r="D15" s="12"/>
      <c r="E15" s="12"/>
      <c r="F15" s="12"/>
      <c r="G15" s="29"/>
    </row>
    <row r="16" spans="1:702" x14ac:dyDescent="0.25">
      <c r="A16" s="30"/>
      <c r="B16" s="31" t="s">
        <v>52</v>
      </c>
      <c r="C16" s="12"/>
      <c r="D16" s="12"/>
      <c r="E16" s="12"/>
      <c r="F16" s="12"/>
      <c r="G16" s="32">
        <f>SUBTOTAL(109,G6:G15)</f>
        <v>0</v>
      </c>
      <c r="H16" s="33"/>
      <c r="ZY16" t="s">
        <v>53</v>
      </c>
    </row>
    <row r="17" spans="1:702" x14ac:dyDescent="0.25">
      <c r="A17" s="34"/>
      <c r="B17" s="35"/>
      <c r="C17" s="12"/>
      <c r="D17" s="12"/>
      <c r="E17" s="12"/>
      <c r="F17" s="12"/>
      <c r="G17" s="9"/>
    </row>
    <row r="18" spans="1:702" x14ac:dyDescent="0.25">
      <c r="A18" s="15" t="s">
        <v>54</v>
      </c>
      <c r="B18" s="16" t="s">
        <v>55</v>
      </c>
      <c r="C18" s="12"/>
      <c r="D18" s="12"/>
      <c r="E18" s="12"/>
      <c r="F18" s="12"/>
      <c r="G18" s="13"/>
      <c r="ZY18" t="s">
        <v>56</v>
      </c>
      <c r="ZZ18" s="14"/>
    </row>
    <row r="19" spans="1:702" x14ac:dyDescent="0.25">
      <c r="A19" s="17" t="s">
        <v>57</v>
      </c>
      <c r="B19" s="18" t="s">
        <v>58</v>
      </c>
      <c r="C19" s="12"/>
      <c r="D19" s="12"/>
      <c r="E19" s="12"/>
      <c r="F19" s="12"/>
      <c r="G19" s="13"/>
      <c r="ZY19" t="s">
        <v>59</v>
      </c>
      <c r="ZZ19" s="14"/>
    </row>
    <row r="20" spans="1:702" x14ac:dyDescent="0.25">
      <c r="A20" s="19" t="s">
        <v>60</v>
      </c>
      <c r="B20" s="20" t="s">
        <v>61</v>
      </c>
      <c r="C20" s="21" t="s">
        <v>62</v>
      </c>
      <c r="D20" s="22">
        <v>12</v>
      </c>
      <c r="E20" s="21"/>
      <c r="F20" s="23"/>
      <c r="G20" s="24">
        <f>ROUND(D20*F20,2)</f>
        <v>0</v>
      </c>
      <c r="ZY20" t="s">
        <v>63</v>
      </c>
      <c r="ZZ20" s="14" t="s">
        <v>64</v>
      </c>
    </row>
    <row r="21" spans="1:702" x14ac:dyDescent="0.25">
      <c r="A21" s="19" t="s">
        <v>65</v>
      </c>
      <c r="B21" s="20" t="s">
        <v>66</v>
      </c>
      <c r="C21" s="21" t="s">
        <v>67</v>
      </c>
      <c r="D21" s="22">
        <v>2</v>
      </c>
      <c r="E21" s="21"/>
      <c r="F21" s="23"/>
      <c r="G21" s="24">
        <f>ROUND(D21*F21,2)</f>
        <v>0</v>
      </c>
      <c r="ZY21" t="s">
        <v>68</v>
      </c>
      <c r="ZZ21" s="14" t="s">
        <v>69</v>
      </c>
    </row>
    <row r="22" spans="1:702" x14ac:dyDescent="0.25">
      <c r="A22" s="25" t="s">
        <v>70</v>
      </c>
      <c r="B22" s="26" t="s">
        <v>71</v>
      </c>
      <c r="C22" s="12"/>
      <c r="D22" s="12"/>
      <c r="E22" s="12"/>
      <c r="F22" s="12"/>
      <c r="G22" s="13"/>
      <c r="ZY22" t="s">
        <v>72</v>
      </c>
      <c r="ZZ22" s="14"/>
    </row>
    <row r="23" spans="1:702" x14ac:dyDescent="0.25">
      <c r="A23" s="19" t="s">
        <v>73</v>
      </c>
      <c r="B23" s="20" t="s">
        <v>74</v>
      </c>
      <c r="C23" s="21" t="s">
        <v>75</v>
      </c>
      <c r="D23" s="22">
        <v>16</v>
      </c>
      <c r="E23" s="21"/>
      <c r="F23" s="23"/>
      <c r="G23" s="24">
        <f>ROUND(D23*F23,2)</f>
        <v>0</v>
      </c>
      <c r="ZY23" t="s">
        <v>76</v>
      </c>
      <c r="ZZ23" s="14" t="s">
        <v>77</v>
      </c>
    </row>
    <row r="24" spans="1:702" x14ac:dyDescent="0.25">
      <c r="A24" s="25" t="s">
        <v>78</v>
      </c>
      <c r="B24" s="26" t="s">
        <v>79</v>
      </c>
      <c r="C24" s="12"/>
      <c r="D24" s="12"/>
      <c r="E24" s="12"/>
      <c r="F24" s="12"/>
      <c r="G24" s="13"/>
      <c r="ZY24" t="s">
        <v>80</v>
      </c>
      <c r="ZZ24" s="14"/>
    </row>
    <row r="25" spans="1:702" ht="24" x14ac:dyDescent="0.25">
      <c r="A25" s="19" t="s">
        <v>81</v>
      </c>
      <c r="B25" s="20" t="s">
        <v>82</v>
      </c>
      <c r="C25" s="21" t="s">
        <v>83</v>
      </c>
      <c r="D25" s="22">
        <v>2</v>
      </c>
      <c r="E25" s="21"/>
      <c r="F25" s="23"/>
      <c r="G25" s="24">
        <f>ROUND(D25*F25,2)</f>
        <v>0</v>
      </c>
      <c r="ZY25" t="s">
        <v>84</v>
      </c>
      <c r="ZZ25" s="14" t="s">
        <v>85</v>
      </c>
    </row>
    <row r="26" spans="1:702" ht="24" x14ac:dyDescent="0.25">
      <c r="A26" s="19" t="s">
        <v>86</v>
      </c>
      <c r="B26" s="20" t="s">
        <v>87</v>
      </c>
      <c r="C26" s="21" t="s">
        <v>88</v>
      </c>
      <c r="D26" s="22">
        <v>8</v>
      </c>
      <c r="E26" s="21"/>
      <c r="F26" s="23"/>
      <c r="G26" s="24">
        <f>ROUND(D26*F26,2)</f>
        <v>0</v>
      </c>
      <c r="ZY26" t="s">
        <v>89</v>
      </c>
      <c r="ZZ26" s="14" t="s">
        <v>90</v>
      </c>
    </row>
    <row r="27" spans="1:702" x14ac:dyDescent="0.25">
      <c r="A27" s="27"/>
      <c r="B27" s="28"/>
      <c r="C27" s="12"/>
      <c r="D27" s="12"/>
      <c r="E27" s="12"/>
      <c r="F27" s="12"/>
      <c r="G27" s="29"/>
    </row>
    <row r="28" spans="1:702" x14ac:dyDescent="0.25">
      <c r="A28" s="30"/>
      <c r="B28" s="31" t="s">
        <v>91</v>
      </c>
      <c r="C28" s="12"/>
      <c r="D28" s="12"/>
      <c r="E28" s="12"/>
      <c r="F28" s="12"/>
      <c r="G28" s="32">
        <f>SUBTOTAL(109,G19:G27)</f>
        <v>0</v>
      </c>
      <c r="H28" s="33"/>
      <c r="ZY28" t="s">
        <v>92</v>
      </c>
    </row>
    <row r="29" spans="1:702" x14ac:dyDescent="0.25">
      <c r="A29" s="27"/>
      <c r="B29" s="28"/>
      <c r="C29" s="12"/>
      <c r="D29" s="12"/>
      <c r="E29" s="12"/>
      <c r="F29" s="12"/>
      <c r="G29" s="9"/>
    </row>
    <row r="30" spans="1:702" x14ac:dyDescent="0.25">
      <c r="A30" s="34"/>
      <c r="B30" s="36"/>
      <c r="C30" s="37"/>
      <c r="D30" s="37"/>
      <c r="E30" s="37"/>
      <c r="F30" s="37"/>
      <c r="G30" s="29"/>
    </row>
    <row r="31" spans="1:702" x14ac:dyDescent="0.25">
      <c r="A31" s="38"/>
      <c r="B31" s="38"/>
      <c r="C31" s="38"/>
      <c r="D31" s="38"/>
      <c r="E31" s="38"/>
      <c r="F31" s="38"/>
      <c r="G31" s="38"/>
    </row>
    <row r="32" spans="1:702" ht="30" x14ac:dyDescent="0.25">
      <c r="B32" s="39" t="s">
        <v>93</v>
      </c>
      <c r="G32" s="40">
        <f>SUBTOTAL(109,G4:G30)</f>
        <v>0</v>
      </c>
      <c r="ZY32" t="s">
        <v>94</v>
      </c>
    </row>
    <row r="33" spans="1:701" x14ac:dyDescent="0.25">
      <c r="A33" s="41">
        <v>20</v>
      </c>
      <c r="B33" s="39" t="str">
        <f>CONCATENATE("Montant TVA (",A33,"%)")</f>
        <v>Montant TVA (20%)</v>
      </c>
      <c r="G33" s="40">
        <f>(G32*A33)/100</f>
        <v>0</v>
      </c>
      <c r="ZY33" t="s">
        <v>95</v>
      </c>
    </row>
    <row r="34" spans="1:701" x14ac:dyDescent="0.25">
      <c r="B34" s="39" t="s">
        <v>96</v>
      </c>
      <c r="G34" s="40">
        <f>G32+G33</f>
        <v>0</v>
      </c>
      <c r="ZY34" t="s">
        <v>97</v>
      </c>
    </row>
    <row r="35" spans="1:701" x14ac:dyDescent="0.25">
      <c r="G35" s="40"/>
    </row>
    <row r="36" spans="1:701" x14ac:dyDescent="0.25">
      <c r="G36" s="40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7ABA52-A979-49A6-85A6-DD6E343B33A0}">
  <sheetPr>
    <pageSetUpPr fitToPage="1"/>
  </sheetPr>
  <dimension ref="A1:ZZ20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2"/>
      <c r="B1" s="43"/>
      <c r="C1" s="43"/>
      <c r="D1" s="43"/>
      <c r="E1" s="43"/>
      <c r="F1" s="43"/>
      <c r="G1" s="44"/>
    </row>
    <row r="2" spans="1:702" ht="30" x14ac:dyDescent="0.25">
      <c r="A2" s="1"/>
      <c r="B2" s="2"/>
      <c r="C2" s="3" t="s">
        <v>98</v>
      </c>
      <c r="D2" s="4" t="s">
        <v>99</v>
      </c>
      <c r="E2" s="3" t="s">
        <v>100</v>
      </c>
      <c r="F2" s="4" t="s">
        <v>101</v>
      </c>
      <c r="G2" s="5" t="s">
        <v>102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103</v>
      </c>
      <c r="C4" s="12"/>
      <c r="D4" s="12"/>
      <c r="E4" s="12"/>
      <c r="F4" s="12"/>
      <c r="G4" s="13"/>
      <c r="ZY4" t="s">
        <v>104</v>
      </c>
      <c r="ZZ4" s="14" t="s">
        <v>105</v>
      </c>
    </row>
    <row r="5" spans="1:702" x14ac:dyDescent="0.25">
      <c r="A5" s="15" t="s">
        <v>106</v>
      </c>
      <c r="B5" s="16" t="s">
        <v>107</v>
      </c>
      <c r="C5" s="12"/>
      <c r="D5" s="12"/>
      <c r="E5" s="12"/>
      <c r="F5" s="12"/>
      <c r="G5" s="13"/>
      <c r="ZY5" t="s">
        <v>108</v>
      </c>
      <c r="ZZ5" s="14"/>
    </row>
    <row r="6" spans="1:702" x14ac:dyDescent="0.25">
      <c r="A6" s="17" t="s">
        <v>109</v>
      </c>
      <c r="B6" s="18" t="s">
        <v>110</v>
      </c>
      <c r="C6" s="12"/>
      <c r="D6" s="12"/>
      <c r="E6" s="12"/>
      <c r="F6" s="12"/>
      <c r="G6" s="13"/>
      <c r="ZY6" t="s">
        <v>111</v>
      </c>
      <c r="ZZ6" s="14"/>
    </row>
    <row r="7" spans="1:702" x14ac:dyDescent="0.25">
      <c r="A7" s="19" t="s">
        <v>112</v>
      </c>
      <c r="B7" s="20" t="s">
        <v>113</v>
      </c>
      <c r="C7" s="21" t="s">
        <v>114</v>
      </c>
      <c r="D7" s="22">
        <v>-12</v>
      </c>
      <c r="E7" s="21"/>
      <c r="F7" s="23"/>
      <c r="G7" s="24">
        <f>ROUND(D7*F7,2)</f>
        <v>0</v>
      </c>
      <c r="ZY7" t="s">
        <v>115</v>
      </c>
      <c r="ZZ7" s="14" t="s">
        <v>116</v>
      </c>
    </row>
    <row r="8" spans="1:702" x14ac:dyDescent="0.25">
      <c r="A8" s="19" t="s">
        <v>117</v>
      </c>
      <c r="B8" s="20" t="s">
        <v>118</v>
      </c>
      <c r="C8" s="21" t="s">
        <v>119</v>
      </c>
      <c r="D8" s="22">
        <v>-2</v>
      </c>
      <c r="E8" s="21"/>
      <c r="F8" s="23"/>
      <c r="G8" s="24">
        <f>ROUND(D8*F8,2)</f>
        <v>0</v>
      </c>
      <c r="ZY8" t="s">
        <v>120</v>
      </c>
      <c r="ZZ8" s="14" t="s">
        <v>121</v>
      </c>
    </row>
    <row r="9" spans="1:702" ht="24" x14ac:dyDescent="0.25">
      <c r="A9" s="19" t="s">
        <v>122</v>
      </c>
      <c r="B9" s="20" t="s">
        <v>123</v>
      </c>
      <c r="C9" s="21" t="s">
        <v>124</v>
      </c>
      <c r="D9" s="22">
        <v>12</v>
      </c>
      <c r="E9" s="21"/>
      <c r="F9" s="23"/>
      <c r="G9" s="24">
        <f>ROUND(D9*F9,2)</f>
        <v>0</v>
      </c>
      <c r="ZY9" t="s">
        <v>125</v>
      </c>
      <c r="ZZ9" s="14" t="s">
        <v>126</v>
      </c>
    </row>
    <row r="10" spans="1:702" ht="24" x14ac:dyDescent="0.25">
      <c r="A10" s="19" t="s">
        <v>127</v>
      </c>
      <c r="B10" s="20" t="s">
        <v>128</v>
      </c>
      <c r="C10" s="21" t="s">
        <v>129</v>
      </c>
      <c r="D10" s="22">
        <v>2</v>
      </c>
      <c r="E10" s="21"/>
      <c r="F10" s="23"/>
      <c r="G10" s="24">
        <f>ROUND(D10*F10,2)</f>
        <v>0</v>
      </c>
      <c r="ZY10" t="s">
        <v>130</v>
      </c>
      <c r="ZZ10" s="14" t="s">
        <v>131</v>
      </c>
    </row>
    <row r="11" spans="1:702" x14ac:dyDescent="0.25">
      <c r="A11" s="27"/>
      <c r="B11" s="28"/>
      <c r="C11" s="12"/>
      <c r="D11" s="12"/>
      <c r="E11" s="12"/>
      <c r="F11" s="12"/>
      <c r="G11" s="29"/>
    </row>
    <row r="12" spans="1:702" x14ac:dyDescent="0.25">
      <c r="A12" s="30"/>
      <c r="B12" s="31" t="s">
        <v>132</v>
      </c>
      <c r="C12" s="12"/>
      <c r="D12" s="12"/>
      <c r="E12" s="12"/>
      <c r="F12" s="12"/>
      <c r="G12" s="32">
        <f>SUBTOTAL(109,G6:G11)</f>
        <v>0</v>
      </c>
      <c r="H12" s="33"/>
      <c r="ZY12" t="s">
        <v>133</v>
      </c>
    </row>
    <row r="13" spans="1:702" x14ac:dyDescent="0.25">
      <c r="A13" s="27"/>
      <c r="B13" s="28"/>
      <c r="C13" s="12"/>
      <c r="D13" s="12"/>
      <c r="E13" s="12"/>
      <c r="F13" s="12"/>
      <c r="G13" s="9"/>
    </row>
    <row r="14" spans="1:702" x14ac:dyDescent="0.25">
      <c r="A14" s="34"/>
      <c r="B14" s="36"/>
      <c r="C14" s="37"/>
      <c r="D14" s="37"/>
      <c r="E14" s="37"/>
      <c r="F14" s="37"/>
      <c r="G14" s="29"/>
    </row>
    <row r="15" spans="1:702" x14ac:dyDescent="0.25">
      <c r="A15" s="38"/>
      <c r="B15" s="38"/>
      <c r="C15" s="38"/>
      <c r="D15" s="38"/>
      <c r="E15" s="38"/>
      <c r="F15" s="38"/>
      <c r="G15" s="38"/>
    </row>
    <row r="16" spans="1:702" ht="30" x14ac:dyDescent="0.25">
      <c r="B16" s="39" t="s">
        <v>134</v>
      </c>
      <c r="G16" s="40">
        <f>SUBTOTAL(109,G4:G14)</f>
        <v>0</v>
      </c>
      <c r="ZY16" t="s">
        <v>135</v>
      </c>
    </row>
    <row r="17" spans="1:701" x14ac:dyDescent="0.25">
      <c r="A17" s="41">
        <v>20</v>
      </c>
      <c r="B17" s="39" t="str">
        <f>CONCATENATE("Montant TVA (",A17,"%)")</f>
        <v>Montant TVA (20%)</v>
      </c>
      <c r="G17" s="40">
        <f>(G16*A17)/100</f>
        <v>0</v>
      </c>
      <c r="ZY17" t="s">
        <v>136</v>
      </c>
    </row>
    <row r="18" spans="1:701" x14ac:dyDescent="0.25">
      <c r="B18" s="39" t="s">
        <v>137</v>
      </c>
      <c r="G18" s="40">
        <f>G16+G17</f>
        <v>0</v>
      </c>
      <c r="ZY18" t="s">
        <v>138</v>
      </c>
    </row>
    <row r="19" spans="1:701" x14ac:dyDescent="0.25">
      <c r="G19" s="40"/>
    </row>
    <row r="20" spans="1:701" x14ac:dyDescent="0.25">
      <c r="G20" s="40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N°04 Page de garde</vt:lpstr>
      <vt:lpstr>Lot N°04 MENUISERIES EXTÉRIEUR</vt:lpstr>
      <vt:lpstr>Lot N°04 PSE04   OCCULTATION R</vt:lpstr>
      <vt:lpstr>'Lot N°04 MENUISERIES EXTÉRIEUR'!Impression_des_titres</vt:lpstr>
      <vt:lpstr>'Lot N°04 PSE04   OCCULTATION R'!Impression_des_titres</vt:lpstr>
      <vt:lpstr>'Lot N°04 MENUISERIES EXTÉRIEUR'!Zone_d_impression</vt:lpstr>
      <vt:lpstr>'Lot N°04 PSE04   OCCULTATION 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2024-09-13T14:00:50Z</dcterms:created>
  <dcterms:modified xsi:type="dcterms:W3CDTF">2024-09-13T14:01:25Z</dcterms:modified>
</cp:coreProperties>
</file>