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D:\Users\f.zanitoni\Desktop\"/>
    </mc:Choice>
  </mc:AlternateContent>
  <xr:revisionPtr revIDLastSave="0" documentId="13_ncr:1_{29FC30FF-A857-4E4A-80F2-F8695CA4BDF9}" xr6:coauthVersionLast="47" xr6:coauthVersionMax="47" xr10:uidLastSave="{00000000-0000-0000-0000-000000000000}"/>
  <bookViews>
    <workbookView xWindow="3150" yWindow="3150" windowWidth="14400" windowHeight="11175" xr2:uid="{00000000-000D-0000-FFFF-FFFF00000000}"/>
  </bookViews>
  <sheets>
    <sheet name="Lot N°01 Page de garde" sheetId="1" r:id="rId1"/>
    <sheet name="Lot N°01 GROS ŒUVRE - CHARPENT" sheetId="2" r:id="rId2"/>
    <sheet name="Lot N°01 PSE 01   REFECTION CO" sheetId="3" r:id="rId3"/>
  </sheets>
  <definedNames>
    <definedName name="_xlnm.Print_Titles" localSheetId="1">'Lot N°01 GROS ŒUVRE - CHARPENT'!$1:$2</definedName>
    <definedName name="_xlnm.Print_Titles" localSheetId="2">'Lot N°01 PSE 01   REFECTION CO'!$1:$2</definedName>
    <definedName name="_xlnm.Print_Area" localSheetId="1">'Lot N°01 GROS ŒUVRE - CHARPENT'!$A$1:$G$238</definedName>
    <definedName name="_xlnm.Print_Area" localSheetId="2">'Lot N°01 PSE 01   REFECTION CO'!$A$1:$G$21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" i="2" l="1"/>
  <c r="G9" i="2"/>
  <c r="G11" i="2"/>
  <c r="G13" i="2"/>
  <c r="G25" i="2" s="1"/>
  <c r="G235" i="2" s="1"/>
  <c r="G15" i="2"/>
  <c r="G16" i="2"/>
  <c r="G18" i="2"/>
  <c r="G20" i="2"/>
  <c r="G22" i="2"/>
  <c r="G23" i="2"/>
  <c r="G29" i="2"/>
  <c r="G31" i="2"/>
  <c r="G32" i="2"/>
  <c r="G33" i="2"/>
  <c r="G34" i="2"/>
  <c r="G36" i="2"/>
  <c r="G38" i="2"/>
  <c r="G39" i="2"/>
  <c r="G41" i="2"/>
  <c r="G45" i="2"/>
  <c r="G46" i="2"/>
  <c r="G47" i="2"/>
  <c r="G57" i="2" s="1"/>
  <c r="G48" i="2"/>
  <c r="G49" i="2"/>
  <c r="G50" i="2"/>
  <c r="G51" i="2"/>
  <c r="G53" i="2"/>
  <c r="G55" i="2"/>
  <c r="G61" i="2"/>
  <c r="G62" i="2"/>
  <c r="G79" i="2" s="1"/>
  <c r="G63" i="2"/>
  <c r="G64" i="2"/>
  <c r="G65" i="2"/>
  <c r="G66" i="2"/>
  <c r="G67" i="2"/>
  <c r="G69" i="2"/>
  <c r="G71" i="2"/>
  <c r="G73" i="2"/>
  <c r="G75" i="2"/>
  <c r="G77" i="2"/>
  <c r="G83" i="2"/>
  <c r="G84" i="2"/>
  <c r="G85" i="2"/>
  <c r="G86" i="2"/>
  <c r="G88" i="2"/>
  <c r="G92" i="2"/>
  <c r="G94" i="2"/>
  <c r="G98" i="2"/>
  <c r="G110" i="2" s="1"/>
  <c r="G100" i="2"/>
  <c r="G102" i="2"/>
  <c r="G103" i="2"/>
  <c r="G105" i="2"/>
  <c r="G107" i="2"/>
  <c r="G108" i="2"/>
  <c r="G114" i="2"/>
  <c r="G134" i="2" s="1"/>
  <c r="G115" i="2"/>
  <c r="G117" i="2"/>
  <c r="G119" i="2"/>
  <c r="G121" i="2"/>
  <c r="G122" i="2"/>
  <c r="G124" i="2"/>
  <c r="G125" i="2"/>
  <c r="G126" i="2"/>
  <c r="G128" i="2"/>
  <c r="G129" i="2"/>
  <c r="G130" i="2"/>
  <c r="G131" i="2"/>
  <c r="G132" i="2"/>
  <c r="G138" i="2"/>
  <c r="G140" i="2"/>
  <c r="G144" i="2"/>
  <c r="G146" i="2"/>
  <c r="G148" i="2"/>
  <c r="G150" i="2"/>
  <c r="G152" i="2"/>
  <c r="G157" i="2"/>
  <c r="G158" i="2"/>
  <c r="G160" i="2"/>
  <c r="G164" i="2"/>
  <c r="G180" i="2" s="1"/>
  <c r="G165" i="2"/>
  <c r="G167" i="2"/>
  <c r="G169" i="2"/>
  <c r="G170" i="2"/>
  <c r="G172" i="2"/>
  <c r="G174" i="2"/>
  <c r="G175" i="2"/>
  <c r="G176" i="2"/>
  <c r="G178" i="2"/>
  <c r="G184" i="2"/>
  <c r="G187" i="2" s="1"/>
  <c r="G185" i="2"/>
  <c r="G192" i="2"/>
  <c r="G197" i="2" s="1"/>
  <c r="G194" i="2"/>
  <c r="G195" i="2"/>
  <c r="G201" i="2"/>
  <c r="G207" i="2" s="1"/>
  <c r="G203" i="2"/>
  <c r="G205" i="2"/>
  <c r="G211" i="2"/>
  <c r="G216" i="2" s="1"/>
  <c r="G213" i="2"/>
  <c r="G214" i="2"/>
  <c r="G221" i="2"/>
  <c r="G225" i="2" s="1"/>
  <c r="G222" i="2"/>
  <c r="G223" i="2"/>
  <c r="G229" i="2"/>
  <c r="G231" i="2"/>
  <c r="B236" i="2"/>
  <c r="G7" i="3"/>
  <c r="G18" i="3" s="1"/>
  <c r="G9" i="3"/>
  <c r="G11" i="3"/>
  <c r="G12" i="3"/>
  <c r="G14" i="3"/>
  <c r="B19" i="3"/>
  <c r="G19" i="3" l="1"/>
  <c r="G20" i="3" s="1"/>
  <c r="G236" i="2"/>
  <c r="G237" i="2"/>
</calcChain>
</file>

<file path=xl/sharedStrings.xml><?xml version="1.0" encoding="utf-8"?>
<sst xmlns="http://schemas.openxmlformats.org/spreadsheetml/2006/main" count="808" uniqueCount="808">
  <si>
    <t>U</t>
  </si>
  <si>
    <t>Quantité</t>
  </si>
  <si>
    <t>Qtés Entreprise</t>
  </si>
  <si>
    <t>Prix en €</t>
  </si>
  <si>
    <t>Total en €</t>
  </si>
  <si>
    <t>GROS ŒUVRE</t>
  </si>
  <si>
    <t>CH2</t>
  </si>
  <si>
    <t>GROS</t>
  </si>
  <si>
    <t>01.2</t>
  </si>
  <si>
    <t>DEMOLITIONS</t>
  </si>
  <si>
    <t>CH3</t>
  </si>
  <si>
    <t>01.2.1</t>
  </si>
  <si>
    <t>Constat d'état des lieux</t>
  </si>
  <si>
    <t>CH4</t>
  </si>
  <si>
    <t xml:space="preserve">01.2.1 1 </t>
  </si>
  <si>
    <t>État des lieux préventifs par constat d'huissier</t>
  </si>
  <si>
    <t>U</t>
  </si>
  <si>
    <t>ART</t>
  </si>
  <si>
    <t>FLZ-I056</t>
  </si>
  <si>
    <t>01.2.2</t>
  </si>
  <si>
    <t>Démolition de dallage en béton</t>
  </si>
  <si>
    <t>CH4</t>
  </si>
  <si>
    <t xml:space="preserve">01.2.2 1 </t>
  </si>
  <si>
    <t>Démolition de dallage complet compris revêtement</t>
  </si>
  <si>
    <t>M2</t>
  </si>
  <si>
    <t>ART</t>
  </si>
  <si>
    <t>00.1231</t>
  </si>
  <si>
    <t>01.2.3</t>
  </si>
  <si>
    <t>Dépose de plancher complet</t>
  </si>
  <si>
    <t>CH4</t>
  </si>
  <si>
    <t xml:space="preserve">01.2.3 1 </t>
  </si>
  <si>
    <t>Dépose plancher bois</t>
  </si>
  <si>
    <t>M2</t>
  </si>
  <si>
    <t>ART</t>
  </si>
  <si>
    <t>FLZ-I058</t>
  </si>
  <si>
    <t>01.2.4</t>
  </si>
  <si>
    <t>Démolition de maçonneries</t>
  </si>
  <si>
    <t>CH4</t>
  </si>
  <si>
    <t xml:space="preserve">01.2.4 1 </t>
  </si>
  <si>
    <t>Démolition de mur en pierre</t>
  </si>
  <si>
    <t>M2</t>
  </si>
  <si>
    <t>ART</t>
  </si>
  <si>
    <t>FLZ-I192</t>
  </si>
  <si>
    <t>01.2.5</t>
  </si>
  <si>
    <t>Démolition de structure</t>
  </si>
  <si>
    <t>CH4</t>
  </si>
  <si>
    <t xml:space="preserve">01.2.5 1 </t>
  </si>
  <si>
    <t>Démolition Poteau en pierre</t>
  </si>
  <si>
    <t>ML</t>
  </si>
  <si>
    <t>ART</t>
  </si>
  <si>
    <t>FLZ-I062</t>
  </si>
  <si>
    <t xml:space="preserve">01.2.5 2 </t>
  </si>
  <si>
    <t>Démolition Poutre métallique</t>
  </si>
  <si>
    <t>ML</t>
  </si>
  <si>
    <t>ART</t>
  </si>
  <si>
    <t>FLZ-I196</t>
  </si>
  <si>
    <t>01.2.6</t>
  </si>
  <si>
    <t>Chargement et évacuation des déblais</t>
  </si>
  <si>
    <t>CH4</t>
  </si>
  <si>
    <t xml:space="preserve">01.2.6 1 </t>
  </si>
  <si>
    <t>Sortie, chargement et évacuation de gravats</t>
  </si>
  <si>
    <t>M3</t>
  </si>
  <si>
    <t>ART</t>
  </si>
  <si>
    <t>FLZ-I057</t>
  </si>
  <si>
    <t>01.2.7</t>
  </si>
  <si>
    <t>Démolitions diverses</t>
  </si>
  <si>
    <t>CH4</t>
  </si>
  <si>
    <t xml:space="preserve">01.2.7 1 </t>
  </si>
  <si>
    <t>Démolitions escalier</t>
  </si>
  <si>
    <t>Ens</t>
  </si>
  <si>
    <t>ART</t>
  </si>
  <si>
    <t>FLZ-H316</t>
  </si>
  <si>
    <t>01.2.8</t>
  </si>
  <si>
    <t>Étaiement provisoire</t>
  </si>
  <si>
    <t>CH4</t>
  </si>
  <si>
    <t xml:space="preserve">01.2.8 1 </t>
  </si>
  <si>
    <t>Étaiement de plancher conservé</t>
  </si>
  <si>
    <t>M2</t>
  </si>
  <si>
    <t>ART</t>
  </si>
  <si>
    <t>FLZ-G995</t>
  </si>
  <si>
    <t xml:space="preserve">01.2.8 2 </t>
  </si>
  <si>
    <t>Escalier provisoire</t>
  </si>
  <si>
    <t>FF</t>
  </si>
  <si>
    <t>ART</t>
  </si>
  <si>
    <t>FLZ-I197</t>
  </si>
  <si>
    <t>Total DEMOLITIONS</t>
  </si>
  <si>
    <t>STOT</t>
  </si>
  <si>
    <t>01.3</t>
  </si>
  <si>
    <t>TRAVAUX PRÉPARATOIRES</t>
  </si>
  <si>
    <t>CH3</t>
  </si>
  <si>
    <t>01.3.1</t>
  </si>
  <si>
    <t>Études techniques</t>
  </si>
  <si>
    <t>CH4</t>
  </si>
  <si>
    <t xml:space="preserve">01.3.1 1 </t>
  </si>
  <si>
    <t>Étude technique</t>
  </si>
  <si>
    <t>FF</t>
  </si>
  <si>
    <t>ART</t>
  </si>
  <si>
    <t>GOETUDN</t>
  </si>
  <si>
    <t>01.3.2</t>
  </si>
  <si>
    <t>Installation de chantier</t>
  </si>
  <si>
    <t>CH4</t>
  </si>
  <si>
    <t xml:space="preserve">01.3.2 1 </t>
  </si>
  <si>
    <t>Installation de chantier</t>
  </si>
  <si>
    <t>FF</t>
  </si>
  <si>
    <t>ART</t>
  </si>
  <si>
    <t>GOINSTBK</t>
  </si>
  <si>
    <t xml:space="preserve">01.3.2 2 </t>
  </si>
  <si>
    <t>Clôture de chantier</t>
  </si>
  <si>
    <t>FF</t>
  </si>
  <si>
    <t>ART</t>
  </si>
  <si>
    <t>GOINSTBA</t>
  </si>
  <si>
    <t>Aménagement voie d'accés</t>
  </si>
  <si>
    <t>FF</t>
  </si>
  <si>
    <t>ART</t>
  </si>
  <si>
    <t>FLZ-G541</t>
  </si>
  <si>
    <t xml:space="preserve">01.3.2 3 </t>
  </si>
  <si>
    <t>Protection arbres existants</t>
  </si>
  <si>
    <t>FF</t>
  </si>
  <si>
    <t>ART</t>
  </si>
  <si>
    <t>FLZ-D471</t>
  </si>
  <si>
    <t>01.3.3</t>
  </si>
  <si>
    <t>Implantation</t>
  </si>
  <si>
    <t>CH4</t>
  </si>
  <si>
    <t xml:space="preserve">01.3.3 1 </t>
  </si>
  <si>
    <t>Implantation des bâtiments</t>
  </si>
  <si>
    <t>FF</t>
  </si>
  <si>
    <t>ART</t>
  </si>
  <si>
    <t>GOIMPLAN</t>
  </si>
  <si>
    <t>01.3.4</t>
  </si>
  <si>
    <t>Sécurité et protection des travailleurs</t>
  </si>
  <si>
    <t>CH4</t>
  </si>
  <si>
    <t xml:space="preserve">01.3.4 1 </t>
  </si>
  <si>
    <t>Moyen de levage</t>
  </si>
  <si>
    <t>FF</t>
  </si>
  <si>
    <t>ART</t>
  </si>
  <si>
    <t>FLZ-G423</t>
  </si>
  <si>
    <t xml:space="preserve">01.3.4 2 </t>
  </si>
  <si>
    <t>Sécurité et protection des travailleurs</t>
  </si>
  <si>
    <t>FF</t>
  </si>
  <si>
    <t>ART</t>
  </si>
  <si>
    <t>03.113</t>
  </si>
  <si>
    <t>Total TRAVAUX PRÉPARATOIRES</t>
  </si>
  <si>
    <t>STOT</t>
  </si>
  <si>
    <t>01.4</t>
  </si>
  <si>
    <t>TERRASSEMENT</t>
  </si>
  <si>
    <t>CH3</t>
  </si>
  <si>
    <t>01.4.1</t>
  </si>
  <si>
    <t>Fouille en tranchée pour réseaux</t>
  </si>
  <si>
    <t>CH4</t>
  </si>
  <si>
    <t xml:space="preserve">01.4.1 1 </t>
  </si>
  <si>
    <t>Tranchée pour fluides compris remblais</t>
  </si>
  <si>
    <t>M3</t>
  </si>
  <si>
    <t>ART</t>
  </si>
  <si>
    <t>GOFNTRML</t>
  </si>
  <si>
    <t xml:space="preserve">01.4.1 2 </t>
  </si>
  <si>
    <t>Fourreau AEP d=60</t>
  </si>
  <si>
    <t>ML</t>
  </si>
  <si>
    <t>ART</t>
  </si>
  <si>
    <t>FLZ-G545</t>
  </si>
  <si>
    <t xml:space="preserve">01.4.1 3 </t>
  </si>
  <si>
    <t>Fourreau électrique d=110</t>
  </si>
  <si>
    <t>ML</t>
  </si>
  <si>
    <t>ART</t>
  </si>
  <si>
    <t>GOFNF100</t>
  </si>
  <si>
    <t xml:space="preserve">01.4.1 4 </t>
  </si>
  <si>
    <t>Fourreau électrique d=63</t>
  </si>
  <si>
    <t>ML</t>
  </si>
  <si>
    <t>ART</t>
  </si>
  <si>
    <t>FLZ-I278</t>
  </si>
  <si>
    <t xml:space="preserve">01.4.1 5 </t>
  </si>
  <si>
    <t>Fourreau électrique d=40</t>
  </si>
  <si>
    <t>ML</t>
  </si>
  <si>
    <t>ART</t>
  </si>
  <si>
    <t>FLZ-I277</t>
  </si>
  <si>
    <t xml:space="preserve">01.4.1 6 </t>
  </si>
  <si>
    <t>Fourreau téléphone d=42/45</t>
  </si>
  <si>
    <t>ML</t>
  </si>
  <si>
    <t>ART</t>
  </si>
  <si>
    <t>GOFNF40</t>
  </si>
  <si>
    <t xml:space="preserve">01.4.1 7 </t>
  </si>
  <si>
    <t>Traversée de mur existant et raccordement au réseau</t>
  </si>
  <si>
    <t>U</t>
  </si>
  <si>
    <t>ART</t>
  </si>
  <si>
    <t>GOFNTRPR</t>
  </si>
  <si>
    <t>01.4.2</t>
  </si>
  <si>
    <t>Etaiement et blindage</t>
  </si>
  <si>
    <t>CH4</t>
  </si>
  <si>
    <t xml:space="preserve">01.4.2 1 </t>
  </si>
  <si>
    <t>Blindage de fondations</t>
  </si>
  <si>
    <t>ART</t>
  </si>
  <si>
    <t>GOFNBLIN</t>
  </si>
  <si>
    <t>01.4.3</t>
  </si>
  <si>
    <t>Fouilles dans l'eau</t>
  </si>
  <si>
    <t>CH4</t>
  </si>
  <si>
    <t xml:space="preserve">01.4.3 1 </t>
  </si>
  <si>
    <t>Fouilles dans l'eau</t>
  </si>
  <si>
    <t>ART</t>
  </si>
  <si>
    <t>GOFNEAU</t>
  </si>
  <si>
    <t>Total TERRASSEMENT</t>
  </si>
  <si>
    <t>STOT</t>
  </si>
  <si>
    <t>01.5</t>
  </si>
  <si>
    <t>FONDATIONS</t>
  </si>
  <si>
    <t>CH3</t>
  </si>
  <si>
    <t>01.5.1</t>
  </si>
  <si>
    <t>Micropieux ancrés</t>
  </si>
  <si>
    <t>CH4</t>
  </si>
  <si>
    <t xml:space="preserve">01.5.1 1 </t>
  </si>
  <si>
    <t>Amenée et Repli du matériel</t>
  </si>
  <si>
    <t>FF</t>
  </si>
  <si>
    <t>ART</t>
  </si>
  <si>
    <t>PGC-A427</t>
  </si>
  <si>
    <t xml:space="preserve">01.5.1 2 </t>
  </si>
  <si>
    <t>Sciage dallage existant</t>
  </si>
  <si>
    <t>U</t>
  </si>
  <si>
    <t>ART</t>
  </si>
  <si>
    <t>FLZ-I060</t>
  </si>
  <si>
    <t xml:space="preserve">01.5.1 3 </t>
  </si>
  <si>
    <t>Mise en fiche au droit de chaque micropieux</t>
  </si>
  <si>
    <t>U</t>
  </si>
  <si>
    <t>ART</t>
  </si>
  <si>
    <t>PGC-A428</t>
  </si>
  <si>
    <t xml:space="preserve">01.5.1 4 </t>
  </si>
  <si>
    <t>Exécution de micropieux</t>
  </si>
  <si>
    <t>U</t>
  </si>
  <si>
    <t>ART</t>
  </si>
  <si>
    <t>PGC-A429</t>
  </si>
  <si>
    <t xml:space="preserve">01.5.1 5 </t>
  </si>
  <si>
    <t>Recépage de pieux</t>
  </si>
  <si>
    <t>U</t>
  </si>
  <si>
    <t>ART</t>
  </si>
  <si>
    <t>FLZ-G431</t>
  </si>
  <si>
    <t xml:space="preserve">01.5.1 6 </t>
  </si>
  <si>
    <t>Fourniture et pose de platines métalliques</t>
  </si>
  <si>
    <t>U</t>
  </si>
  <si>
    <t>ART</t>
  </si>
  <si>
    <t>PGC-A431</t>
  </si>
  <si>
    <t xml:space="preserve">01.5.1 7 </t>
  </si>
  <si>
    <t>Remise en état des lieux et nettoyages</t>
  </si>
  <si>
    <t>FF</t>
  </si>
  <si>
    <t>ART</t>
  </si>
  <si>
    <t>PGC-A432</t>
  </si>
  <si>
    <t>01.5.2</t>
  </si>
  <si>
    <t>Têtes de pieux</t>
  </si>
  <si>
    <t>CH4</t>
  </si>
  <si>
    <t xml:space="preserve">01.5.2 1 </t>
  </si>
  <si>
    <t>Tête de micropieux B.A. de 0.50x0.50x0.50 m</t>
  </si>
  <si>
    <t>U</t>
  </si>
  <si>
    <t>ART</t>
  </si>
  <si>
    <t>GOFNTP00</t>
  </si>
  <si>
    <t>01.5.3</t>
  </si>
  <si>
    <t>Longrines</t>
  </si>
  <si>
    <t>CH4</t>
  </si>
  <si>
    <t xml:space="preserve">01.5.3 1 </t>
  </si>
  <si>
    <t>Relevé B.A.</t>
  </si>
  <si>
    <t>ML</t>
  </si>
  <si>
    <t>ART</t>
  </si>
  <si>
    <t>FLZ-I073</t>
  </si>
  <si>
    <t>01.5.4</t>
  </si>
  <si>
    <t>Traitement curatif et barrière chimique</t>
  </si>
  <si>
    <t>CH4</t>
  </si>
  <si>
    <t xml:space="preserve">01.5.4 1 </t>
  </si>
  <si>
    <t>Barrière physico-chimique</t>
  </si>
  <si>
    <t>M2</t>
  </si>
  <si>
    <t>ART</t>
  </si>
  <si>
    <t>PGC-I260</t>
  </si>
  <si>
    <t>01.5.5</t>
  </si>
  <si>
    <t>Blocage en pierres sèches</t>
  </si>
  <si>
    <t>CH4</t>
  </si>
  <si>
    <t xml:space="preserve">01.5.5 1 </t>
  </si>
  <si>
    <t>Hérisson en tout venant compacté</t>
  </si>
  <si>
    <t>M3</t>
  </si>
  <si>
    <t>ART</t>
  </si>
  <si>
    <t>GOFNHER</t>
  </si>
  <si>
    <t>01.5.6</t>
  </si>
  <si>
    <t>Film polyane déroulé sous forme future</t>
  </si>
  <si>
    <t>CH4</t>
  </si>
  <si>
    <t xml:space="preserve">01.5.6 1 </t>
  </si>
  <si>
    <t>Film polyane</t>
  </si>
  <si>
    <t>M2</t>
  </si>
  <si>
    <t>ART</t>
  </si>
  <si>
    <t>GOFNPOL</t>
  </si>
  <si>
    <t>Total FONDATIONS</t>
  </si>
  <si>
    <t>STOT</t>
  </si>
  <si>
    <t>01.6</t>
  </si>
  <si>
    <t>DALLAGES ET PLANCHERS</t>
  </si>
  <si>
    <t>CH3</t>
  </si>
  <si>
    <t>01.6.1</t>
  </si>
  <si>
    <t>Dallages</t>
  </si>
  <si>
    <t>CH4</t>
  </si>
  <si>
    <t xml:space="preserve">01.6.1 1 </t>
  </si>
  <si>
    <t>Polystyrène expansé (PSE) Épaisseur 100 mm R=3.30m².K/W</t>
  </si>
  <si>
    <t>M2</t>
  </si>
  <si>
    <t>ART</t>
  </si>
  <si>
    <t>NIC-A744</t>
  </si>
  <si>
    <t xml:space="preserve">01.6.1 2 </t>
  </si>
  <si>
    <t>Dallage B.A. finition lissée</t>
  </si>
  <si>
    <t>M2</t>
  </si>
  <si>
    <t>ART</t>
  </si>
  <si>
    <t>DVS-B624</t>
  </si>
  <si>
    <t xml:space="preserve">01.6.1 3 </t>
  </si>
  <si>
    <t>Durcisseur de surface ROCLAND</t>
  </si>
  <si>
    <t>M2</t>
  </si>
  <si>
    <t>ART</t>
  </si>
  <si>
    <t>DVS-B620</t>
  </si>
  <si>
    <t xml:space="preserve">01.6.1 4 </t>
  </si>
  <si>
    <t>Protection de sol</t>
  </si>
  <si>
    <t>M2</t>
  </si>
  <si>
    <t>ART</t>
  </si>
  <si>
    <t>FLZ-I097</t>
  </si>
  <si>
    <t>Total DALLAGES ET PLANCHERS</t>
  </si>
  <si>
    <t>STOT</t>
  </si>
  <si>
    <t>01.7</t>
  </si>
  <si>
    <t>PLANCHERS SUPERSTRUCTURE</t>
  </si>
  <si>
    <t>CH3</t>
  </si>
  <si>
    <t>01.7.1</t>
  </si>
  <si>
    <t>Plancher dalle pleine</t>
  </si>
  <si>
    <t>CH4</t>
  </si>
  <si>
    <t xml:space="preserve">01.7.1 1 </t>
  </si>
  <si>
    <t>Plancher B.A. Ep=20cm</t>
  </si>
  <si>
    <t>M2</t>
  </si>
  <si>
    <t>ART</t>
  </si>
  <si>
    <t>FLZ-G544</t>
  </si>
  <si>
    <t>Total PLANCHERS SUPERSTRUCTURE</t>
  </si>
  <si>
    <t>STOT</t>
  </si>
  <si>
    <t>01.8</t>
  </si>
  <si>
    <t>MAÇONNERIE</t>
  </si>
  <si>
    <t>CH3</t>
  </si>
  <si>
    <t>01.8.1</t>
  </si>
  <si>
    <t>Maçonnerie de blocs à bancher</t>
  </si>
  <si>
    <t>CH4</t>
  </si>
  <si>
    <t xml:space="preserve">01.8.1 1 </t>
  </si>
  <si>
    <t>Murs blocs à bancher de 0,20</t>
  </si>
  <si>
    <t>M2</t>
  </si>
  <si>
    <t>ART</t>
  </si>
  <si>
    <t>GOVB20</t>
  </si>
  <si>
    <t>01.8.2</t>
  </si>
  <si>
    <t>Maçonnerie de blocs de béton cellulaire</t>
  </si>
  <si>
    <t>CH4</t>
  </si>
  <si>
    <t xml:space="preserve">01.8.2 1 </t>
  </si>
  <si>
    <t>Murs béton cellulaire 0,20</t>
  </si>
  <si>
    <t>M2</t>
  </si>
  <si>
    <t>ART</t>
  </si>
  <si>
    <t>GOBC20</t>
  </si>
  <si>
    <t>01.8.3</t>
  </si>
  <si>
    <t>Tablettage des baies</t>
  </si>
  <si>
    <t>CH4</t>
  </si>
  <si>
    <t xml:space="preserve">01.8.3 1 </t>
  </si>
  <si>
    <t>Tablettage intérieur des baies</t>
  </si>
  <si>
    <t>ML</t>
  </si>
  <si>
    <t>ART</t>
  </si>
  <si>
    <t>GOMCDRES</t>
  </si>
  <si>
    <t xml:space="preserve">01.8.3 2 </t>
  </si>
  <si>
    <t>Reprise des tableaux et feuillures intérieurs des baies</t>
  </si>
  <si>
    <t>ML</t>
  </si>
  <si>
    <t>ART</t>
  </si>
  <si>
    <t>HUG-A546</t>
  </si>
  <si>
    <t>01.8.4</t>
  </si>
  <si>
    <t>Seuils</t>
  </si>
  <si>
    <t>CH4</t>
  </si>
  <si>
    <t xml:space="preserve">01.8.4 1 </t>
  </si>
  <si>
    <t>Seuils moulé en béton</t>
  </si>
  <si>
    <t>ML</t>
  </si>
  <si>
    <t>ART</t>
  </si>
  <si>
    <t>GOSEUIL</t>
  </si>
  <si>
    <t>01.8.5</t>
  </si>
  <si>
    <t>Appuis</t>
  </si>
  <si>
    <t>CH4</t>
  </si>
  <si>
    <t xml:space="preserve">01.8.5 1 </t>
  </si>
  <si>
    <t>Appuis de fenêtres en béton moulé</t>
  </si>
  <si>
    <t>ML</t>
  </si>
  <si>
    <t>ART</t>
  </si>
  <si>
    <t>GOAPBET</t>
  </si>
  <si>
    <t xml:space="preserve">01.8.5 2 </t>
  </si>
  <si>
    <t>Réfection de rejingot</t>
  </si>
  <si>
    <t>ML</t>
  </si>
  <si>
    <t>ART</t>
  </si>
  <si>
    <t>GOAPREJ</t>
  </si>
  <si>
    <t>Total MAÇONNERIE</t>
  </si>
  <si>
    <t>STOT</t>
  </si>
  <si>
    <t>01.9</t>
  </si>
  <si>
    <t>ÉLEMENTS PORTEURS EN B.A.</t>
  </si>
  <si>
    <t>CH3</t>
  </si>
  <si>
    <t>01.9.1</t>
  </si>
  <si>
    <t>Poteaux</t>
  </si>
  <si>
    <t>CH4</t>
  </si>
  <si>
    <t xml:space="preserve">01.9.1 1 </t>
  </si>
  <si>
    <t>Jambage B.A.</t>
  </si>
  <si>
    <t>ML</t>
  </si>
  <si>
    <t>ART</t>
  </si>
  <si>
    <t>NIC-A386</t>
  </si>
  <si>
    <t xml:space="preserve">01.9.1 2 </t>
  </si>
  <si>
    <t>Poteaux B.A.</t>
  </si>
  <si>
    <t>M3</t>
  </si>
  <si>
    <t>ART</t>
  </si>
  <si>
    <t>FLZ-I195</t>
  </si>
  <si>
    <t>01.9.2</t>
  </si>
  <si>
    <t>Poutres</t>
  </si>
  <si>
    <t>CH4</t>
  </si>
  <si>
    <t xml:space="preserve">01.9.2 1 </t>
  </si>
  <si>
    <t>Sommier B.A. compris béton,aciers et coffrage</t>
  </si>
  <si>
    <t>U</t>
  </si>
  <si>
    <t>ART</t>
  </si>
  <si>
    <t>GOSOMIER</t>
  </si>
  <si>
    <t>01.9.3</t>
  </si>
  <si>
    <t>Linteaux</t>
  </si>
  <si>
    <t>CH4</t>
  </si>
  <si>
    <t xml:space="preserve">01.9.3 1 </t>
  </si>
  <si>
    <t>Linteaux B.A. en plus-value sur maçonneries</t>
  </si>
  <si>
    <t>ML</t>
  </si>
  <si>
    <t>ART</t>
  </si>
  <si>
    <t>01.5321</t>
  </si>
  <si>
    <t>01.9.4</t>
  </si>
  <si>
    <t>Chaînages, Ceintures et Raidisseurs</t>
  </si>
  <si>
    <t>CH4</t>
  </si>
  <si>
    <t xml:space="preserve">01.9.4 1 </t>
  </si>
  <si>
    <t>Chaînages B.A.</t>
  </si>
  <si>
    <t>ML</t>
  </si>
  <si>
    <t>ART</t>
  </si>
  <si>
    <t>GOCH</t>
  </si>
  <si>
    <t xml:space="preserve">01.9.4 2 </t>
  </si>
  <si>
    <t>Raidisseurs B.A.</t>
  </si>
  <si>
    <t>ML</t>
  </si>
  <si>
    <t>ART</t>
  </si>
  <si>
    <t>GOCHRAI</t>
  </si>
  <si>
    <t>01.9.5</t>
  </si>
  <si>
    <t>Création de trémie</t>
  </si>
  <si>
    <t>CH4</t>
  </si>
  <si>
    <t xml:space="preserve">01.9.5 1 </t>
  </si>
  <si>
    <t>Création trémie escalier</t>
  </si>
  <si>
    <t>U</t>
  </si>
  <si>
    <t>ART</t>
  </si>
  <si>
    <t>GOCHP05</t>
  </si>
  <si>
    <t xml:space="preserve">01.9.5 2 </t>
  </si>
  <si>
    <t>Création trémie ascenseur</t>
  </si>
  <si>
    <t>U</t>
  </si>
  <si>
    <t>ART</t>
  </si>
  <si>
    <t>FLZ-I191</t>
  </si>
  <si>
    <t xml:space="preserve">01.9.5 3 </t>
  </si>
  <si>
    <t>Percement dans plancher</t>
  </si>
  <si>
    <t>U</t>
  </si>
  <si>
    <t>ART</t>
  </si>
  <si>
    <t>FLZ-I290</t>
  </si>
  <si>
    <t>01.9.6</t>
  </si>
  <si>
    <t>Création ou modification d'ouvertures</t>
  </si>
  <si>
    <t>CH4</t>
  </si>
  <si>
    <t xml:space="preserve">01.9.6 1 </t>
  </si>
  <si>
    <t>Ouverture créée de 1.50x2.10 mht</t>
  </si>
  <si>
    <t>U</t>
  </si>
  <si>
    <t>ART</t>
  </si>
  <si>
    <t>FLZ-H753</t>
  </si>
  <si>
    <t xml:space="preserve">01.9.6 2 </t>
  </si>
  <si>
    <t>Ouverture créée de 1.00x2.10 mht</t>
  </si>
  <si>
    <t>U</t>
  </si>
  <si>
    <t>ART</t>
  </si>
  <si>
    <t>FLZ-I063</t>
  </si>
  <si>
    <t xml:space="preserve">01.9.6 3 </t>
  </si>
  <si>
    <t>Ouverture créée de 1.60x2.50 mht</t>
  </si>
  <si>
    <t>U</t>
  </si>
  <si>
    <t>ART</t>
  </si>
  <si>
    <t>FLZ-H346</t>
  </si>
  <si>
    <t xml:space="preserve">01.9.6 4 </t>
  </si>
  <si>
    <t>Modification de 2.00x3.10 mht</t>
  </si>
  <si>
    <t>U</t>
  </si>
  <si>
    <t>ART</t>
  </si>
  <si>
    <t>HUG-A030</t>
  </si>
  <si>
    <t xml:space="preserve">01.9.6 5 </t>
  </si>
  <si>
    <t>Percement dans murs</t>
  </si>
  <si>
    <t>U</t>
  </si>
  <si>
    <t>ART</t>
  </si>
  <si>
    <t>FLZ-E826</t>
  </si>
  <si>
    <t>Total ÉLEMENTS PORTEURS EN B.A.</t>
  </si>
  <si>
    <t>STOT</t>
  </si>
  <si>
    <t>01.10</t>
  </si>
  <si>
    <t>ASSAINISSEMENTS</t>
  </si>
  <si>
    <t>CH3</t>
  </si>
  <si>
    <t>01.10.1</t>
  </si>
  <si>
    <t>Réseau intérieur EU et EV</t>
  </si>
  <si>
    <t>CH4</t>
  </si>
  <si>
    <t xml:space="preserve">01.10.1 1 </t>
  </si>
  <si>
    <t>Réseau intérieur E.U./E.V. en PVC</t>
  </si>
  <si>
    <t>ML</t>
  </si>
  <si>
    <t>ART</t>
  </si>
  <si>
    <t>DVS-A683</t>
  </si>
  <si>
    <t>Total ASSAINISSEMENTS</t>
  </si>
  <si>
    <t>STOT</t>
  </si>
  <si>
    <t>01.11</t>
  </si>
  <si>
    <t>TRAVAUX DIVERS</t>
  </si>
  <si>
    <t>CH3</t>
  </si>
  <si>
    <t>01.11.1</t>
  </si>
  <si>
    <t>Aménagements techniques</t>
  </si>
  <si>
    <t>CH4</t>
  </si>
  <si>
    <t xml:space="preserve">01.11.1 1 </t>
  </si>
  <si>
    <t>Caniveau technique de 200x40x50 cm</t>
  </si>
  <si>
    <t>U</t>
  </si>
  <si>
    <t>ART</t>
  </si>
  <si>
    <t>GOTSZ02</t>
  </si>
  <si>
    <t>01.11.2</t>
  </si>
  <si>
    <t>Fosse ascenseur</t>
  </si>
  <si>
    <t>CH4</t>
  </si>
  <si>
    <t xml:space="preserve">01.11.2 1 </t>
  </si>
  <si>
    <t>Fosse ascenseur</t>
  </si>
  <si>
    <t>U</t>
  </si>
  <si>
    <t>ART</t>
  </si>
  <si>
    <t>FLZ-D232</t>
  </si>
  <si>
    <t>01.11.3</t>
  </si>
  <si>
    <t>Apport de terre végétale</t>
  </si>
  <si>
    <t>CH4</t>
  </si>
  <si>
    <t xml:space="preserve">01.11.3 1 </t>
  </si>
  <si>
    <t>Apport de terre végétale</t>
  </si>
  <si>
    <t>M3</t>
  </si>
  <si>
    <t>ART</t>
  </si>
  <si>
    <t>17.343</t>
  </si>
  <si>
    <t>01.11.4</t>
  </si>
  <si>
    <t>Réservations, percements, rebouchages</t>
  </si>
  <si>
    <t>CH4</t>
  </si>
  <si>
    <t xml:space="preserve">01.11.4 1 </t>
  </si>
  <si>
    <t>Réservations, percements et rebouchages pour le projet</t>
  </si>
  <si>
    <t>FF</t>
  </si>
  <si>
    <t>ART</t>
  </si>
  <si>
    <t>GOTDRES</t>
  </si>
  <si>
    <t>Total TRAVAUX DIVERS</t>
  </si>
  <si>
    <t>STOT</t>
  </si>
  <si>
    <t>CHARPENTE BOIS - OSSATURE BOIS</t>
  </si>
  <si>
    <t>CH2</t>
  </si>
  <si>
    <t>CHARP</t>
  </si>
  <si>
    <t>01.12</t>
  </si>
  <si>
    <t>CHARPENTE MÉTALLIQUE</t>
  </si>
  <si>
    <t>CH3</t>
  </si>
  <si>
    <t>01.12.1</t>
  </si>
  <si>
    <t>Charpente métallique</t>
  </si>
  <si>
    <t>CH4</t>
  </si>
  <si>
    <t xml:space="preserve">01.12.1 1 </t>
  </si>
  <si>
    <t>Poteaux métallique</t>
  </si>
  <si>
    <t>KG</t>
  </si>
  <si>
    <t>ART</t>
  </si>
  <si>
    <t>04.1113</t>
  </si>
  <si>
    <t xml:space="preserve">01.12.1 2 </t>
  </si>
  <si>
    <t>Poutres métallique</t>
  </si>
  <si>
    <t>KG</t>
  </si>
  <si>
    <t>ART</t>
  </si>
  <si>
    <t>04.1114</t>
  </si>
  <si>
    <t>Total CHARPENTE MÉTALLIQUE</t>
  </si>
  <si>
    <t>STOT</t>
  </si>
  <si>
    <t>01.13</t>
  </si>
  <si>
    <t>CHARPENTE BOIS</t>
  </si>
  <si>
    <t>CH3</t>
  </si>
  <si>
    <t>01.13.1</t>
  </si>
  <si>
    <t>Charpente lamellée-collée</t>
  </si>
  <si>
    <t>CH4</t>
  </si>
  <si>
    <t xml:space="preserve">01.13.1 1 </t>
  </si>
  <si>
    <t>Poutre lamellée-collée</t>
  </si>
  <si>
    <t>M3</t>
  </si>
  <si>
    <t>ART</t>
  </si>
  <si>
    <t>FLZ-H357</t>
  </si>
  <si>
    <t xml:space="preserve">01.13.1 2 </t>
  </si>
  <si>
    <t>Poutre lamellé-collée sous tendu de 12 ml</t>
  </si>
  <si>
    <t>U</t>
  </si>
  <si>
    <t>ART</t>
  </si>
  <si>
    <t>FLZ-H756</t>
  </si>
  <si>
    <t>01.13.2</t>
  </si>
  <si>
    <t>Charpente traditionnelle assemblée</t>
  </si>
  <si>
    <t>CH4</t>
  </si>
  <si>
    <t xml:space="preserve">01.13.2 1 </t>
  </si>
  <si>
    <t>Ferme bois compris étaiement</t>
  </si>
  <si>
    <t>U</t>
  </si>
  <si>
    <t>ART</t>
  </si>
  <si>
    <t>FLZ-H763</t>
  </si>
  <si>
    <t>01.13.3</t>
  </si>
  <si>
    <t>Révision de charpente</t>
  </si>
  <si>
    <t>CH4</t>
  </si>
  <si>
    <t xml:space="preserve">01.13.3 1 </t>
  </si>
  <si>
    <t>Bois pour révision de charpente conservée</t>
  </si>
  <si>
    <t>M3</t>
  </si>
  <si>
    <t>ART</t>
  </si>
  <si>
    <t>NIC-A599</t>
  </si>
  <si>
    <t xml:space="preserve">01.13.3 2 </t>
  </si>
  <si>
    <t>Reprise de plancher bois</t>
  </si>
  <si>
    <t>FF</t>
  </si>
  <si>
    <t>ART</t>
  </si>
  <si>
    <t>NIC-A598</t>
  </si>
  <si>
    <t>01.13.4</t>
  </si>
  <si>
    <t>Avant-toit en voliges</t>
  </si>
  <si>
    <t>CH4</t>
  </si>
  <si>
    <t xml:space="preserve">01.13.4 1 </t>
  </si>
  <si>
    <t>Voliges rabotées</t>
  </si>
  <si>
    <t>M2</t>
  </si>
  <si>
    <t>ART</t>
  </si>
  <si>
    <t>03.1161</t>
  </si>
  <si>
    <t>01.13.5</t>
  </si>
  <si>
    <t>Châssis de toit</t>
  </si>
  <si>
    <t>CH4</t>
  </si>
  <si>
    <t xml:space="preserve">01.13.5 1 </t>
  </si>
  <si>
    <t>Châssis de désenfumage VENTILIGHT MH de SOUCHIER compris mécanisme d'ouverture / fermeture.</t>
  </si>
  <si>
    <t>U</t>
  </si>
  <si>
    <t>ART</t>
  </si>
  <si>
    <t>PGC-L160</t>
  </si>
  <si>
    <t xml:space="preserve">01.13.5 2 </t>
  </si>
  <si>
    <t>Chevêtre pour châssis de toit</t>
  </si>
  <si>
    <t>U</t>
  </si>
  <si>
    <t>ART</t>
  </si>
  <si>
    <t>FLZ-I074</t>
  </si>
  <si>
    <t xml:space="preserve">01.13.5 3 </t>
  </si>
  <si>
    <t>Chevêtre dans plancher bois</t>
  </si>
  <si>
    <t>U</t>
  </si>
  <si>
    <t>ART</t>
  </si>
  <si>
    <t>FLZ-I217</t>
  </si>
  <si>
    <t>01.13.6</t>
  </si>
  <si>
    <t>Traitement anti-parasitaire (bois neufs)</t>
  </si>
  <si>
    <t>CH4</t>
  </si>
  <si>
    <t xml:space="preserve">01.13.6 1 </t>
  </si>
  <si>
    <t>Traitement des bois</t>
  </si>
  <si>
    <t>ART</t>
  </si>
  <si>
    <t>03.1711</t>
  </si>
  <si>
    <t>Total CHARPENTE BOIS</t>
  </si>
  <si>
    <t>STOT</t>
  </si>
  <si>
    <t>01.14</t>
  </si>
  <si>
    <t>CHARPENTERIE BOIS</t>
  </si>
  <si>
    <t>CH3</t>
  </si>
  <si>
    <t>01.14.1</t>
  </si>
  <si>
    <t>Plancher bois CLT</t>
  </si>
  <si>
    <t>CH4</t>
  </si>
  <si>
    <t xml:space="preserve">01.14.1 1 </t>
  </si>
  <si>
    <t>Plancher bois CLT - 140 mm</t>
  </si>
  <si>
    <t>M2</t>
  </si>
  <si>
    <t>ART</t>
  </si>
  <si>
    <t>FLZ-H355</t>
  </si>
  <si>
    <t xml:space="preserve">01.14.1 2 </t>
  </si>
  <si>
    <t>Plancher bois CLT - 60 mm</t>
  </si>
  <si>
    <t>M2</t>
  </si>
  <si>
    <t>ART</t>
  </si>
  <si>
    <t>FLZ-I280</t>
  </si>
  <si>
    <t>Total CHARPENTERIE BOIS</t>
  </si>
  <si>
    <t>STOT</t>
  </si>
  <si>
    <t>COUVERTURE</t>
  </si>
  <si>
    <t>CH2</t>
  </si>
  <si>
    <t>COUVE</t>
  </si>
  <si>
    <t>01.15</t>
  </si>
  <si>
    <t>COUVERTURE EN TUILES</t>
  </si>
  <si>
    <t>CH3</t>
  </si>
  <si>
    <t>01.15.1</t>
  </si>
  <si>
    <t>Remaniage de couverture en tuile</t>
  </si>
  <si>
    <t>CH4</t>
  </si>
  <si>
    <t xml:space="preserve">01.15.1 1 </t>
  </si>
  <si>
    <t>Révision couverture tuile</t>
  </si>
  <si>
    <t>M2</t>
  </si>
  <si>
    <t>ART</t>
  </si>
  <si>
    <t>05.1112</t>
  </si>
  <si>
    <t>01.15.2</t>
  </si>
  <si>
    <t>Faîtage et arêtiers en tuiles</t>
  </si>
  <si>
    <t>CH4</t>
  </si>
  <si>
    <t xml:space="preserve">01.15.2 1 </t>
  </si>
  <si>
    <t>Réfection de faîtage et scellement au ciment en tuileaux</t>
  </si>
  <si>
    <t>ML</t>
  </si>
  <si>
    <t>ART</t>
  </si>
  <si>
    <t>05.1121</t>
  </si>
  <si>
    <t xml:space="preserve">01.15.2 2 </t>
  </si>
  <si>
    <t>Réfection de rives rampantes</t>
  </si>
  <si>
    <t>ML</t>
  </si>
  <si>
    <t>ART</t>
  </si>
  <si>
    <t>05.1122</t>
  </si>
  <si>
    <t>Total COUVERTURE EN TUILES</t>
  </si>
  <si>
    <t>STOT</t>
  </si>
  <si>
    <t>01.16</t>
  </si>
  <si>
    <t>ZINGUERIE - ACCESSOIRES</t>
  </si>
  <si>
    <t>CH3</t>
  </si>
  <si>
    <t>01.16.1</t>
  </si>
  <si>
    <t>Gouttière</t>
  </si>
  <si>
    <t>CH4</t>
  </si>
  <si>
    <t xml:space="preserve">01.16.1 1 </t>
  </si>
  <si>
    <t>Gouttière 1/2 ronde en zinc</t>
  </si>
  <si>
    <t>ML</t>
  </si>
  <si>
    <t>ART</t>
  </si>
  <si>
    <t>05.7141</t>
  </si>
  <si>
    <t>01.16.2</t>
  </si>
  <si>
    <t>Tuyaux de descente</t>
  </si>
  <si>
    <t>CH4</t>
  </si>
  <si>
    <t xml:space="preserve">01.16.2 1 </t>
  </si>
  <si>
    <t>Tuyaux descente zinc compris accessoires</t>
  </si>
  <si>
    <t>ML</t>
  </si>
  <si>
    <t>ART</t>
  </si>
  <si>
    <t>05.7171</t>
  </si>
  <si>
    <t>01.16.3</t>
  </si>
  <si>
    <t>Dauphin en fonte</t>
  </si>
  <si>
    <t>CH4</t>
  </si>
  <si>
    <t xml:space="preserve">01.16.3 1 </t>
  </si>
  <si>
    <t>Dauphin en fonte de 2,00 ml</t>
  </si>
  <si>
    <t>U</t>
  </si>
  <si>
    <t>ART</t>
  </si>
  <si>
    <t>05.7181</t>
  </si>
  <si>
    <t>Total ZINGUERIE - ACCESSOIRES</t>
  </si>
  <si>
    <t>STOT</t>
  </si>
  <si>
    <t>01.17</t>
  </si>
  <si>
    <t>ACCESSOIRES DE TOITURE</t>
  </si>
  <si>
    <t>CH3</t>
  </si>
  <si>
    <t>01.17.1</t>
  </si>
  <si>
    <t>Sécurité</t>
  </si>
  <si>
    <t>CH4</t>
  </si>
  <si>
    <t xml:space="preserve">01.17.1 1 </t>
  </si>
  <si>
    <t>Crochets d'ancrage</t>
  </si>
  <si>
    <t>FF</t>
  </si>
  <si>
    <t>ART</t>
  </si>
  <si>
    <t>DVS-E201</t>
  </si>
  <si>
    <t>01.17.2</t>
  </si>
  <si>
    <t>Divers</t>
  </si>
  <si>
    <t>CH4</t>
  </si>
  <si>
    <t xml:space="preserve">01.17.2 1 </t>
  </si>
  <si>
    <t>Gîte à chiroptère à fente</t>
  </si>
  <si>
    <t>U</t>
  </si>
  <si>
    <t>ART</t>
  </si>
  <si>
    <t>FLZ-H600</t>
  </si>
  <si>
    <t xml:space="preserve">01.17.2 2 </t>
  </si>
  <si>
    <t>Caisson accès toiture</t>
  </si>
  <si>
    <t>U</t>
  </si>
  <si>
    <t>ART</t>
  </si>
  <si>
    <t>FLZ-H602</t>
  </si>
  <si>
    <t>Total ACCESSOIRES DE TOITURE</t>
  </si>
  <si>
    <t>STOT</t>
  </si>
  <si>
    <t>ÉTANCHÉITÉ</t>
  </si>
  <si>
    <t>CH2</t>
  </si>
  <si>
    <t>ETANC</t>
  </si>
  <si>
    <t>01.18</t>
  </si>
  <si>
    <t>ÉTANCHÉITÉ LIQUIDE</t>
  </si>
  <si>
    <t>CH3</t>
  </si>
  <si>
    <t>01.18.1</t>
  </si>
  <si>
    <t>Étanchéité liquide directement circulable</t>
  </si>
  <si>
    <t>CH4</t>
  </si>
  <si>
    <t xml:space="preserve">01.18.1 1 </t>
  </si>
  <si>
    <t>Chape béton</t>
  </si>
  <si>
    <t>M2</t>
  </si>
  <si>
    <t>ART</t>
  </si>
  <si>
    <t>FLZ-I100</t>
  </si>
  <si>
    <t xml:space="preserve">01.18.1 2 </t>
  </si>
  <si>
    <t>Étanchéité liquide ALSAN 500</t>
  </si>
  <si>
    <t>M2</t>
  </si>
  <si>
    <t>ART</t>
  </si>
  <si>
    <t>PGC-A846</t>
  </si>
  <si>
    <t xml:space="preserve">01.18.1 3 </t>
  </si>
  <si>
    <t>Relevé d'étanchéité</t>
  </si>
  <si>
    <t>ML</t>
  </si>
  <si>
    <t>ART</t>
  </si>
  <si>
    <t>FLZ-I099</t>
  </si>
  <si>
    <t>Total ÉTANCHÉITÉ LIQUIDE</t>
  </si>
  <si>
    <t>STOT</t>
  </si>
  <si>
    <t>01.19</t>
  </si>
  <si>
    <t>ZINGUERIE - ACCESSOIRES</t>
  </si>
  <si>
    <t>CH3</t>
  </si>
  <si>
    <t>01.19.1</t>
  </si>
  <si>
    <t>Trop-plein</t>
  </si>
  <si>
    <t>CH4</t>
  </si>
  <si>
    <t xml:space="preserve">01.19.1 1 </t>
  </si>
  <si>
    <t>Trop-plein pissette en acier</t>
  </si>
  <si>
    <t>U</t>
  </si>
  <si>
    <t>ART</t>
  </si>
  <si>
    <t>06.5181</t>
  </si>
  <si>
    <t>Total ZINGUERIE - ACCESSOIRES</t>
  </si>
  <si>
    <t>STOT</t>
  </si>
  <si>
    <t>Montant HT du Lot N°01 GROS ŒUVRE - CHARPENTE</t>
  </si>
  <si>
    <t>TOTHT</t>
  </si>
  <si>
    <t>TVA</t>
  </si>
  <si>
    <t>Montant TTC</t>
  </si>
  <si>
    <t>TOTTTC</t>
  </si>
  <si>
    <t>U</t>
  </si>
  <si>
    <t>Quantité</t>
  </si>
  <si>
    <t>Qtés Entreprise</t>
  </si>
  <si>
    <t>Prix en €</t>
  </si>
  <si>
    <t>Total en €</t>
  </si>
  <si>
    <t>COUVERTURE</t>
  </si>
  <si>
    <t>CH2</t>
  </si>
  <si>
    <t>COUVE</t>
  </si>
  <si>
    <t>01.20</t>
  </si>
  <si>
    <t>COUVERTURE EN TUILES</t>
  </si>
  <si>
    <t>CH3</t>
  </si>
  <si>
    <t>01.20.1</t>
  </si>
  <si>
    <t>Remaniage de couverture en tuile</t>
  </si>
  <si>
    <t>CH4</t>
  </si>
  <si>
    <t xml:space="preserve">01.20.1 1 </t>
  </si>
  <si>
    <t>Révision couverture tuile</t>
  </si>
  <si>
    <t>M2</t>
  </si>
  <si>
    <t>ART</t>
  </si>
  <si>
    <t>05.1112</t>
  </si>
  <si>
    <t>01.20.2</t>
  </si>
  <si>
    <t>Dépose couverture</t>
  </si>
  <si>
    <t>CH4</t>
  </si>
  <si>
    <t xml:space="preserve">01.20.2 1 </t>
  </si>
  <si>
    <t>Dépose de la couverture</t>
  </si>
  <si>
    <t>M2</t>
  </si>
  <si>
    <t>ART</t>
  </si>
  <si>
    <t>05.1252</t>
  </si>
  <si>
    <t>01.20.3</t>
  </si>
  <si>
    <t>Couverture en tuiles plates</t>
  </si>
  <si>
    <t>CH4</t>
  </si>
  <si>
    <t xml:space="preserve">01.20.3 1 </t>
  </si>
  <si>
    <t>Pare pluie</t>
  </si>
  <si>
    <t>M2</t>
  </si>
  <si>
    <t>ART</t>
  </si>
  <si>
    <t>DVS-E019</t>
  </si>
  <si>
    <t xml:space="preserve">01.20.3 2 </t>
  </si>
  <si>
    <t>Tuiles plates compris liteaunage</t>
  </si>
  <si>
    <t>M2</t>
  </si>
  <si>
    <t>ART</t>
  </si>
  <si>
    <t>FLZ-I200</t>
  </si>
  <si>
    <t>Total COUVERTURE EN TUILES</t>
  </si>
  <si>
    <t>STOT</t>
  </si>
  <si>
    <t>Montant HT du Lot N°01 GROS ŒUVRE - CHARPENTE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</si>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</sst>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 ##0;\-#,##0;"/>
    <numFmt numFmtId="166" formatCode="#,##0.000;\-#,##0.000;"/>
  </numFmts>
  <fonts count="21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sz val="10"/>
      <color rgb="FF000000"/>
      <name val="Arial"/>
      <family val="1"/>
    </font>
    <font>
      <b/>
      <sz val="12"/>
      <color rgb="FF000000"/>
      <name val="Arial"/>
      <family val="1"/>
    </font>
    <font>
      <sz val="10"/>
      <color rgb="FF000000"/>
      <name val="Arial Rounded MT Bold"/>
      <family val="1"/>
    </font>
    <font>
      <b/>
      <sz val="11"/>
      <color rgb="FF000000"/>
      <name val="Arial"/>
      <family val="1"/>
    </font>
    <font>
      <sz val="11"/>
      <color rgb="FF000000"/>
      <name val="Arial"/>
      <family val="1"/>
    </font>
    <font>
      <b/>
      <sz val="10"/>
      <color rgb="FF000000"/>
      <name val="Arial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9"/>
      <color rgb="FF000000"/>
      <name val="Arial"/>
      <family val="1"/>
    </font>
    <font>
      <sz val="9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sz val="8"/>
      <color rgb="FF000000"/>
      <name val="Arial"/>
      <family val="1"/>
    </font>
    <font>
      <b/>
      <sz val="8"/>
      <color rgb="FF000000"/>
      <name val="Arial Narrow"/>
      <family val="1"/>
    </font>
    <font>
      <sz val="8"/>
      <color rgb="FF000000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0"/>
      <color theme="1"/>
      <name val="Arial Narrow"/>
      <family val="1"/>
    </font>
    <font>
      <sz val="11"/>
      <color rgb="FFFFFFFF"/>
      <name val="Calibri"/>
      <family val="1"/>
    </font>
  </fonts>
  <fills count="3">
    <fill>
      <patternFill patternType="none"/>
    </fill>
    <fill>
      <patternFill patternType="gray125"/>
    </fill>
    <fill>
      <patternFill patternType="solid">
        <fgColor rgb="FFFFFFFF"/>
      </patternFill>
    </fill>
  </fills>
  <borders count="24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/>
      <right style="hair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8" fillId="0" borderId="0" applyFill="0">
      <alignment horizontal="left" vertical="top" wrapText="1"/>
    </xf>
    <xf numFmtId="0" fontId="9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0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1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4" fillId="0" borderId="0" applyFill="0">
      <alignment horizontal="left" vertical="top" wrapText="1"/>
    </xf>
    <xf numFmtId="0" fontId="15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6" fillId="0" borderId="0" applyFill="0">
      <alignment horizontal="left" vertical="top" wrapText="1" indent="2"/>
    </xf>
    <xf numFmtId="0" fontId="17" fillId="0" borderId="0" applyFill="0">
      <alignment horizontal="left" vertical="top" wrapText="1"/>
    </xf>
  </cellStyleXfs>
  <cellXfs count="46">
    <xf numFmtId="0" fontId="0" fillId="0" borderId="0" xfId="0"/>
    <xf numFmtId="0" fontId="0" fillId="0" borderId="22" xfId="0" applyBorder="1" applyAlignment="1">
      <alignment horizontal="left" vertical="top" wrapText="1"/>
    </xf>
    <xf numFmtId="0" fontId="0" fillId="0" borderId="20" xfId="0" applyBorder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21" xfId="0" applyFont="1" applyBorder="1" applyAlignment="1">
      <alignment horizontal="center" vertical="top" wrapText="1"/>
    </xf>
    <xf numFmtId="0" fontId="18" fillId="0" borderId="21" xfId="0" applyFont="1" applyBorder="1" applyAlignment="1">
      <alignment horizontal="righ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1" fillId="2" borderId="3" xfId="1" applyFill="1" applyBorder="1">
      <alignment horizontal="left" vertical="top" wrapText="1"/>
    </xf>
    <xf numFmtId="0" fontId="3" fillId="0" borderId="18" xfId="6" applyBorder="1">
      <alignment horizontal="left" vertical="top" wrapText="1"/>
    </xf>
    <xf numFmtId="0" fontId="0" fillId="0" borderId="8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" fillId="2" borderId="17" xfId="1" applyFill="1" applyBorder="1">
      <alignment horizontal="left" vertical="top" wrapText="1"/>
    </xf>
    <xf numFmtId="0" fontId="5" fillId="0" borderId="16" xfId="10" applyBorder="1">
      <alignment horizontal="left" vertical="top" wrapText="1"/>
    </xf>
    <xf numFmtId="0" fontId="1" fillId="2" borderId="14" xfId="1" applyFill="1" applyBorder="1">
      <alignment horizontal="left" vertical="top" wrapText="1"/>
    </xf>
    <xf numFmtId="0" fontId="7" fillId="0" borderId="15" xfId="14" applyBorder="1">
      <alignment horizontal="left" vertical="top" wrapText="1"/>
    </xf>
    <xf numFmtId="0" fontId="1" fillId="0" borderId="6" xfId="1" applyBorder="1">
      <alignment horizontal="left" vertical="top" wrapText="1"/>
    </xf>
    <xf numFmtId="0" fontId="11" fillId="0" borderId="10" xfId="27" applyBorder="1">
      <alignment horizontal="left" vertical="top" wrapText="1"/>
    </xf>
    <xf numFmtId="0" fontId="0" fillId="0" borderId="8" xfId="0" applyBorder="1" applyAlignment="1" applyProtection="1">
      <alignment horizontal="left" vertical="top"/>
      <protection locked="0"/>
    </xf>
    <xf numFmtId="165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8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1" fillId="2" borderId="6" xfId="1" applyFill="1" applyBorder="1">
      <alignment horizontal="left" vertical="top" wrapText="1"/>
    </xf>
    <xf numFmtId="0" fontId="7" fillId="0" borderId="10" xfId="14" applyBorder="1">
      <alignment horizontal="left" vertical="top" wrapText="1"/>
    </xf>
    <xf numFmtId="166" fontId="0" fillId="0" borderId="8" xfId="0" applyNumberFormat="1" applyBorder="1" applyAlignment="1" applyProtection="1">
      <alignment horizontal="center" vertical="top" wrapText="1"/>
      <protection locked="0"/>
    </xf>
    <xf numFmtId="0" fontId="19" fillId="0" borderId="6" xfId="0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" fillId="0" borderId="6" xfId="13" applyFont="1" applyBorder="1">
      <alignment horizontal="left" vertical="top" wrapText="1"/>
    </xf>
    <xf numFmtId="0" fontId="2" fillId="0" borderId="10" xfId="13" applyBorder="1">
      <alignment horizontal="left" vertical="top" wrapText="1"/>
    </xf>
    <xf numFmtId="164" fontId="0" fillId="0" borderId="11" xfId="0" applyNumberFormat="1" applyBorder="1" applyAlignment="1">
      <alignment horizontal="right" vertical="top" wrapText="1"/>
    </xf>
    <xf numFmtId="0" fontId="0" fillId="0" borderId="12" xfId="0" applyBorder="1" applyAlignment="1">
      <alignment horizontal="left" vertical="top" wrapText="1"/>
    </xf>
    <xf numFmtId="0" fontId="19" fillId="0" borderId="3" xfId="0" applyFont="1" applyBorder="1" applyAlignment="1">
      <alignment horizontal="left" vertical="top" wrapText="1"/>
    </xf>
    <xf numFmtId="0" fontId="0" fillId="0" borderId="18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5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18" fillId="0" borderId="0" xfId="0" applyFont="1" applyAlignment="1">
      <alignment horizontal="left" vertical="top" wrapText="1"/>
    </xf>
    <xf numFmtId="164" fontId="18" fillId="0" borderId="0" xfId="0" applyNumberFormat="1" applyFont="1" applyAlignment="1">
      <alignment horizontal="right" vertical="top" wrapText="1"/>
    </xf>
    <xf numFmtId="165" fontId="20" fillId="2" borderId="0" xfId="0" applyNumberFormat="1" applyFont="1" applyFill="1" applyAlignment="1">
      <alignment horizontal="left" vertical="top" wrapText="1"/>
    </xf>
    <xf numFmtId="0" fontId="0" fillId="0" borderId="22" xfId="0" applyBorder="1" applyAlignment="1">
      <alignment horizontal="left" vertical="top" wrapText="1"/>
    </xf>
    <xf numFmtId="0" fontId="0" fillId="0" borderId="23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36000</xdr:colOff>
      <xdr:row>0</xdr:row>
      <xdr:rowOff>64487</xdr:rowOff>
    </xdr:from>
    <xdr:to>
      <xdr:col>0</xdr:col>
      <xdr:colOff>3060000</xdr:colOff>
      <xdr:row>49</xdr:row>
      <xdr:rowOff>64474</xdr:rowOff>
    </xdr:to>
    <xdr:sp macro="" textlink="">
      <xdr:nvSpPr>
        <xdr:cNvPr id="3" name="Forme1"/>
        <xdr:cNvSpPr/>
      </xdr:nvSpPr>
      <xdr:spPr>
        <a:xfrm>
          <a:off x="48365" y="64487"/>
          <a:ext cx="3047009" cy="9334487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1008000</xdr:colOff>
      <xdr:row>0</xdr:row>
      <xdr:rowOff>177339</xdr:rowOff>
    </xdr:from>
    <xdr:to>
      <xdr:col>0</xdr:col>
      <xdr:colOff>6300000</xdr:colOff>
      <xdr:row>6</xdr:row>
      <xdr:rowOff>146739</xdr:rowOff>
    </xdr:to>
    <xdr:sp macro="" textlink="">
      <xdr:nvSpPr>
        <xdr:cNvPr id="4" name="Forme2"/>
        <xdr:cNvSpPr/>
      </xdr:nvSpPr>
      <xdr:spPr>
        <a:xfrm>
          <a:off x="1015670" y="177339"/>
          <a:ext cx="5320174" cy="111240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500" b="1">
            <a:solidFill>
              <a:srgbClr val="000000"/>
            </a:solidFill>
            <a:latin typeface="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CCI DU GERS</a:t>
          </a:r>
        </a:p>
        <a:p>
          <a:pPr algn="ctr"/>
          <a:endParaRPr sz="1500" b="1">
            <a:solidFill>
              <a:srgbClr val="000000"/>
            </a:solidFill>
            <a:latin typeface="Arial"/>
          </a:endParaRPr>
        </a:p>
        <a:p>
          <a:pPr algn="ctr"/>
          <a:r>
            <a:rPr lang="fr-FR" sz="1500" b="1" i="0">
              <a:solidFill>
                <a:srgbClr val="000000"/>
              </a:solidFill>
              <a:latin typeface="Arial"/>
            </a:rPr>
            <a:t> </a:t>
          </a:r>
        </a:p>
        <a:p>
          <a:pPr algn="ctr"/>
          <a:endParaRPr sz="1000">
            <a:solidFill>
              <a:srgbClr val="000000"/>
            </a:solidFill>
            <a:latin typeface="Arial"/>
          </a:endParaRPr>
        </a:p>
        <a:p>
          <a:pPr algn="ctr"/>
          <a:r>
            <a:rPr lang="fr-FR" sz="1000" b="0" i="0">
              <a:solidFill>
                <a:srgbClr val="000000"/>
              </a:solidFill>
              <a:latin typeface="Arial"/>
            </a:rPr>
            <a:t>     </a:t>
          </a:r>
        </a:p>
      </xdr:txBody>
    </xdr:sp>
    <xdr:clientData/>
  </xdr:twoCellAnchor>
  <xdr:twoCellAnchor editAs="absolute">
    <xdr:from>
      <xdr:col>0</xdr:col>
      <xdr:colOff>1008000</xdr:colOff>
      <xdr:row>15</xdr:row>
      <xdr:rowOff>60535</xdr:rowOff>
    </xdr:from>
    <xdr:to>
      <xdr:col>0</xdr:col>
      <xdr:colOff>6300000</xdr:colOff>
      <xdr:row>22</xdr:row>
      <xdr:rowOff>145748</xdr:rowOff>
    </xdr:to>
    <xdr:sp macro="" textlink="">
      <xdr:nvSpPr>
        <xdr:cNvPr id="5" name="Forme3"/>
        <xdr:cNvSpPr/>
      </xdr:nvSpPr>
      <xdr:spPr>
        <a:xfrm>
          <a:off x="1031791" y="2918035"/>
          <a:ext cx="5287930" cy="1418713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r>
            <a:rPr lang="fr-FR" sz="2500" b="1" i="0">
              <a:solidFill>
                <a:srgbClr val="000000"/>
              </a:solidFill>
              <a:latin typeface="Arial"/>
            </a:rPr>
            <a:t>C.D.P.G.F.</a:t>
          </a:r>
        </a:p>
        <a:p>
          <a:pPr algn="ctr"/>
          <a:endParaRPr sz="1400">
            <a:solidFill>
              <a:srgbClr val="000000"/>
            </a:solidFill>
            <a:latin typeface="Arial Black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REHABILITATION DE L'ANCIENNE CASERNE ESPAGNE - AIROLDI</a:t>
          </a:r>
        </a:p>
        <a:p>
          <a:pPr algn="ctr"/>
          <a:endParaRPr sz="1300">
            <a:solidFill>
              <a:srgbClr val="000000"/>
            </a:solidFill>
            <a:latin typeface="Arial"/>
          </a:endParaRPr>
        </a:p>
        <a:p>
          <a:pPr algn="ctr"/>
          <a:r>
            <a:rPr lang="fr-FR" sz="1300" b="0" i="0">
              <a:solidFill>
                <a:srgbClr val="000000"/>
              </a:solidFill>
              <a:latin typeface="Arial"/>
            </a:rPr>
            <a:t>32000 AUCH</a:t>
          </a:r>
        </a:p>
      </xdr:txBody>
    </xdr:sp>
    <xdr:clientData/>
  </xdr:twoCellAnchor>
  <xdr:twoCellAnchor editAs="absolute">
    <xdr:from>
      <xdr:col>0</xdr:col>
      <xdr:colOff>864000</xdr:colOff>
      <xdr:row>0</xdr:row>
      <xdr:rowOff>64487</xdr:rowOff>
    </xdr:from>
    <xdr:to>
      <xdr:col>0</xdr:col>
      <xdr:colOff>864000</xdr:colOff>
      <xdr:row>48</xdr:row>
      <xdr:rowOff>190487</xdr:rowOff>
    </xdr:to>
    <xdr:cxnSp macro="">
      <xdr:nvCxnSpPr>
        <xdr:cNvPr id="6" name="Forme4"/>
        <xdr:cNvCxnSpPr/>
      </xdr:nvCxnSpPr>
      <xdr:spPr>
        <a:xfrm>
          <a:off x="886696" y="64487"/>
          <a:ext cx="0" cy="927000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972000</xdr:colOff>
      <xdr:row>31</xdr:row>
      <xdr:rowOff>156274</xdr:rowOff>
    </xdr:from>
    <xdr:to>
      <xdr:col>0</xdr:col>
      <xdr:colOff>6228000</xdr:colOff>
      <xdr:row>31</xdr:row>
      <xdr:rowOff>156274</xdr:rowOff>
    </xdr:to>
    <xdr:cxnSp macro="">
      <xdr:nvCxnSpPr>
        <xdr:cNvPr id="7" name="Forme5"/>
        <xdr:cNvCxnSpPr/>
      </xdr:nvCxnSpPr>
      <xdr:spPr>
        <a:xfrm>
          <a:off x="999548" y="6061774"/>
          <a:ext cx="52395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55591</xdr:rowOff>
    </xdr:from>
    <xdr:to>
      <xdr:col>0</xdr:col>
      <xdr:colOff>6264000</xdr:colOff>
      <xdr:row>46</xdr:row>
      <xdr:rowOff>55591</xdr:rowOff>
    </xdr:to>
    <xdr:cxnSp macro="">
      <xdr:nvCxnSpPr>
        <xdr:cNvPr id="8" name="Forme6"/>
        <xdr:cNvCxnSpPr/>
      </xdr:nvCxnSpPr>
      <xdr:spPr>
        <a:xfrm>
          <a:off x="1080157" y="8818591"/>
          <a:ext cx="5207322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1080000</xdr:colOff>
      <xdr:row>46</xdr:row>
      <xdr:rowOff>87835</xdr:rowOff>
    </xdr:from>
    <xdr:to>
      <xdr:col>0</xdr:col>
      <xdr:colOff>6264000</xdr:colOff>
      <xdr:row>48</xdr:row>
      <xdr:rowOff>13148</xdr:rowOff>
    </xdr:to>
    <xdr:sp macro="" textlink="">
      <xdr:nvSpPr>
        <xdr:cNvPr id="9" name="Forme7"/>
        <xdr:cNvSpPr/>
      </xdr:nvSpPr>
      <xdr:spPr>
        <a:xfrm>
          <a:off x="1080157" y="8850835"/>
          <a:ext cx="5207322" cy="306313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r"/>
          <a:r>
            <a:rPr lang="fr-FR" sz="800" b="0" i="0">
              <a:solidFill>
                <a:srgbClr val="000000"/>
              </a:solidFill>
              <a:latin typeface="MS Shell Dlg"/>
            </a:rPr>
            <a:t>                                              13 septembre 2024            Page 01.-1</a:t>
          </a:r>
        </a:p>
      </xdr:txBody>
    </xdr:sp>
    <xdr:clientData/>
  </xdr:twoCellAnchor>
  <xdr:twoCellAnchor editAs="absolute">
    <xdr:from>
      <xdr:col>0</xdr:col>
      <xdr:colOff>1044000</xdr:colOff>
      <xdr:row>35</xdr:row>
      <xdr:rowOff>71387</xdr:rowOff>
    </xdr:from>
    <xdr:to>
      <xdr:col>0</xdr:col>
      <xdr:colOff>6228000</xdr:colOff>
      <xdr:row>40</xdr:row>
      <xdr:rowOff>53948</xdr:rowOff>
    </xdr:to>
    <xdr:sp macro="" textlink="">
      <xdr:nvSpPr>
        <xdr:cNvPr id="10" name="Forme8"/>
        <xdr:cNvSpPr/>
      </xdr:nvSpPr>
      <xdr:spPr>
        <a:xfrm>
          <a:off x="1047913" y="6738887"/>
          <a:ext cx="5191200" cy="935061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4487" tIns="64487" rIns="64487" bIns="64487" rtlCol="0" anchor="t"/>
        <a:lstStyle/>
        <a:p>
          <a:pPr algn="ctr"/>
          <a:endParaRPr sz="1400" b="1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600" b="0" i="0">
              <a:solidFill>
                <a:srgbClr val="000000"/>
              </a:solidFill>
              <a:latin typeface="Arial"/>
            </a:rPr>
            <a:t>Lot N°01 GROS UVRE - CHARPENTE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N°01 GROS UVRE - CHARPENTE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216000</xdr:colOff>
      <xdr:row>0</xdr:row>
      <xdr:rowOff>110113</xdr:rowOff>
    </xdr:from>
    <xdr:to>
      <xdr:col>6</xdr:col>
      <xdr:colOff>180000</xdr:colOff>
      <xdr:row>0</xdr:row>
      <xdr:rowOff>770791</xdr:rowOff>
    </xdr:to>
    <xdr:sp macro="" textlink="">
      <xdr:nvSpPr>
        <xdr:cNvPr id="3" name="Forme1"/>
        <xdr:cNvSpPr/>
      </xdr:nvSpPr>
      <xdr:spPr>
        <a:xfrm>
          <a:off x="4011261" y="110113"/>
          <a:ext cx="2406757" cy="660678"/>
        </a:xfrm>
        <a:prstGeom prst="rect">
          <a:avLst/>
        </a:prstGeom>
        <a:solidFill>
          <a:srgbClr val="FFFFFF"/>
        </a:solidFill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rgbClr val="FFFFFF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ctr"/>
          <a:r>
            <a:rPr lang="fr-FR" sz="800" b="0" i="0">
              <a:solidFill>
                <a:srgbClr val="000000"/>
              </a:solidFill>
              <a:latin typeface="MS Shell Dlg"/>
            </a:rPr>
            <a:t>Lot N°01 GROS UVRE - CHARPENTE</a:t>
          </a:r>
        </a:p>
        <a:p>
          <a:pPr algn="ctr"/>
          <a:r>
            <a:rPr lang="fr-FR" sz="800" b="1" i="0">
              <a:solidFill>
                <a:srgbClr val="000000"/>
              </a:solidFill>
              <a:latin typeface="MS Shell Dlg"/>
            </a:rPr>
            <a:t>C.D.P.G.F. </a:t>
          </a:r>
        </a:p>
        <a:p>
          <a:pPr algn="ctr"/>
          <a:endParaRPr sz="800">
            <a:solidFill>
              <a:srgbClr val="000000"/>
            </a:solidFill>
            <a:latin typeface="MS Shell Dlg"/>
          </a:endParaRPr>
        </a:p>
        <a:p>
          <a:pPr algn="ctr"/>
          <a:r>
            <a:rPr lang="fr-FR" sz="1200" b="1" i="0" u="sng">
              <a:solidFill>
                <a:srgbClr val="FF0000"/>
              </a:solidFill>
              <a:latin typeface="MS Shell Dlg"/>
            </a:rPr>
            <a:t>PSE 01 : REFECTION COMPLETE DE LA COUVERTURE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110113</xdr:rowOff>
    </xdr:from>
    <xdr:to>
      <xdr:col>2</xdr:col>
      <xdr:colOff>216000</xdr:colOff>
      <xdr:row>0</xdr:row>
      <xdr:rowOff>770791</xdr:rowOff>
    </xdr:to>
    <xdr:sp macro="" textlink="">
      <xdr:nvSpPr>
        <xdr:cNvPr id="4" name="Forme2"/>
        <xdr:cNvSpPr/>
      </xdr:nvSpPr>
      <xdr:spPr>
        <a:xfrm>
          <a:off x="78652" y="110113"/>
          <a:ext cx="3916878" cy="660678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62922" tIns="62922" rIns="62922" bIns="62922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MS Shell Dlg"/>
            </a:rPr>
            <a:t>REHABILITATION DE L'ANCIENNE CASERNE ESPAGNE - AIROLDI</a:t>
          </a: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 32000 AUCH</a:t>
          </a:r>
        </a:p>
        <a:p>
          <a:pPr algn="l"/>
          <a:endParaRPr sz="800">
            <a:solidFill>
              <a:srgbClr val="000000"/>
            </a:solidFill>
            <a:latin typeface="MS Shell Dlg"/>
          </a:endParaRPr>
        </a:p>
        <a:p>
          <a:pPr algn="l"/>
          <a:r>
            <a:rPr lang="fr-FR" sz="800" b="0" i="0">
              <a:solidFill>
                <a:srgbClr val="000000"/>
              </a:solidFill>
              <a:latin typeface="MS Shell Dlg"/>
            </a:rPr>
            <a:t>CCI DU GERS</a:t>
          </a:r>
        </a:p>
      </xdr:txBody>
    </xdr:sp>
    <xdr:clientData/>
  </xdr:twoCellAnchor>
  <xdr:twoCellAnchor editAs="absolute">
    <xdr:from>
      <xdr:col>0</xdr:col>
      <xdr:colOff>72000</xdr:colOff>
      <xdr:row>0</xdr:row>
      <xdr:rowOff>786522</xdr:rowOff>
    </xdr:from>
    <xdr:to>
      <xdr:col>6</xdr:col>
      <xdr:colOff>180000</xdr:colOff>
      <xdr:row>0</xdr:row>
      <xdr:rowOff>786522</xdr:rowOff>
    </xdr:to>
    <xdr:cxnSp macro="">
      <xdr:nvCxnSpPr>
        <xdr:cNvPr id="5" name="Forme3"/>
        <xdr:cNvCxnSpPr/>
      </xdr:nvCxnSpPr>
      <xdr:spPr>
        <a:xfrm>
          <a:off x="78652" y="786522"/>
          <a:ext cx="6339365" cy="0"/>
        </a:xfrm>
        <a:prstGeom prst="line">
          <a:avLst/>
        </a:prstGeom>
        <a:ln w="3175"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E82E70-B6A9-405E-B3D9-F5F31658FE8D}">
  <sheetPr>
    <pageSetUpPr fitToPage="1"/>
  </sheetPr>
  <dimension ref="A1"/>
  <sheetViews>
    <sheetView showGridLines="0" tabSelected="1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029850-8733-4E00-8D30-931A55376A45}">
  <sheetPr>
    <pageSetUpPr fitToPage="1"/>
  </sheetPr>
  <dimension ref="A1:ZZ239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3"/>
      <c r="B1" s="44"/>
      <c r="C1" s="44"/>
      <c r="D1" s="44"/>
      <c r="E1" s="44"/>
      <c r="F1" s="44"/>
      <c r="G1" s="45"/>
    </row>
    <row r="2" spans="1:702" ht="30" x14ac:dyDescent="0.25">
      <c r="A2" s="1"/>
      <c r="B2" s="2"/>
      <c r="C2" s="3" t="s">
        <v>0</v>
      </c>
      <c r="D2" s="4" t="s">
        <v>1</v>
      </c>
      <c r="E2" s="3" t="s">
        <v>2</v>
      </c>
      <c r="F2" s="4" t="s">
        <v>3</v>
      </c>
      <c r="G2" s="5" t="s">
        <v>4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5</v>
      </c>
      <c r="C4" s="12"/>
      <c r="D4" s="12"/>
      <c r="E4" s="12"/>
      <c r="F4" s="12"/>
      <c r="G4" s="13"/>
      <c r="ZY4" t="s">
        <v>6</v>
      </c>
      <c r="ZZ4" s="14" t="s">
        <v>7</v>
      </c>
    </row>
    <row r="5" spans="1:702" x14ac:dyDescent="0.25">
      <c r="A5" s="15" t="s">
        <v>8</v>
      </c>
      <c r="B5" s="16" t="s">
        <v>9</v>
      </c>
      <c r="C5" s="12"/>
      <c r="D5" s="12"/>
      <c r="E5" s="12"/>
      <c r="F5" s="12"/>
      <c r="G5" s="13"/>
      <c r="ZY5" t="s">
        <v>10</v>
      </c>
      <c r="ZZ5" s="14"/>
    </row>
    <row r="6" spans="1:702" x14ac:dyDescent="0.25">
      <c r="A6" s="17" t="s">
        <v>11</v>
      </c>
      <c r="B6" s="18" t="s">
        <v>12</v>
      </c>
      <c r="C6" s="12"/>
      <c r="D6" s="12"/>
      <c r="E6" s="12"/>
      <c r="F6" s="12"/>
      <c r="G6" s="13"/>
      <c r="ZY6" t="s">
        <v>13</v>
      </c>
      <c r="ZZ6" s="14"/>
    </row>
    <row r="7" spans="1:702" x14ac:dyDescent="0.25">
      <c r="A7" s="19" t="s">
        <v>14</v>
      </c>
      <c r="B7" s="20" t="s">
        <v>15</v>
      </c>
      <c r="C7" s="21" t="s">
        <v>16</v>
      </c>
      <c r="D7" s="22">
        <v>1</v>
      </c>
      <c r="E7" s="21"/>
      <c r="F7" s="23"/>
      <c r="G7" s="24">
        <f>ROUND(D7*F7,2)</f>
        <v>0</v>
      </c>
      <c r="ZY7" t="s">
        <v>17</v>
      </c>
      <c r="ZZ7" s="14" t="s">
        <v>18</v>
      </c>
    </row>
    <row r="8" spans="1:702" x14ac:dyDescent="0.25">
      <c r="A8" s="25" t="s">
        <v>19</v>
      </c>
      <c r="B8" s="26" t="s">
        <v>20</v>
      </c>
      <c r="C8" s="12"/>
      <c r="D8" s="12"/>
      <c r="E8" s="12"/>
      <c r="F8" s="12"/>
      <c r="G8" s="13"/>
      <c r="ZY8" t="s">
        <v>21</v>
      </c>
      <c r="ZZ8" s="14"/>
    </row>
    <row r="9" spans="1:702" x14ac:dyDescent="0.25">
      <c r="A9" s="19" t="s">
        <v>22</v>
      </c>
      <c r="B9" s="20" t="s">
        <v>23</v>
      </c>
      <c r="C9" s="21" t="s">
        <v>24</v>
      </c>
      <c r="D9" s="23">
        <v>526</v>
      </c>
      <c r="E9" s="21"/>
      <c r="F9" s="23"/>
      <c r="G9" s="24">
        <f>ROUND(D9*F9,2)</f>
        <v>0</v>
      </c>
      <c r="ZY9" t="s">
        <v>25</v>
      </c>
      <c r="ZZ9" s="14" t="s">
        <v>26</v>
      </c>
    </row>
    <row r="10" spans="1:702" x14ac:dyDescent="0.25">
      <c r="A10" s="25" t="s">
        <v>27</v>
      </c>
      <c r="B10" s="26" t="s">
        <v>28</v>
      </c>
      <c r="C10" s="12"/>
      <c r="D10" s="12"/>
      <c r="E10" s="12"/>
      <c r="F10" s="12"/>
      <c r="G10" s="13"/>
      <c r="ZY10" t="s">
        <v>29</v>
      </c>
      <c r="ZZ10" s="14"/>
    </row>
    <row r="11" spans="1:702" x14ac:dyDescent="0.25">
      <c r="A11" s="19" t="s">
        <v>30</v>
      </c>
      <c r="B11" s="20" t="s">
        <v>31</v>
      </c>
      <c r="C11" s="21" t="s">
        <v>32</v>
      </c>
      <c r="D11" s="23">
        <v>46</v>
      </c>
      <c r="E11" s="21"/>
      <c r="F11" s="23"/>
      <c r="G11" s="24">
        <f>ROUND(D11*F11,2)</f>
        <v>0</v>
      </c>
      <c r="ZY11" t="s">
        <v>33</v>
      </c>
      <c r="ZZ11" s="14" t="s">
        <v>34</v>
      </c>
    </row>
    <row r="12" spans="1:702" x14ac:dyDescent="0.25">
      <c r="A12" s="25" t="s">
        <v>35</v>
      </c>
      <c r="B12" s="26" t="s">
        <v>36</v>
      </c>
      <c r="C12" s="12"/>
      <c r="D12" s="12"/>
      <c r="E12" s="12"/>
      <c r="F12" s="12"/>
      <c r="G12" s="13"/>
      <c r="ZY12" t="s">
        <v>37</v>
      </c>
      <c r="ZZ12" s="14"/>
    </row>
    <row r="13" spans="1:702" x14ac:dyDescent="0.25">
      <c r="A13" s="19" t="s">
        <v>38</v>
      </c>
      <c r="B13" s="20" t="s">
        <v>39</v>
      </c>
      <c r="C13" s="21" t="s">
        <v>40</v>
      </c>
      <c r="D13" s="23">
        <v>30</v>
      </c>
      <c r="E13" s="21"/>
      <c r="F13" s="23"/>
      <c r="G13" s="24">
        <f>ROUND(D13*F13,2)</f>
        <v>0</v>
      </c>
      <c r="ZY13" t="s">
        <v>41</v>
      </c>
      <c r="ZZ13" s="14" t="s">
        <v>42</v>
      </c>
    </row>
    <row r="14" spans="1:702" x14ac:dyDescent="0.25">
      <c r="A14" s="25" t="s">
        <v>43</v>
      </c>
      <c r="B14" s="26" t="s">
        <v>44</v>
      </c>
      <c r="C14" s="12"/>
      <c r="D14" s="12"/>
      <c r="E14" s="12"/>
      <c r="F14" s="12"/>
      <c r="G14" s="13"/>
      <c r="ZY14" t="s">
        <v>45</v>
      </c>
      <c r="ZZ14" s="14"/>
    </row>
    <row r="15" spans="1:702" x14ac:dyDescent="0.25">
      <c r="A15" s="19" t="s">
        <v>46</v>
      </c>
      <c r="B15" s="20" t="s">
        <v>47</v>
      </c>
      <c r="C15" s="21" t="s">
        <v>48</v>
      </c>
      <c r="D15" s="23">
        <v>78</v>
      </c>
      <c r="E15" s="21"/>
      <c r="F15" s="23"/>
      <c r="G15" s="24">
        <f>ROUND(D15*F15,2)</f>
        <v>0</v>
      </c>
      <c r="ZY15" t="s">
        <v>49</v>
      </c>
      <c r="ZZ15" s="14" t="s">
        <v>50</v>
      </c>
    </row>
    <row r="16" spans="1:702" x14ac:dyDescent="0.25">
      <c r="A16" s="19" t="s">
        <v>51</v>
      </c>
      <c r="B16" s="20" t="s">
        <v>52</v>
      </c>
      <c r="C16" s="21" t="s">
        <v>53</v>
      </c>
      <c r="D16" s="23">
        <v>23</v>
      </c>
      <c r="E16" s="21"/>
      <c r="F16" s="23"/>
      <c r="G16" s="24">
        <f>ROUND(D16*F16,2)</f>
        <v>0</v>
      </c>
      <c r="ZY16" t="s">
        <v>54</v>
      </c>
      <c r="ZZ16" s="14" t="s">
        <v>55</v>
      </c>
    </row>
    <row r="17" spans="1:702" x14ac:dyDescent="0.25">
      <c r="A17" s="25" t="s">
        <v>56</v>
      </c>
      <c r="B17" s="26" t="s">
        <v>57</v>
      </c>
      <c r="C17" s="12"/>
      <c r="D17" s="12"/>
      <c r="E17" s="12"/>
      <c r="F17" s="12"/>
      <c r="G17" s="13"/>
      <c r="ZY17" t="s">
        <v>58</v>
      </c>
      <c r="ZZ17" s="14"/>
    </row>
    <row r="18" spans="1:702" x14ac:dyDescent="0.25">
      <c r="A18" s="19" t="s">
        <v>59</v>
      </c>
      <c r="B18" s="20" t="s">
        <v>60</v>
      </c>
      <c r="C18" s="21" t="s">
        <v>61</v>
      </c>
      <c r="D18" s="27">
        <v>405</v>
      </c>
      <c r="E18" s="21"/>
      <c r="F18" s="23"/>
      <c r="G18" s="24">
        <f>ROUND(D18*F18,2)</f>
        <v>0</v>
      </c>
      <c r="ZY18" t="s">
        <v>62</v>
      </c>
      <c r="ZZ18" s="14" t="s">
        <v>63</v>
      </c>
    </row>
    <row r="19" spans="1:702" x14ac:dyDescent="0.25">
      <c r="A19" s="25" t="s">
        <v>64</v>
      </c>
      <c r="B19" s="26" t="s">
        <v>65</v>
      </c>
      <c r="C19" s="12"/>
      <c r="D19" s="12"/>
      <c r="E19" s="12"/>
      <c r="F19" s="12"/>
      <c r="G19" s="13"/>
      <c r="ZY19" t="s">
        <v>66</v>
      </c>
      <c r="ZZ19" s="14"/>
    </row>
    <row r="20" spans="1:702" x14ac:dyDescent="0.25">
      <c r="A20" s="19" t="s">
        <v>67</v>
      </c>
      <c r="B20" s="20" t="s">
        <v>68</v>
      </c>
      <c r="C20" s="21" t="s">
        <v>69</v>
      </c>
      <c r="D20" s="22">
        <v>1</v>
      </c>
      <c r="E20" s="21"/>
      <c r="F20" s="23"/>
      <c r="G20" s="24">
        <f>ROUND(D20*F20,2)</f>
        <v>0</v>
      </c>
      <c r="ZY20" t="s">
        <v>70</v>
      </c>
      <c r="ZZ20" s="14" t="s">
        <v>71</v>
      </c>
    </row>
    <row r="21" spans="1:702" x14ac:dyDescent="0.25">
      <c r="A21" s="25" t="s">
        <v>72</v>
      </c>
      <c r="B21" s="26" t="s">
        <v>73</v>
      </c>
      <c r="C21" s="12"/>
      <c r="D21" s="12"/>
      <c r="E21" s="12"/>
      <c r="F21" s="12"/>
      <c r="G21" s="13"/>
      <c r="ZY21" t="s">
        <v>74</v>
      </c>
      <c r="ZZ21" s="14"/>
    </row>
    <row r="22" spans="1:702" x14ac:dyDescent="0.25">
      <c r="A22" s="19" t="s">
        <v>75</v>
      </c>
      <c r="B22" s="20" t="s">
        <v>76</v>
      </c>
      <c r="C22" s="21" t="s">
        <v>77</v>
      </c>
      <c r="D22" s="23">
        <v>540</v>
      </c>
      <c r="E22" s="21"/>
      <c r="F22" s="23"/>
      <c r="G22" s="24">
        <f>ROUND(D22*F22,2)</f>
        <v>0</v>
      </c>
      <c r="ZY22" t="s">
        <v>78</v>
      </c>
      <c r="ZZ22" s="14" t="s">
        <v>79</v>
      </c>
    </row>
    <row r="23" spans="1:702" x14ac:dyDescent="0.25">
      <c r="A23" s="19" t="s">
        <v>80</v>
      </c>
      <c r="B23" s="20" t="s">
        <v>81</v>
      </c>
      <c r="C23" s="21" t="s">
        <v>82</v>
      </c>
      <c r="D23" s="22">
        <v>1</v>
      </c>
      <c r="E23" s="21"/>
      <c r="F23" s="23"/>
      <c r="G23" s="24">
        <f>ROUND(D23*F23,2)</f>
        <v>0</v>
      </c>
      <c r="ZY23" t="s">
        <v>83</v>
      </c>
      <c r="ZZ23" s="14" t="s">
        <v>84</v>
      </c>
    </row>
    <row r="24" spans="1:702" x14ac:dyDescent="0.25">
      <c r="A24" s="28"/>
      <c r="B24" s="29"/>
      <c r="C24" s="12"/>
      <c r="D24" s="12"/>
      <c r="E24" s="12"/>
      <c r="F24" s="12"/>
      <c r="G24" s="30"/>
    </row>
    <row r="25" spans="1:702" x14ac:dyDescent="0.25">
      <c r="A25" s="31"/>
      <c r="B25" s="32" t="s">
        <v>85</v>
      </c>
      <c r="C25" s="12"/>
      <c r="D25" s="12"/>
      <c r="E25" s="12"/>
      <c r="F25" s="12"/>
      <c r="G25" s="33">
        <f>SUBTOTAL(109,G6:G24)</f>
        <v>0</v>
      </c>
      <c r="H25" s="34"/>
      <c r="ZY25" t="s">
        <v>86</v>
      </c>
    </row>
    <row r="26" spans="1:702" x14ac:dyDescent="0.25">
      <c r="A26" s="35"/>
      <c r="B26" s="36"/>
      <c r="C26" s="12"/>
      <c r="D26" s="12"/>
      <c r="E26" s="12"/>
      <c r="F26" s="12"/>
      <c r="G26" s="9"/>
    </row>
    <row r="27" spans="1:702" x14ac:dyDescent="0.25">
      <c r="A27" s="15" t="s">
        <v>87</v>
      </c>
      <c r="B27" s="16" t="s">
        <v>88</v>
      </c>
      <c r="C27" s="12"/>
      <c r="D27" s="12"/>
      <c r="E27" s="12"/>
      <c r="F27" s="12"/>
      <c r="G27" s="13"/>
      <c r="ZY27" t="s">
        <v>89</v>
      </c>
      <c r="ZZ27" s="14"/>
    </row>
    <row r="28" spans="1:702" x14ac:dyDescent="0.25">
      <c r="A28" s="17" t="s">
        <v>90</v>
      </c>
      <c r="B28" s="18" t="s">
        <v>91</v>
      </c>
      <c r="C28" s="12"/>
      <c r="D28" s="12"/>
      <c r="E28" s="12"/>
      <c r="F28" s="12"/>
      <c r="G28" s="13"/>
      <c r="ZY28" t="s">
        <v>92</v>
      </c>
      <c r="ZZ28" s="14"/>
    </row>
    <row r="29" spans="1:702" x14ac:dyDescent="0.25">
      <c r="A29" s="19" t="s">
        <v>93</v>
      </c>
      <c r="B29" s="20" t="s">
        <v>94</v>
      </c>
      <c r="C29" s="21" t="s">
        <v>95</v>
      </c>
      <c r="D29" s="22">
        <v>1</v>
      </c>
      <c r="E29" s="21"/>
      <c r="F29" s="23"/>
      <c r="G29" s="24">
        <f>ROUND(D29*F29,2)</f>
        <v>0</v>
      </c>
      <c r="ZY29" t="s">
        <v>96</v>
      </c>
      <c r="ZZ29" s="14" t="s">
        <v>97</v>
      </c>
    </row>
    <row r="30" spans="1:702" x14ac:dyDescent="0.25">
      <c r="A30" s="25" t="s">
        <v>98</v>
      </c>
      <c r="B30" s="26" t="s">
        <v>99</v>
      </c>
      <c r="C30" s="12"/>
      <c r="D30" s="12"/>
      <c r="E30" s="12"/>
      <c r="F30" s="12"/>
      <c r="G30" s="13"/>
      <c r="ZY30" t="s">
        <v>100</v>
      </c>
      <c r="ZZ30" s="14"/>
    </row>
    <row r="31" spans="1:702" x14ac:dyDescent="0.25">
      <c r="A31" s="19" t="s">
        <v>101</v>
      </c>
      <c r="B31" s="20" t="s">
        <v>102</v>
      </c>
      <c r="C31" s="21" t="s">
        <v>103</v>
      </c>
      <c r="D31" s="22">
        <v>1</v>
      </c>
      <c r="E31" s="21"/>
      <c r="F31" s="23"/>
      <c r="G31" s="24">
        <f>ROUND(D31*F31,2)</f>
        <v>0</v>
      </c>
      <c r="ZY31" t="s">
        <v>104</v>
      </c>
      <c r="ZZ31" s="14" t="s">
        <v>105</v>
      </c>
    </row>
    <row r="32" spans="1:702" x14ac:dyDescent="0.25">
      <c r="A32" s="19" t="s">
        <v>106</v>
      </c>
      <c r="B32" s="20" t="s">
        <v>107</v>
      </c>
      <c r="C32" s="21" t="s">
        <v>108</v>
      </c>
      <c r="D32" s="22">
        <v>1</v>
      </c>
      <c r="E32" s="21"/>
      <c r="F32" s="23"/>
      <c r="G32" s="24">
        <f>ROUND(D32*F32,2)</f>
        <v>0</v>
      </c>
      <c r="ZY32" t="s">
        <v>109</v>
      </c>
      <c r="ZZ32" s="14" t="s">
        <v>110</v>
      </c>
    </row>
    <row r="33" spans="1:702" x14ac:dyDescent="0.25">
      <c r="A33" s="19"/>
      <c r="B33" s="20" t="s">
        <v>111</v>
      </c>
      <c r="C33" s="21" t="s">
        <v>112</v>
      </c>
      <c r="D33" s="22">
        <v>1</v>
      </c>
      <c r="E33" s="21"/>
      <c r="F33" s="23"/>
      <c r="G33" s="24">
        <f>ROUND(D33*F33,2)</f>
        <v>0</v>
      </c>
      <c r="ZY33" t="s">
        <v>113</v>
      </c>
      <c r="ZZ33" s="14" t="s">
        <v>114</v>
      </c>
    </row>
    <row r="34" spans="1:702" x14ac:dyDescent="0.25">
      <c r="A34" s="19" t="s">
        <v>115</v>
      </c>
      <c r="B34" s="20" t="s">
        <v>116</v>
      </c>
      <c r="C34" s="21" t="s">
        <v>117</v>
      </c>
      <c r="D34" s="22">
        <v>1</v>
      </c>
      <c r="E34" s="21"/>
      <c r="F34" s="23"/>
      <c r="G34" s="24">
        <f>ROUND(D34*F34,2)</f>
        <v>0</v>
      </c>
      <c r="ZY34" t="s">
        <v>118</v>
      </c>
      <c r="ZZ34" s="14" t="s">
        <v>119</v>
      </c>
    </row>
    <row r="35" spans="1:702" x14ac:dyDescent="0.25">
      <c r="A35" s="25" t="s">
        <v>120</v>
      </c>
      <c r="B35" s="26" t="s">
        <v>121</v>
      </c>
      <c r="C35" s="12"/>
      <c r="D35" s="12"/>
      <c r="E35" s="12"/>
      <c r="F35" s="12"/>
      <c r="G35" s="13"/>
      <c r="ZY35" t="s">
        <v>122</v>
      </c>
      <c r="ZZ35" s="14"/>
    </row>
    <row r="36" spans="1:702" x14ac:dyDescent="0.25">
      <c r="A36" s="19" t="s">
        <v>123</v>
      </c>
      <c r="B36" s="20" t="s">
        <v>124</v>
      </c>
      <c r="C36" s="21" t="s">
        <v>125</v>
      </c>
      <c r="D36" s="22">
        <v>1</v>
      </c>
      <c r="E36" s="21"/>
      <c r="F36" s="23"/>
      <c r="G36" s="24">
        <f>ROUND(D36*F36,2)</f>
        <v>0</v>
      </c>
      <c r="ZY36" t="s">
        <v>126</v>
      </c>
      <c r="ZZ36" s="14" t="s">
        <v>127</v>
      </c>
    </row>
    <row r="37" spans="1:702" x14ac:dyDescent="0.25">
      <c r="A37" s="25" t="s">
        <v>128</v>
      </c>
      <c r="B37" s="26" t="s">
        <v>129</v>
      </c>
      <c r="C37" s="12"/>
      <c r="D37" s="12"/>
      <c r="E37" s="12"/>
      <c r="F37" s="12"/>
      <c r="G37" s="13"/>
      <c r="ZY37" t="s">
        <v>130</v>
      </c>
      <c r="ZZ37" s="14"/>
    </row>
    <row r="38" spans="1:702" x14ac:dyDescent="0.25">
      <c r="A38" s="19" t="s">
        <v>131</v>
      </c>
      <c r="B38" s="20" t="s">
        <v>132</v>
      </c>
      <c r="C38" s="21" t="s">
        <v>133</v>
      </c>
      <c r="D38" s="22">
        <v>1</v>
      </c>
      <c r="E38" s="21"/>
      <c r="F38" s="23"/>
      <c r="G38" s="24">
        <f>ROUND(D38*F38,2)</f>
        <v>0</v>
      </c>
      <c r="ZY38" t="s">
        <v>134</v>
      </c>
      <c r="ZZ38" s="14" t="s">
        <v>135</v>
      </c>
    </row>
    <row r="39" spans="1:702" x14ac:dyDescent="0.25">
      <c r="A39" s="19" t="s">
        <v>136</v>
      </c>
      <c r="B39" s="20" t="s">
        <v>137</v>
      </c>
      <c r="C39" s="21" t="s">
        <v>138</v>
      </c>
      <c r="D39" s="22">
        <v>1</v>
      </c>
      <c r="E39" s="21"/>
      <c r="F39" s="23"/>
      <c r="G39" s="24">
        <f>ROUND(D39*F39,2)</f>
        <v>0</v>
      </c>
      <c r="ZY39" t="s">
        <v>139</v>
      </c>
      <c r="ZZ39" s="14" t="s">
        <v>140</v>
      </c>
    </row>
    <row r="40" spans="1:702" x14ac:dyDescent="0.25">
      <c r="A40" s="28"/>
      <c r="B40" s="29"/>
      <c r="C40" s="12"/>
      <c r="D40" s="12"/>
      <c r="E40" s="12"/>
      <c r="F40" s="12"/>
      <c r="G40" s="30"/>
    </row>
    <row r="41" spans="1:702" x14ac:dyDescent="0.25">
      <c r="A41" s="31"/>
      <c r="B41" s="32" t="s">
        <v>141</v>
      </c>
      <c r="C41" s="12"/>
      <c r="D41" s="12"/>
      <c r="E41" s="12"/>
      <c r="F41" s="12"/>
      <c r="G41" s="33">
        <f>SUBTOTAL(109,G28:G40)</f>
        <v>0</v>
      </c>
      <c r="H41" s="34"/>
      <c r="ZY41" t="s">
        <v>142</v>
      </c>
    </row>
    <row r="42" spans="1:702" x14ac:dyDescent="0.25">
      <c r="A42" s="35"/>
      <c r="B42" s="36"/>
      <c r="C42" s="12"/>
      <c r="D42" s="12"/>
      <c r="E42" s="12"/>
      <c r="F42" s="12"/>
      <c r="G42" s="9"/>
    </row>
    <row r="43" spans="1:702" x14ac:dyDescent="0.25">
      <c r="A43" s="15" t="s">
        <v>143</v>
      </c>
      <c r="B43" s="16" t="s">
        <v>144</v>
      </c>
      <c r="C43" s="12"/>
      <c r="D43" s="12"/>
      <c r="E43" s="12"/>
      <c r="F43" s="12"/>
      <c r="G43" s="13"/>
      <c r="ZY43" t="s">
        <v>145</v>
      </c>
      <c r="ZZ43" s="14"/>
    </row>
    <row r="44" spans="1:702" x14ac:dyDescent="0.25">
      <c r="A44" s="17" t="s">
        <v>146</v>
      </c>
      <c r="B44" s="18" t="s">
        <v>147</v>
      </c>
      <c r="C44" s="12"/>
      <c r="D44" s="12"/>
      <c r="E44" s="12"/>
      <c r="F44" s="12"/>
      <c r="G44" s="13"/>
      <c r="ZY44" t="s">
        <v>148</v>
      </c>
      <c r="ZZ44" s="14"/>
    </row>
    <row r="45" spans="1:702" ht="30" x14ac:dyDescent="0.25">
      <c r="A45" s="19" t="s">
        <v>149</v>
      </c>
      <c r="B45" s="20" t="s">
        <v>150</v>
      </c>
      <c r="C45" s="21" t="s">
        <v>151</v>
      </c>
      <c r="D45" s="27">
        <v>26</v>
      </c>
      <c r="E45" s="21"/>
      <c r="F45" s="23"/>
      <c r="G45" s="24">
        <f t="shared" ref="G45:G51" si="0">ROUND(D45*F45,2)</f>
        <v>0</v>
      </c>
      <c r="ZY45" t="s">
        <v>152</v>
      </c>
      <c r="ZZ45" s="14" t="s">
        <v>153</v>
      </c>
    </row>
    <row r="46" spans="1:702" x14ac:dyDescent="0.25">
      <c r="A46" s="19" t="s">
        <v>154</v>
      </c>
      <c r="B46" s="20" t="s">
        <v>155</v>
      </c>
      <c r="C46" s="21" t="s">
        <v>156</v>
      </c>
      <c r="D46" s="23">
        <v>16</v>
      </c>
      <c r="E46" s="21"/>
      <c r="F46" s="23"/>
      <c r="G46" s="24">
        <f t="shared" si="0"/>
        <v>0</v>
      </c>
      <c r="ZY46" t="s">
        <v>157</v>
      </c>
      <c r="ZZ46" s="14" t="s">
        <v>158</v>
      </c>
    </row>
    <row r="47" spans="1:702" x14ac:dyDescent="0.25">
      <c r="A47" s="19" t="s">
        <v>159</v>
      </c>
      <c r="B47" s="20" t="s">
        <v>160</v>
      </c>
      <c r="C47" s="21" t="s">
        <v>161</v>
      </c>
      <c r="D47" s="23">
        <v>179</v>
      </c>
      <c r="E47" s="21"/>
      <c r="F47" s="23"/>
      <c r="G47" s="24">
        <f t="shared" si="0"/>
        <v>0</v>
      </c>
      <c r="ZY47" t="s">
        <v>162</v>
      </c>
      <c r="ZZ47" s="14" t="s">
        <v>163</v>
      </c>
    </row>
    <row r="48" spans="1:702" x14ac:dyDescent="0.25">
      <c r="A48" s="19" t="s">
        <v>164</v>
      </c>
      <c r="B48" s="20" t="s">
        <v>165</v>
      </c>
      <c r="C48" s="21" t="s">
        <v>166</v>
      </c>
      <c r="D48" s="23">
        <v>347</v>
      </c>
      <c r="E48" s="21"/>
      <c r="F48" s="23"/>
      <c r="G48" s="24">
        <f t="shared" si="0"/>
        <v>0</v>
      </c>
      <c r="ZY48" t="s">
        <v>167</v>
      </c>
      <c r="ZZ48" s="14" t="s">
        <v>168</v>
      </c>
    </row>
    <row r="49" spans="1:702" x14ac:dyDescent="0.25">
      <c r="A49" s="19" t="s">
        <v>169</v>
      </c>
      <c r="B49" s="20" t="s">
        <v>170</v>
      </c>
      <c r="C49" s="21" t="s">
        <v>171</v>
      </c>
      <c r="D49" s="23">
        <v>29</v>
      </c>
      <c r="E49" s="21"/>
      <c r="F49" s="23"/>
      <c r="G49" s="24">
        <f t="shared" si="0"/>
        <v>0</v>
      </c>
      <c r="ZY49" t="s">
        <v>172</v>
      </c>
      <c r="ZZ49" s="14" t="s">
        <v>173</v>
      </c>
    </row>
    <row r="50" spans="1:702" x14ac:dyDescent="0.25">
      <c r="A50" s="19" t="s">
        <v>174</v>
      </c>
      <c r="B50" s="20" t="s">
        <v>175</v>
      </c>
      <c r="C50" s="21" t="s">
        <v>176</v>
      </c>
      <c r="D50" s="23">
        <v>21</v>
      </c>
      <c r="E50" s="21"/>
      <c r="F50" s="23"/>
      <c r="G50" s="24">
        <f t="shared" si="0"/>
        <v>0</v>
      </c>
      <c r="ZY50" t="s">
        <v>177</v>
      </c>
      <c r="ZZ50" s="14" t="s">
        <v>178</v>
      </c>
    </row>
    <row r="51" spans="1:702" x14ac:dyDescent="0.25">
      <c r="A51" s="19" t="s">
        <v>179</v>
      </c>
      <c r="B51" s="20" t="s">
        <v>180</v>
      </c>
      <c r="C51" s="21" t="s">
        <v>181</v>
      </c>
      <c r="D51" s="22">
        <v>7</v>
      </c>
      <c r="E51" s="21"/>
      <c r="F51" s="23"/>
      <c r="G51" s="24">
        <f t="shared" si="0"/>
        <v>0</v>
      </c>
      <c r="ZY51" t="s">
        <v>182</v>
      </c>
      <c r="ZZ51" s="14" t="s">
        <v>183</v>
      </c>
    </row>
    <row r="52" spans="1:702" x14ac:dyDescent="0.25">
      <c r="A52" s="25" t="s">
        <v>184</v>
      </c>
      <c r="B52" s="26" t="s">
        <v>185</v>
      </c>
      <c r="C52" s="12"/>
      <c r="D52" s="12"/>
      <c r="E52" s="12"/>
      <c r="F52" s="12"/>
      <c r="G52" s="13"/>
      <c r="ZY52" t="s">
        <v>186</v>
      </c>
      <c r="ZZ52" s="14"/>
    </row>
    <row r="53" spans="1:702" x14ac:dyDescent="0.25">
      <c r="A53" s="19" t="s">
        <v>187</v>
      </c>
      <c r="B53" s="20" t="s">
        <v>188</v>
      </c>
      <c r="C53" s="21"/>
      <c r="D53" s="22"/>
      <c r="E53" s="21"/>
      <c r="F53" s="23"/>
      <c r="G53" s="24">
        <f>ROUND(D53*F53,2)</f>
        <v>0</v>
      </c>
      <c r="ZY53" t="s">
        <v>189</v>
      </c>
      <c r="ZZ53" s="14" t="s">
        <v>190</v>
      </c>
    </row>
    <row r="54" spans="1:702" x14ac:dyDescent="0.25">
      <c r="A54" s="25" t="s">
        <v>191</v>
      </c>
      <c r="B54" s="26" t="s">
        <v>192</v>
      </c>
      <c r="C54" s="12"/>
      <c r="D54" s="12"/>
      <c r="E54" s="12"/>
      <c r="F54" s="12"/>
      <c r="G54" s="13"/>
      <c r="ZY54" t="s">
        <v>193</v>
      </c>
      <c r="ZZ54" s="14"/>
    </row>
    <row r="55" spans="1:702" x14ac:dyDescent="0.25">
      <c r="A55" s="19" t="s">
        <v>194</v>
      </c>
      <c r="B55" s="20" t="s">
        <v>195</v>
      </c>
      <c r="C55" s="21"/>
      <c r="D55" s="22"/>
      <c r="E55" s="21"/>
      <c r="F55" s="23"/>
      <c r="G55" s="24">
        <f>ROUND(D55*F55,2)</f>
        <v>0</v>
      </c>
      <c r="ZY55" t="s">
        <v>196</v>
      </c>
      <c r="ZZ55" s="14" t="s">
        <v>197</v>
      </c>
    </row>
    <row r="56" spans="1:702" x14ac:dyDescent="0.25">
      <c r="A56" s="28"/>
      <c r="B56" s="29"/>
      <c r="C56" s="12"/>
      <c r="D56" s="12"/>
      <c r="E56" s="12"/>
      <c r="F56" s="12"/>
      <c r="G56" s="30"/>
    </row>
    <row r="57" spans="1:702" x14ac:dyDescent="0.25">
      <c r="A57" s="31"/>
      <c r="B57" s="32" t="s">
        <v>198</v>
      </c>
      <c r="C57" s="12"/>
      <c r="D57" s="12"/>
      <c r="E57" s="12"/>
      <c r="F57" s="12"/>
      <c r="G57" s="33">
        <f>SUBTOTAL(109,G44:G56)</f>
        <v>0</v>
      </c>
      <c r="H57" s="34"/>
      <c r="ZY57" t="s">
        <v>199</v>
      </c>
    </row>
    <row r="58" spans="1:702" x14ac:dyDescent="0.25">
      <c r="A58" s="35"/>
      <c r="B58" s="36"/>
      <c r="C58" s="12"/>
      <c r="D58" s="12"/>
      <c r="E58" s="12"/>
      <c r="F58" s="12"/>
      <c r="G58" s="9"/>
    </row>
    <row r="59" spans="1:702" x14ac:dyDescent="0.25">
      <c r="A59" s="15" t="s">
        <v>200</v>
      </c>
      <c r="B59" s="16" t="s">
        <v>201</v>
      </c>
      <c r="C59" s="12"/>
      <c r="D59" s="12"/>
      <c r="E59" s="12"/>
      <c r="F59" s="12"/>
      <c r="G59" s="13"/>
      <c r="ZY59" t="s">
        <v>202</v>
      </c>
      <c r="ZZ59" s="14"/>
    </row>
    <row r="60" spans="1:702" x14ac:dyDescent="0.25">
      <c r="A60" s="17" t="s">
        <v>203</v>
      </c>
      <c r="B60" s="18" t="s">
        <v>204</v>
      </c>
      <c r="C60" s="12"/>
      <c r="D60" s="12"/>
      <c r="E60" s="12"/>
      <c r="F60" s="12"/>
      <c r="G60" s="13"/>
      <c r="ZY60" t="s">
        <v>205</v>
      </c>
      <c r="ZZ60" s="14"/>
    </row>
    <row r="61" spans="1:702" x14ac:dyDescent="0.25">
      <c r="A61" s="19" t="s">
        <v>206</v>
      </c>
      <c r="B61" s="20" t="s">
        <v>207</v>
      </c>
      <c r="C61" s="21" t="s">
        <v>208</v>
      </c>
      <c r="D61" s="22">
        <v>1</v>
      </c>
      <c r="E61" s="21"/>
      <c r="F61" s="23"/>
      <c r="G61" s="24">
        <f t="shared" ref="G61:G67" si="1">ROUND(D61*F61,2)</f>
        <v>0</v>
      </c>
      <c r="ZY61" t="s">
        <v>209</v>
      </c>
      <c r="ZZ61" s="14" t="s">
        <v>210</v>
      </c>
    </row>
    <row r="62" spans="1:702" x14ac:dyDescent="0.25">
      <c r="A62" s="19" t="s">
        <v>211</v>
      </c>
      <c r="B62" s="20" t="s">
        <v>212</v>
      </c>
      <c r="C62" s="21" t="s">
        <v>213</v>
      </c>
      <c r="D62" s="22">
        <v>14</v>
      </c>
      <c r="E62" s="21"/>
      <c r="F62" s="23"/>
      <c r="G62" s="24">
        <f t="shared" si="1"/>
        <v>0</v>
      </c>
      <c r="ZY62" t="s">
        <v>214</v>
      </c>
      <c r="ZZ62" s="14" t="s">
        <v>215</v>
      </c>
    </row>
    <row r="63" spans="1:702" x14ac:dyDescent="0.25">
      <c r="A63" s="19" t="s">
        <v>216</v>
      </c>
      <c r="B63" s="20" t="s">
        <v>217</v>
      </c>
      <c r="C63" s="21" t="s">
        <v>218</v>
      </c>
      <c r="D63" s="22">
        <v>14</v>
      </c>
      <c r="E63" s="21"/>
      <c r="F63" s="23"/>
      <c r="G63" s="24">
        <f t="shared" si="1"/>
        <v>0</v>
      </c>
      <c r="ZY63" t="s">
        <v>219</v>
      </c>
      <c r="ZZ63" s="14" t="s">
        <v>220</v>
      </c>
    </row>
    <row r="64" spans="1:702" x14ac:dyDescent="0.25">
      <c r="A64" s="19" t="s">
        <v>221</v>
      </c>
      <c r="B64" s="20" t="s">
        <v>222</v>
      </c>
      <c r="C64" s="21" t="s">
        <v>223</v>
      </c>
      <c r="D64" s="22">
        <v>14</v>
      </c>
      <c r="E64" s="21"/>
      <c r="F64" s="23"/>
      <c r="G64" s="24">
        <f t="shared" si="1"/>
        <v>0</v>
      </c>
      <c r="ZY64" t="s">
        <v>224</v>
      </c>
      <c r="ZZ64" s="14" t="s">
        <v>225</v>
      </c>
    </row>
    <row r="65" spans="1:702" x14ac:dyDescent="0.25">
      <c r="A65" s="19" t="s">
        <v>226</v>
      </c>
      <c r="B65" s="20" t="s">
        <v>227</v>
      </c>
      <c r="C65" s="21" t="s">
        <v>228</v>
      </c>
      <c r="D65" s="22">
        <v>14</v>
      </c>
      <c r="E65" s="21"/>
      <c r="F65" s="23"/>
      <c r="G65" s="24">
        <f t="shared" si="1"/>
        <v>0</v>
      </c>
      <c r="ZY65" t="s">
        <v>229</v>
      </c>
      <c r="ZZ65" s="14" t="s">
        <v>230</v>
      </c>
    </row>
    <row r="66" spans="1:702" x14ac:dyDescent="0.25">
      <c r="A66" s="19" t="s">
        <v>231</v>
      </c>
      <c r="B66" s="20" t="s">
        <v>232</v>
      </c>
      <c r="C66" s="21" t="s">
        <v>233</v>
      </c>
      <c r="D66" s="22">
        <v>14</v>
      </c>
      <c r="E66" s="21"/>
      <c r="F66" s="23"/>
      <c r="G66" s="24">
        <f t="shared" si="1"/>
        <v>0</v>
      </c>
      <c r="ZY66" t="s">
        <v>234</v>
      </c>
      <c r="ZZ66" s="14" t="s">
        <v>235</v>
      </c>
    </row>
    <row r="67" spans="1:702" x14ac:dyDescent="0.25">
      <c r="A67" s="19" t="s">
        <v>236</v>
      </c>
      <c r="B67" s="20" t="s">
        <v>237</v>
      </c>
      <c r="C67" s="21" t="s">
        <v>238</v>
      </c>
      <c r="D67" s="22">
        <v>1</v>
      </c>
      <c r="E67" s="21"/>
      <c r="F67" s="23"/>
      <c r="G67" s="24">
        <f t="shared" si="1"/>
        <v>0</v>
      </c>
      <c r="ZY67" t="s">
        <v>239</v>
      </c>
      <c r="ZZ67" s="14" t="s">
        <v>240</v>
      </c>
    </row>
    <row r="68" spans="1:702" x14ac:dyDescent="0.25">
      <c r="A68" s="25" t="s">
        <v>241</v>
      </c>
      <c r="B68" s="26" t="s">
        <v>242</v>
      </c>
      <c r="C68" s="12"/>
      <c r="D68" s="12"/>
      <c r="E68" s="12"/>
      <c r="F68" s="12"/>
      <c r="G68" s="13"/>
      <c r="ZY68" t="s">
        <v>243</v>
      </c>
      <c r="ZZ68" s="14"/>
    </row>
    <row r="69" spans="1:702" x14ac:dyDescent="0.25">
      <c r="A69" s="19" t="s">
        <v>244</v>
      </c>
      <c r="B69" s="20" t="s">
        <v>245</v>
      </c>
      <c r="C69" s="21" t="s">
        <v>246</v>
      </c>
      <c r="D69" s="22">
        <v>14</v>
      </c>
      <c r="E69" s="21"/>
      <c r="F69" s="23"/>
      <c r="G69" s="24">
        <f>ROUND(D69*F69,2)</f>
        <v>0</v>
      </c>
      <c r="ZY69" t="s">
        <v>247</v>
      </c>
      <c r="ZZ69" s="14" t="s">
        <v>248</v>
      </c>
    </row>
    <row r="70" spans="1:702" x14ac:dyDescent="0.25">
      <c r="A70" s="25" t="s">
        <v>249</v>
      </c>
      <c r="B70" s="26" t="s">
        <v>250</v>
      </c>
      <c r="C70" s="12"/>
      <c r="D70" s="12"/>
      <c r="E70" s="12"/>
      <c r="F70" s="12"/>
      <c r="G70" s="13"/>
      <c r="ZY70" t="s">
        <v>251</v>
      </c>
      <c r="ZZ70" s="14"/>
    </row>
    <row r="71" spans="1:702" x14ac:dyDescent="0.25">
      <c r="A71" s="19" t="s">
        <v>252</v>
      </c>
      <c r="B71" s="20" t="s">
        <v>253</v>
      </c>
      <c r="C71" s="21" t="s">
        <v>254</v>
      </c>
      <c r="D71" s="23">
        <v>33</v>
      </c>
      <c r="E71" s="21"/>
      <c r="F71" s="23"/>
      <c r="G71" s="24">
        <f>ROUND(D71*F71,2)</f>
        <v>0</v>
      </c>
      <c r="ZY71" t="s">
        <v>255</v>
      </c>
      <c r="ZZ71" s="14" t="s">
        <v>256</v>
      </c>
    </row>
    <row r="72" spans="1:702" x14ac:dyDescent="0.25">
      <c r="A72" s="25" t="s">
        <v>257</v>
      </c>
      <c r="B72" s="26" t="s">
        <v>258</v>
      </c>
      <c r="C72" s="12"/>
      <c r="D72" s="12"/>
      <c r="E72" s="12"/>
      <c r="F72" s="12"/>
      <c r="G72" s="13"/>
      <c r="ZY72" t="s">
        <v>259</v>
      </c>
      <c r="ZZ72" s="14"/>
    </row>
    <row r="73" spans="1:702" x14ac:dyDescent="0.25">
      <c r="A73" s="19" t="s">
        <v>260</v>
      </c>
      <c r="B73" s="20" t="s">
        <v>261</v>
      </c>
      <c r="C73" s="21" t="s">
        <v>262</v>
      </c>
      <c r="D73" s="23">
        <v>567</v>
      </c>
      <c r="E73" s="21"/>
      <c r="F73" s="23"/>
      <c r="G73" s="24">
        <f>ROUND(D73*F73,2)</f>
        <v>0</v>
      </c>
      <c r="ZY73" t="s">
        <v>263</v>
      </c>
      <c r="ZZ73" s="14" t="s">
        <v>264</v>
      </c>
    </row>
    <row r="74" spans="1:702" x14ac:dyDescent="0.25">
      <c r="A74" s="25" t="s">
        <v>265</v>
      </c>
      <c r="B74" s="26" t="s">
        <v>266</v>
      </c>
      <c r="C74" s="12"/>
      <c r="D74" s="12"/>
      <c r="E74" s="12"/>
      <c r="F74" s="12"/>
      <c r="G74" s="13"/>
      <c r="ZY74" t="s">
        <v>267</v>
      </c>
      <c r="ZZ74" s="14"/>
    </row>
    <row r="75" spans="1:702" x14ac:dyDescent="0.25">
      <c r="A75" s="19" t="s">
        <v>268</v>
      </c>
      <c r="B75" s="20" t="s">
        <v>269</v>
      </c>
      <c r="C75" s="21" t="s">
        <v>270</v>
      </c>
      <c r="D75" s="27">
        <v>170</v>
      </c>
      <c r="E75" s="21"/>
      <c r="F75" s="23"/>
      <c r="G75" s="24">
        <f>ROUND(D75*F75,2)</f>
        <v>0</v>
      </c>
      <c r="ZY75" t="s">
        <v>271</v>
      </c>
      <c r="ZZ75" s="14" t="s">
        <v>272</v>
      </c>
    </row>
    <row r="76" spans="1:702" x14ac:dyDescent="0.25">
      <c r="A76" s="25" t="s">
        <v>273</v>
      </c>
      <c r="B76" s="26" t="s">
        <v>274</v>
      </c>
      <c r="C76" s="12"/>
      <c r="D76" s="12"/>
      <c r="E76" s="12"/>
      <c r="F76" s="12"/>
      <c r="G76" s="13"/>
      <c r="ZY76" t="s">
        <v>275</v>
      </c>
      <c r="ZZ76" s="14"/>
    </row>
    <row r="77" spans="1:702" x14ac:dyDescent="0.25">
      <c r="A77" s="19" t="s">
        <v>276</v>
      </c>
      <c r="B77" s="20" t="s">
        <v>277</v>
      </c>
      <c r="C77" s="21" t="s">
        <v>278</v>
      </c>
      <c r="D77" s="23">
        <v>567</v>
      </c>
      <c r="E77" s="21"/>
      <c r="F77" s="23"/>
      <c r="G77" s="24">
        <f>ROUND(D77*F77,2)</f>
        <v>0</v>
      </c>
      <c r="ZY77" t="s">
        <v>279</v>
      </c>
      <c r="ZZ77" s="14" t="s">
        <v>280</v>
      </c>
    </row>
    <row r="78" spans="1:702" x14ac:dyDescent="0.25">
      <c r="A78" s="28"/>
      <c r="B78" s="29"/>
      <c r="C78" s="12"/>
      <c r="D78" s="12"/>
      <c r="E78" s="12"/>
      <c r="F78" s="12"/>
      <c r="G78" s="30"/>
    </row>
    <row r="79" spans="1:702" x14ac:dyDescent="0.25">
      <c r="A79" s="31"/>
      <c r="B79" s="32" t="s">
        <v>281</v>
      </c>
      <c r="C79" s="12"/>
      <c r="D79" s="12"/>
      <c r="E79" s="12"/>
      <c r="F79" s="12"/>
      <c r="G79" s="33">
        <f>SUBTOTAL(109,G60:G78)</f>
        <v>0</v>
      </c>
      <c r="H79" s="34"/>
      <c r="ZY79" t="s">
        <v>282</v>
      </c>
    </row>
    <row r="80" spans="1:702" x14ac:dyDescent="0.25">
      <c r="A80" s="35"/>
      <c r="B80" s="36"/>
      <c r="C80" s="12"/>
      <c r="D80" s="12"/>
      <c r="E80" s="12"/>
      <c r="F80" s="12"/>
      <c r="G80" s="9"/>
    </row>
    <row r="81" spans="1:702" x14ac:dyDescent="0.25">
      <c r="A81" s="15" t="s">
        <v>283</v>
      </c>
      <c r="B81" s="16" t="s">
        <v>284</v>
      </c>
      <c r="C81" s="12"/>
      <c r="D81" s="12"/>
      <c r="E81" s="12"/>
      <c r="F81" s="12"/>
      <c r="G81" s="13"/>
      <c r="ZY81" t="s">
        <v>285</v>
      </c>
      <c r="ZZ81" s="14"/>
    </row>
    <row r="82" spans="1:702" x14ac:dyDescent="0.25">
      <c r="A82" s="17" t="s">
        <v>286</v>
      </c>
      <c r="B82" s="18" t="s">
        <v>287</v>
      </c>
      <c r="C82" s="12"/>
      <c r="D82" s="12"/>
      <c r="E82" s="12"/>
      <c r="F82" s="12"/>
      <c r="G82" s="13"/>
      <c r="ZY82" t="s">
        <v>288</v>
      </c>
      <c r="ZZ82" s="14"/>
    </row>
    <row r="83" spans="1:702" ht="24" x14ac:dyDescent="0.25">
      <c r="A83" s="19" t="s">
        <v>289</v>
      </c>
      <c r="B83" s="20" t="s">
        <v>290</v>
      </c>
      <c r="C83" s="21" t="s">
        <v>291</v>
      </c>
      <c r="D83" s="23">
        <v>567</v>
      </c>
      <c r="E83" s="21"/>
      <c r="F83" s="23"/>
      <c r="G83" s="24">
        <f>ROUND(D83*F83,2)</f>
        <v>0</v>
      </c>
      <c r="ZY83" t="s">
        <v>292</v>
      </c>
      <c r="ZZ83" s="14" t="s">
        <v>293</v>
      </c>
    </row>
    <row r="84" spans="1:702" x14ac:dyDescent="0.25">
      <c r="A84" s="19" t="s">
        <v>294</v>
      </c>
      <c r="B84" s="20" t="s">
        <v>295</v>
      </c>
      <c r="C84" s="21" t="s">
        <v>296</v>
      </c>
      <c r="D84" s="23">
        <v>567</v>
      </c>
      <c r="E84" s="21"/>
      <c r="F84" s="23"/>
      <c r="G84" s="24">
        <f>ROUND(D84*F84,2)</f>
        <v>0</v>
      </c>
      <c r="ZY84" t="s">
        <v>297</v>
      </c>
      <c r="ZZ84" s="14" t="s">
        <v>298</v>
      </c>
    </row>
    <row r="85" spans="1:702" x14ac:dyDescent="0.25">
      <c r="A85" s="19" t="s">
        <v>299</v>
      </c>
      <c r="B85" s="20" t="s">
        <v>300</v>
      </c>
      <c r="C85" s="21" t="s">
        <v>301</v>
      </c>
      <c r="D85" s="23">
        <v>567</v>
      </c>
      <c r="E85" s="21"/>
      <c r="F85" s="23"/>
      <c r="G85" s="24">
        <f>ROUND(D85*F85,2)</f>
        <v>0</v>
      </c>
      <c r="ZY85" t="s">
        <v>302</v>
      </c>
      <c r="ZZ85" s="14" t="s">
        <v>303</v>
      </c>
    </row>
    <row r="86" spans="1:702" x14ac:dyDescent="0.25">
      <c r="A86" s="19" t="s">
        <v>304</v>
      </c>
      <c r="B86" s="20" t="s">
        <v>305</v>
      </c>
      <c r="C86" s="21" t="s">
        <v>306</v>
      </c>
      <c r="D86" s="23">
        <v>567</v>
      </c>
      <c r="E86" s="21"/>
      <c r="F86" s="23"/>
      <c r="G86" s="24">
        <f>ROUND(D86*F86,2)</f>
        <v>0</v>
      </c>
      <c r="ZY86" t="s">
        <v>307</v>
      </c>
      <c r="ZZ86" s="14" t="s">
        <v>308</v>
      </c>
    </row>
    <row r="87" spans="1:702" x14ac:dyDescent="0.25">
      <c r="A87" s="28"/>
      <c r="B87" s="29"/>
      <c r="C87" s="12"/>
      <c r="D87" s="12"/>
      <c r="E87" s="12"/>
      <c r="F87" s="12"/>
      <c r="G87" s="30"/>
    </row>
    <row r="88" spans="1:702" x14ac:dyDescent="0.25">
      <c r="A88" s="31"/>
      <c r="B88" s="32" t="s">
        <v>309</v>
      </c>
      <c r="C88" s="12"/>
      <c r="D88" s="12"/>
      <c r="E88" s="12"/>
      <c r="F88" s="12"/>
      <c r="G88" s="33">
        <f>SUBTOTAL(109,G82:G87)</f>
        <v>0</v>
      </c>
      <c r="H88" s="34"/>
      <c r="ZY88" t="s">
        <v>310</v>
      </c>
    </row>
    <row r="89" spans="1:702" x14ac:dyDescent="0.25">
      <c r="A89" s="35"/>
      <c r="B89" s="36"/>
      <c r="C89" s="12"/>
      <c r="D89" s="12"/>
      <c r="E89" s="12"/>
      <c r="F89" s="12"/>
      <c r="G89" s="9"/>
    </row>
    <row r="90" spans="1:702" x14ac:dyDescent="0.25">
      <c r="A90" s="15" t="s">
        <v>311</v>
      </c>
      <c r="B90" s="16" t="s">
        <v>312</v>
      </c>
      <c r="C90" s="12"/>
      <c r="D90" s="12"/>
      <c r="E90" s="12"/>
      <c r="F90" s="12"/>
      <c r="G90" s="13"/>
      <c r="ZY90" t="s">
        <v>313</v>
      </c>
      <c r="ZZ90" s="14"/>
    </row>
    <row r="91" spans="1:702" x14ac:dyDescent="0.25">
      <c r="A91" s="17" t="s">
        <v>314</v>
      </c>
      <c r="B91" s="18" t="s">
        <v>315</v>
      </c>
      <c r="C91" s="12"/>
      <c r="D91" s="12"/>
      <c r="E91" s="12"/>
      <c r="F91" s="12"/>
      <c r="G91" s="13"/>
      <c r="ZY91" t="s">
        <v>316</v>
      </c>
      <c r="ZZ91" s="14"/>
    </row>
    <row r="92" spans="1:702" x14ac:dyDescent="0.25">
      <c r="A92" s="19" t="s">
        <v>317</v>
      </c>
      <c r="B92" s="20" t="s">
        <v>318</v>
      </c>
      <c r="C92" s="21" t="s">
        <v>319</v>
      </c>
      <c r="D92" s="23">
        <v>46</v>
      </c>
      <c r="E92" s="21"/>
      <c r="F92" s="23"/>
      <c r="G92" s="24">
        <f>ROUND(D92*F92,2)</f>
        <v>0</v>
      </c>
      <c r="ZY92" t="s">
        <v>320</v>
      </c>
      <c r="ZZ92" s="14" t="s">
        <v>321</v>
      </c>
    </row>
    <row r="93" spans="1:702" x14ac:dyDescent="0.25">
      <c r="A93" s="28"/>
      <c r="B93" s="29"/>
      <c r="C93" s="12"/>
      <c r="D93" s="12"/>
      <c r="E93" s="12"/>
      <c r="F93" s="12"/>
      <c r="G93" s="30"/>
    </row>
    <row r="94" spans="1:702" x14ac:dyDescent="0.25">
      <c r="A94" s="31"/>
      <c r="B94" s="32" t="s">
        <v>322</v>
      </c>
      <c r="C94" s="12"/>
      <c r="D94" s="12"/>
      <c r="E94" s="12"/>
      <c r="F94" s="12"/>
      <c r="G94" s="33">
        <f>SUBTOTAL(109,G91:G93)</f>
        <v>0</v>
      </c>
      <c r="H94" s="34"/>
      <c r="ZY94" t="s">
        <v>323</v>
      </c>
    </row>
    <row r="95" spans="1:702" x14ac:dyDescent="0.25">
      <c r="A95" s="35"/>
      <c r="B95" s="36"/>
      <c r="C95" s="12"/>
      <c r="D95" s="12"/>
      <c r="E95" s="12"/>
      <c r="F95" s="12"/>
      <c r="G95" s="9"/>
    </row>
    <row r="96" spans="1:702" x14ac:dyDescent="0.25">
      <c r="A96" s="15" t="s">
        <v>324</v>
      </c>
      <c r="B96" s="16" t="s">
        <v>325</v>
      </c>
      <c r="C96" s="12"/>
      <c r="D96" s="12"/>
      <c r="E96" s="12"/>
      <c r="F96" s="12"/>
      <c r="G96" s="13"/>
      <c r="ZY96" t="s">
        <v>326</v>
      </c>
      <c r="ZZ96" s="14"/>
    </row>
    <row r="97" spans="1:702" x14ac:dyDescent="0.25">
      <c r="A97" s="17" t="s">
        <v>327</v>
      </c>
      <c r="B97" s="18" t="s">
        <v>328</v>
      </c>
      <c r="C97" s="12"/>
      <c r="D97" s="12"/>
      <c r="E97" s="12"/>
      <c r="F97" s="12"/>
      <c r="G97" s="13"/>
      <c r="ZY97" t="s">
        <v>329</v>
      </c>
      <c r="ZZ97" s="14"/>
    </row>
    <row r="98" spans="1:702" x14ac:dyDescent="0.25">
      <c r="A98" s="19" t="s">
        <v>330</v>
      </c>
      <c r="B98" s="20" t="s">
        <v>331</v>
      </c>
      <c r="C98" s="21" t="s">
        <v>332</v>
      </c>
      <c r="D98" s="23">
        <v>89</v>
      </c>
      <c r="E98" s="21"/>
      <c r="F98" s="23"/>
      <c r="G98" s="24">
        <f>ROUND(D98*F98,2)</f>
        <v>0</v>
      </c>
      <c r="ZY98" t="s">
        <v>333</v>
      </c>
      <c r="ZZ98" s="14" t="s">
        <v>334</v>
      </c>
    </row>
    <row r="99" spans="1:702" x14ac:dyDescent="0.25">
      <c r="A99" s="25" t="s">
        <v>335</v>
      </c>
      <c r="B99" s="26" t="s">
        <v>336</v>
      </c>
      <c r="C99" s="12"/>
      <c r="D99" s="12"/>
      <c r="E99" s="12"/>
      <c r="F99" s="12"/>
      <c r="G99" s="13"/>
      <c r="ZY99" t="s">
        <v>337</v>
      </c>
      <c r="ZZ99" s="14"/>
    </row>
    <row r="100" spans="1:702" x14ac:dyDescent="0.25">
      <c r="A100" s="19" t="s">
        <v>338</v>
      </c>
      <c r="B100" s="20" t="s">
        <v>339</v>
      </c>
      <c r="C100" s="21" t="s">
        <v>340</v>
      </c>
      <c r="D100" s="23">
        <v>121</v>
      </c>
      <c r="E100" s="21"/>
      <c r="F100" s="23"/>
      <c r="G100" s="24">
        <f>ROUND(D100*F100,2)</f>
        <v>0</v>
      </c>
      <c r="ZY100" t="s">
        <v>341</v>
      </c>
      <c r="ZZ100" s="14" t="s">
        <v>342</v>
      </c>
    </row>
    <row r="101" spans="1:702" x14ac:dyDescent="0.25">
      <c r="A101" s="25" t="s">
        <v>343</v>
      </c>
      <c r="B101" s="26" t="s">
        <v>344</v>
      </c>
      <c r="C101" s="12"/>
      <c r="D101" s="12"/>
      <c r="E101" s="12"/>
      <c r="F101" s="12"/>
      <c r="G101" s="13"/>
      <c r="ZY101" t="s">
        <v>345</v>
      </c>
      <c r="ZZ101" s="14"/>
    </row>
    <row r="102" spans="1:702" ht="30" x14ac:dyDescent="0.25">
      <c r="A102" s="19" t="s">
        <v>346</v>
      </c>
      <c r="B102" s="20" t="s">
        <v>347</v>
      </c>
      <c r="C102" s="21" t="s">
        <v>348</v>
      </c>
      <c r="D102" s="23">
        <v>62</v>
      </c>
      <c r="E102" s="21"/>
      <c r="F102" s="23"/>
      <c r="G102" s="24">
        <f>ROUND(D102*F102,2)</f>
        <v>0</v>
      </c>
      <c r="ZY102" t="s">
        <v>349</v>
      </c>
      <c r="ZZ102" s="14" t="s">
        <v>350</v>
      </c>
    </row>
    <row r="103" spans="1:702" x14ac:dyDescent="0.25">
      <c r="A103" s="19" t="s">
        <v>351</v>
      </c>
      <c r="B103" s="20" t="s">
        <v>352</v>
      </c>
      <c r="C103" s="21" t="s">
        <v>353</v>
      </c>
      <c r="D103" s="23">
        <v>445</v>
      </c>
      <c r="E103" s="21"/>
      <c r="F103" s="23"/>
      <c r="G103" s="24">
        <f>ROUND(D103*F103,2)</f>
        <v>0</v>
      </c>
      <c r="ZY103" t="s">
        <v>354</v>
      </c>
      <c r="ZZ103" s="14" t="s">
        <v>355</v>
      </c>
    </row>
    <row r="104" spans="1:702" x14ac:dyDescent="0.25">
      <c r="A104" s="25" t="s">
        <v>356</v>
      </c>
      <c r="B104" s="26" t="s">
        <v>357</v>
      </c>
      <c r="C104" s="12"/>
      <c r="D104" s="12"/>
      <c r="E104" s="12"/>
      <c r="F104" s="12"/>
      <c r="G104" s="13"/>
      <c r="ZY104" t="s">
        <v>358</v>
      </c>
      <c r="ZZ104" s="14"/>
    </row>
    <row r="105" spans="1:702" x14ac:dyDescent="0.25">
      <c r="A105" s="19" t="s">
        <v>359</v>
      </c>
      <c r="B105" s="20" t="s">
        <v>360</v>
      </c>
      <c r="C105" s="21" t="s">
        <v>361</v>
      </c>
      <c r="D105" s="23">
        <v>3</v>
      </c>
      <c r="E105" s="21"/>
      <c r="F105" s="23"/>
      <c r="G105" s="24">
        <f>ROUND(D105*F105,2)</f>
        <v>0</v>
      </c>
      <c r="ZY105" t="s">
        <v>362</v>
      </c>
      <c r="ZZ105" s="14" t="s">
        <v>363</v>
      </c>
    </row>
    <row r="106" spans="1:702" x14ac:dyDescent="0.25">
      <c r="A106" s="25" t="s">
        <v>364</v>
      </c>
      <c r="B106" s="26" t="s">
        <v>365</v>
      </c>
      <c r="C106" s="12"/>
      <c r="D106" s="12"/>
      <c r="E106" s="12"/>
      <c r="F106" s="12"/>
      <c r="G106" s="13"/>
      <c r="ZY106" t="s">
        <v>366</v>
      </c>
      <c r="ZZ106" s="14"/>
    </row>
    <row r="107" spans="1:702" x14ac:dyDescent="0.25">
      <c r="A107" s="19" t="s">
        <v>367</v>
      </c>
      <c r="B107" s="20" t="s">
        <v>368</v>
      </c>
      <c r="C107" s="21" t="s">
        <v>369</v>
      </c>
      <c r="D107" s="23">
        <v>9</v>
      </c>
      <c r="E107" s="21"/>
      <c r="F107" s="23"/>
      <c r="G107" s="24">
        <f>ROUND(D107*F107,2)</f>
        <v>0</v>
      </c>
      <c r="ZY107" t="s">
        <v>370</v>
      </c>
      <c r="ZZ107" s="14" t="s">
        <v>371</v>
      </c>
    </row>
    <row r="108" spans="1:702" x14ac:dyDescent="0.25">
      <c r="A108" s="19" t="s">
        <v>372</v>
      </c>
      <c r="B108" s="20" t="s">
        <v>373</v>
      </c>
      <c r="C108" s="21" t="s">
        <v>374</v>
      </c>
      <c r="D108" s="23">
        <v>126</v>
      </c>
      <c r="E108" s="21"/>
      <c r="F108" s="23"/>
      <c r="G108" s="24">
        <f>ROUND(D108*F108,2)</f>
        <v>0</v>
      </c>
      <c r="ZY108" t="s">
        <v>375</v>
      </c>
      <c r="ZZ108" s="14" t="s">
        <v>376</v>
      </c>
    </row>
    <row r="109" spans="1:702" x14ac:dyDescent="0.25">
      <c r="A109" s="28"/>
      <c r="B109" s="29"/>
      <c r="C109" s="12"/>
      <c r="D109" s="12"/>
      <c r="E109" s="12"/>
      <c r="F109" s="12"/>
      <c r="G109" s="30"/>
    </row>
    <row r="110" spans="1:702" x14ac:dyDescent="0.25">
      <c r="A110" s="31"/>
      <c r="B110" s="32" t="s">
        <v>377</v>
      </c>
      <c r="C110" s="12"/>
      <c r="D110" s="12"/>
      <c r="E110" s="12"/>
      <c r="F110" s="12"/>
      <c r="G110" s="33">
        <f>SUBTOTAL(109,G97:G109)</f>
        <v>0</v>
      </c>
      <c r="H110" s="34"/>
      <c r="ZY110" t="s">
        <v>378</v>
      </c>
    </row>
    <row r="111" spans="1:702" x14ac:dyDescent="0.25">
      <c r="A111" s="35"/>
      <c r="B111" s="36"/>
      <c r="C111" s="12"/>
      <c r="D111" s="12"/>
      <c r="E111" s="12"/>
      <c r="F111" s="12"/>
      <c r="G111" s="9"/>
    </row>
    <row r="112" spans="1:702" x14ac:dyDescent="0.25">
      <c r="A112" s="15" t="s">
        <v>379</v>
      </c>
      <c r="B112" s="16" t="s">
        <v>380</v>
      </c>
      <c r="C112" s="12"/>
      <c r="D112" s="12"/>
      <c r="E112" s="12"/>
      <c r="F112" s="12"/>
      <c r="G112" s="13"/>
      <c r="ZY112" t="s">
        <v>381</v>
      </c>
      <c r="ZZ112" s="14"/>
    </row>
    <row r="113" spans="1:702" x14ac:dyDescent="0.25">
      <c r="A113" s="17" t="s">
        <v>382</v>
      </c>
      <c r="B113" s="18" t="s">
        <v>383</v>
      </c>
      <c r="C113" s="12"/>
      <c r="D113" s="12"/>
      <c r="E113" s="12"/>
      <c r="F113" s="12"/>
      <c r="G113" s="13"/>
      <c r="ZY113" t="s">
        <v>384</v>
      </c>
      <c r="ZZ113" s="14"/>
    </row>
    <row r="114" spans="1:702" x14ac:dyDescent="0.25">
      <c r="A114" s="19" t="s">
        <v>385</v>
      </c>
      <c r="B114" s="20" t="s">
        <v>386</v>
      </c>
      <c r="C114" s="21" t="s">
        <v>387</v>
      </c>
      <c r="D114" s="23">
        <v>12</v>
      </c>
      <c r="E114" s="21"/>
      <c r="F114" s="23"/>
      <c r="G114" s="24">
        <f>ROUND(D114*F114,2)</f>
        <v>0</v>
      </c>
      <c r="ZY114" t="s">
        <v>388</v>
      </c>
      <c r="ZZ114" s="14" t="s">
        <v>389</v>
      </c>
    </row>
    <row r="115" spans="1:702" x14ac:dyDescent="0.25">
      <c r="A115" s="19" t="s">
        <v>390</v>
      </c>
      <c r="B115" s="20" t="s">
        <v>391</v>
      </c>
      <c r="C115" s="21" t="s">
        <v>392</v>
      </c>
      <c r="D115" s="27">
        <v>1</v>
      </c>
      <c r="E115" s="21"/>
      <c r="F115" s="23"/>
      <c r="G115" s="24">
        <f>ROUND(D115*F115,2)</f>
        <v>0</v>
      </c>
      <c r="ZY115" t="s">
        <v>393</v>
      </c>
      <c r="ZZ115" s="14" t="s">
        <v>394</v>
      </c>
    </row>
    <row r="116" spans="1:702" x14ac:dyDescent="0.25">
      <c r="A116" s="25" t="s">
        <v>395</v>
      </c>
      <c r="B116" s="26" t="s">
        <v>396</v>
      </c>
      <c r="C116" s="12"/>
      <c r="D116" s="12"/>
      <c r="E116" s="12"/>
      <c r="F116" s="12"/>
      <c r="G116" s="13"/>
      <c r="ZY116" t="s">
        <v>397</v>
      </c>
      <c r="ZZ116" s="14"/>
    </row>
    <row r="117" spans="1:702" x14ac:dyDescent="0.25">
      <c r="A117" s="19" t="s">
        <v>398</v>
      </c>
      <c r="B117" s="20" t="s">
        <v>399</v>
      </c>
      <c r="C117" s="21" t="s">
        <v>400</v>
      </c>
      <c r="D117" s="22">
        <v>46</v>
      </c>
      <c r="E117" s="21"/>
      <c r="F117" s="23"/>
      <c r="G117" s="24">
        <f>ROUND(D117*F117,2)</f>
        <v>0</v>
      </c>
      <c r="ZY117" t="s">
        <v>401</v>
      </c>
      <c r="ZZ117" s="14" t="s">
        <v>402</v>
      </c>
    </row>
    <row r="118" spans="1:702" x14ac:dyDescent="0.25">
      <c r="A118" s="25" t="s">
        <v>403</v>
      </c>
      <c r="B118" s="26" t="s">
        <v>404</v>
      </c>
      <c r="C118" s="12"/>
      <c r="D118" s="12"/>
      <c r="E118" s="12"/>
      <c r="F118" s="12"/>
      <c r="G118" s="13"/>
      <c r="ZY118" t="s">
        <v>405</v>
      </c>
      <c r="ZZ118" s="14"/>
    </row>
    <row r="119" spans="1:702" x14ac:dyDescent="0.25">
      <c r="A119" s="19" t="s">
        <v>406</v>
      </c>
      <c r="B119" s="20" t="s">
        <v>407</v>
      </c>
      <c r="C119" s="21" t="s">
        <v>408</v>
      </c>
      <c r="D119" s="23">
        <v>17</v>
      </c>
      <c r="E119" s="21"/>
      <c r="F119" s="23"/>
      <c r="G119" s="24">
        <f>ROUND(D119*F119,2)</f>
        <v>0</v>
      </c>
      <c r="ZY119" t="s">
        <v>409</v>
      </c>
      <c r="ZZ119" s="14" t="s">
        <v>410</v>
      </c>
    </row>
    <row r="120" spans="1:702" x14ac:dyDescent="0.25">
      <c r="A120" s="25" t="s">
        <v>411</v>
      </c>
      <c r="B120" s="26" t="s">
        <v>412</v>
      </c>
      <c r="C120" s="12"/>
      <c r="D120" s="12"/>
      <c r="E120" s="12"/>
      <c r="F120" s="12"/>
      <c r="G120" s="13"/>
      <c r="ZY120" t="s">
        <v>413</v>
      </c>
      <c r="ZZ120" s="14"/>
    </row>
    <row r="121" spans="1:702" x14ac:dyDescent="0.25">
      <c r="A121" s="19" t="s">
        <v>414</v>
      </c>
      <c r="B121" s="20" t="s">
        <v>415</v>
      </c>
      <c r="C121" s="21" t="s">
        <v>416</v>
      </c>
      <c r="D121" s="23">
        <v>37</v>
      </c>
      <c r="E121" s="21"/>
      <c r="F121" s="23"/>
      <c r="G121" s="24">
        <f>ROUND(D121*F121,2)</f>
        <v>0</v>
      </c>
      <c r="ZY121" t="s">
        <v>417</v>
      </c>
      <c r="ZZ121" s="14" t="s">
        <v>418</v>
      </c>
    </row>
    <row r="122" spans="1:702" x14ac:dyDescent="0.25">
      <c r="A122" s="19" t="s">
        <v>419</v>
      </c>
      <c r="B122" s="20" t="s">
        <v>420</v>
      </c>
      <c r="C122" s="21" t="s">
        <v>421</v>
      </c>
      <c r="D122" s="23">
        <v>56</v>
      </c>
      <c r="E122" s="21"/>
      <c r="F122" s="23"/>
      <c r="G122" s="24">
        <f>ROUND(D122*F122,2)</f>
        <v>0</v>
      </c>
      <c r="ZY122" t="s">
        <v>422</v>
      </c>
      <c r="ZZ122" s="14" t="s">
        <v>423</v>
      </c>
    </row>
    <row r="123" spans="1:702" x14ac:dyDescent="0.25">
      <c r="A123" s="25" t="s">
        <v>424</v>
      </c>
      <c r="B123" s="26" t="s">
        <v>425</v>
      </c>
      <c r="C123" s="12"/>
      <c r="D123" s="12"/>
      <c r="E123" s="12"/>
      <c r="F123" s="12"/>
      <c r="G123" s="13"/>
      <c r="ZY123" t="s">
        <v>426</v>
      </c>
      <c r="ZZ123" s="14"/>
    </row>
    <row r="124" spans="1:702" x14ac:dyDescent="0.25">
      <c r="A124" s="19" t="s">
        <v>427</v>
      </c>
      <c r="B124" s="20" t="s">
        <v>428</v>
      </c>
      <c r="C124" s="21" t="s">
        <v>429</v>
      </c>
      <c r="D124" s="22">
        <v>1</v>
      </c>
      <c r="E124" s="21"/>
      <c r="F124" s="23"/>
      <c r="G124" s="24">
        <f>ROUND(D124*F124,2)</f>
        <v>0</v>
      </c>
      <c r="ZY124" t="s">
        <v>430</v>
      </c>
      <c r="ZZ124" s="14" t="s">
        <v>431</v>
      </c>
    </row>
    <row r="125" spans="1:702" x14ac:dyDescent="0.25">
      <c r="A125" s="19" t="s">
        <v>432</v>
      </c>
      <c r="B125" s="20" t="s">
        <v>433</v>
      </c>
      <c r="C125" s="21" t="s">
        <v>434</v>
      </c>
      <c r="D125" s="22">
        <v>1</v>
      </c>
      <c r="E125" s="21"/>
      <c r="F125" s="23"/>
      <c r="G125" s="24">
        <f>ROUND(D125*F125,2)</f>
        <v>0</v>
      </c>
      <c r="ZY125" t="s">
        <v>435</v>
      </c>
      <c r="ZZ125" s="14" t="s">
        <v>436</v>
      </c>
    </row>
    <row r="126" spans="1:702" x14ac:dyDescent="0.25">
      <c r="A126" s="19" t="s">
        <v>437</v>
      </c>
      <c r="B126" s="20" t="s">
        <v>438</v>
      </c>
      <c r="C126" s="21" t="s">
        <v>439</v>
      </c>
      <c r="D126" s="22">
        <v>13</v>
      </c>
      <c r="E126" s="21"/>
      <c r="F126" s="23"/>
      <c r="G126" s="24">
        <f>ROUND(D126*F126,2)</f>
        <v>0</v>
      </c>
      <c r="ZY126" t="s">
        <v>440</v>
      </c>
      <c r="ZZ126" s="14" t="s">
        <v>441</v>
      </c>
    </row>
    <row r="127" spans="1:702" x14ac:dyDescent="0.25">
      <c r="A127" s="25" t="s">
        <v>442</v>
      </c>
      <c r="B127" s="26" t="s">
        <v>443</v>
      </c>
      <c r="C127" s="12"/>
      <c r="D127" s="12"/>
      <c r="E127" s="12"/>
      <c r="F127" s="12"/>
      <c r="G127" s="13"/>
      <c r="ZY127" t="s">
        <v>444</v>
      </c>
      <c r="ZZ127" s="14"/>
    </row>
    <row r="128" spans="1:702" x14ac:dyDescent="0.25">
      <c r="A128" s="19" t="s">
        <v>445</v>
      </c>
      <c r="B128" s="20" t="s">
        <v>446</v>
      </c>
      <c r="C128" s="21" t="s">
        <v>447</v>
      </c>
      <c r="D128" s="22">
        <v>1</v>
      </c>
      <c r="E128" s="21"/>
      <c r="F128" s="23"/>
      <c r="G128" s="24">
        <f>ROUND(D128*F128,2)</f>
        <v>0</v>
      </c>
      <c r="ZY128" t="s">
        <v>448</v>
      </c>
      <c r="ZZ128" s="14" t="s">
        <v>449</v>
      </c>
    </row>
    <row r="129" spans="1:702" x14ac:dyDescent="0.25">
      <c r="A129" s="19" t="s">
        <v>450</v>
      </c>
      <c r="B129" s="20" t="s">
        <v>451</v>
      </c>
      <c r="C129" s="21" t="s">
        <v>452</v>
      </c>
      <c r="D129" s="22">
        <v>2</v>
      </c>
      <c r="E129" s="21"/>
      <c r="F129" s="23"/>
      <c r="G129" s="24">
        <f>ROUND(D129*F129,2)</f>
        <v>0</v>
      </c>
      <c r="ZY129" t="s">
        <v>453</v>
      </c>
      <c r="ZZ129" s="14" t="s">
        <v>454</v>
      </c>
    </row>
    <row r="130" spans="1:702" x14ac:dyDescent="0.25">
      <c r="A130" s="19" t="s">
        <v>455</v>
      </c>
      <c r="B130" s="20" t="s">
        <v>456</v>
      </c>
      <c r="C130" s="21" t="s">
        <v>457</v>
      </c>
      <c r="D130" s="22">
        <v>2</v>
      </c>
      <c r="E130" s="21"/>
      <c r="F130" s="23"/>
      <c r="G130" s="24">
        <f>ROUND(D130*F130,2)</f>
        <v>0</v>
      </c>
      <c r="ZY130" t="s">
        <v>458</v>
      </c>
      <c r="ZZ130" s="14" t="s">
        <v>459</v>
      </c>
    </row>
    <row r="131" spans="1:702" x14ac:dyDescent="0.25">
      <c r="A131" s="19" t="s">
        <v>460</v>
      </c>
      <c r="B131" s="20" t="s">
        <v>461</v>
      </c>
      <c r="C131" s="21" t="s">
        <v>462</v>
      </c>
      <c r="D131" s="22">
        <v>3</v>
      </c>
      <c r="E131" s="21"/>
      <c r="F131" s="23"/>
      <c r="G131" s="24">
        <f>ROUND(D131*F131,2)</f>
        <v>0</v>
      </c>
      <c r="ZY131" t="s">
        <v>463</v>
      </c>
      <c r="ZZ131" s="14" t="s">
        <v>464</v>
      </c>
    </row>
    <row r="132" spans="1:702" x14ac:dyDescent="0.25">
      <c r="A132" s="19" t="s">
        <v>465</v>
      </c>
      <c r="B132" s="20" t="s">
        <v>466</v>
      </c>
      <c r="C132" s="21" t="s">
        <v>467</v>
      </c>
      <c r="D132" s="22">
        <v>8</v>
      </c>
      <c r="E132" s="21"/>
      <c r="F132" s="23"/>
      <c r="G132" s="24">
        <f>ROUND(D132*F132,2)</f>
        <v>0</v>
      </c>
      <c r="ZY132" t="s">
        <v>468</v>
      </c>
      <c r="ZZ132" s="14" t="s">
        <v>469</v>
      </c>
    </row>
    <row r="133" spans="1:702" x14ac:dyDescent="0.25">
      <c r="A133" s="28"/>
      <c r="B133" s="29"/>
      <c r="C133" s="12"/>
      <c r="D133" s="12"/>
      <c r="E133" s="12"/>
      <c r="F133" s="12"/>
      <c r="G133" s="30"/>
    </row>
    <row r="134" spans="1:702" x14ac:dyDescent="0.25">
      <c r="A134" s="31"/>
      <c r="B134" s="32" t="s">
        <v>470</v>
      </c>
      <c r="C134" s="12"/>
      <c r="D134" s="12"/>
      <c r="E134" s="12"/>
      <c r="F134" s="12"/>
      <c r="G134" s="33">
        <f>SUBTOTAL(109,G113:G133)</f>
        <v>0</v>
      </c>
      <c r="H134" s="34"/>
      <c r="ZY134" t="s">
        <v>471</v>
      </c>
    </row>
    <row r="135" spans="1:702" x14ac:dyDescent="0.25">
      <c r="A135" s="35"/>
      <c r="B135" s="36"/>
      <c r="C135" s="12"/>
      <c r="D135" s="12"/>
      <c r="E135" s="12"/>
      <c r="F135" s="12"/>
      <c r="G135" s="9"/>
    </row>
    <row r="136" spans="1:702" x14ac:dyDescent="0.25">
      <c r="A136" s="15" t="s">
        <v>472</v>
      </c>
      <c r="B136" s="16" t="s">
        <v>473</v>
      </c>
      <c r="C136" s="12"/>
      <c r="D136" s="12"/>
      <c r="E136" s="12"/>
      <c r="F136" s="12"/>
      <c r="G136" s="13"/>
      <c r="ZY136" t="s">
        <v>474</v>
      </c>
      <c r="ZZ136" s="14"/>
    </row>
    <row r="137" spans="1:702" x14ac:dyDescent="0.25">
      <c r="A137" s="17" t="s">
        <v>475</v>
      </c>
      <c r="B137" s="18" t="s">
        <v>476</v>
      </c>
      <c r="C137" s="12"/>
      <c r="D137" s="12"/>
      <c r="E137" s="12"/>
      <c r="F137" s="12"/>
      <c r="G137" s="13"/>
      <c r="ZY137" t="s">
        <v>477</v>
      </c>
      <c r="ZZ137" s="14"/>
    </row>
    <row r="138" spans="1:702" x14ac:dyDescent="0.25">
      <c r="A138" s="19" t="s">
        <v>478</v>
      </c>
      <c r="B138" s="20" t="s">
        <v>479</v>
      </c>
      <c r="C138" s="21" t="s">
        <v>480</v>
      </c>
      <c r="D138" s="23">
        <v>82</v>
      </c>
      <c r="E138" s="21"/>
      <c r="F138" s="23"/>
      <c r="G138" s="24">
        <f>ROUND(D138*F138,2)</f>
        <v>0</v>
      </c>
      <c r="ZY138" t="s">
        <v>481</v>
      </c>
      <c r="ZZ138" s="14" t="s">
        <v>482</v>
      </c>
    </row>
    <row r="139" spans="1:702" x14ac:dyDescent="0.25">
      <c r="A139" s="28"/>
      <c r="B139" s="29"/>
      <c r="C139" s="12"/>
      <c r="D139" s="12"/>
      <c r="E139" s="12"/>
      <c r="F139" s="12"/>
      <c r="G139" s="30"/>
    </row>
    <row r="140" spans="1:702" x14ac:dyDescent="0.25">
      <c r="A140" s="31"/>
      <c r="B140" s="32" t="s">
        <v>483</v>
      </c>
      <c r="C140" s="12"/>
      <c r="D140" s="12"/>
      <c r="E140" s="12"/>
      <c r="F140" s="12"/>
      <c r="G140" s="33">
        <f>SUBTOTAL(109,G137:G139)</f>
        <v>0</v>
      </c>
      <c r="H140" s="34"/>
      <c r="ZY140" t="s">
        <v>484</v>
      </c>
    </row>
    <row r="141" spans="1:702" x14ac:dyDescent="0.25">
      <c r="A141" s="35"/>
      <c r="B141" s="36"/>
      <c r="C141" s="12"/>
      <c r="D141" s="12"/>
      <c r="E141" s="12"/>
      <c r="F141" s="12"/>
      <c r="G141" s="9"/>
    </row>
    <row r="142" spans="1:702" x14ac:dyDescent="0.25">
      <c r="A142" s="15" t="s">
        <v>485</v>
      </c>
      <c r="B142" s="16" t="s">
        <v>486</v>
      </c>
      <c r="C142" s="12"/>
      <c r="D142" s="12"/>
      <c r="E142" s="12"/>
      <c r="F142" s="12"/>
      <c r="G142" s="13"/>
      <c r="ZY142" t="s">
        <v>487</v>
      </c>
      <c r="ZZ142" s="14"/>
    </row>
    <row r="143" spans="1:702" x14ac:dyDescent="0.25">
      <c r="A143" s="17" t="s">
        <v>488</v>
      </c>
      <c r="B143" s="18" t="s">
        <v>489</v>
      </c>
      <c r="C143" s="12"/>
      <c r="D143" s="12"/>
      <c r="E143" s="12"/>
      <c r="F143" s="12"/>
      <c r="G143" s="13"/>
      <c r="ZY143" t="s">
        <v>490</v>
      </c>
      <c r="ZZ143" s="14"/>
    </row>
    <row r="144" spans="1:702" x14ac:dyDescent="0.25">
      <c r="A144" s="19" t="s">
        <v>491</v>
      </c>
      <c r="B144" s="20" t="s">
        <v>492</v>
      </c>
      <c r="C144" s="21" t="s">
        <v>493</v>
      </c>
      <c r="D144" s="22">
        <v>1</v>
      </c>
      <c r="E144" s="21"/>
      <c r="F144" s="23"/>
      <c r="G144" s="24">
        <f>ROUND(D144*F144,2)</f>
        <v>0</v>
      </c>
      <c r="ZY144" t="s">
        <v>494</v>
      </c>
      <c r="ZZ144" s="14" t="s">
        <v>495</v>
      </c>
    </row>
    <row r="145" spans="1:702" x14ac:dyDescent="0.25">
      <c r="A145" s="25" t="s">
        <v>496</v>
      </c>
      <c r="B145" s="26" t="s">
        <v>497</v>
      </c>
      <c r="C145" s="12"/>
      <c r="D145" s="12"/>
      <c r="E145" s="12"/>
      <c r="F145" s="12"/>
      <c r="G145" s="13"/>
      <c r="ZY145" t="s">
        <v>498</v>
      </c>
      <c r="ZZ145" s="14"/>
    </row>
    <row r="146" spans="1:702" x14ac:dyDescent="0.25">
      <c r="A146" s="19" t="s">
        <v>499</v>
      </c>
      <c r="B146" s="20" t="s">
        <v>500</v>
      </c>
      <c r="C146" s="21" t="s">
        <v>501</v>
      </c>
      <c r="D146" s="22">
        <v>1</v>
      </c>
      <c r="E146" s="21"/>
      <c r="F146" s="23"/>
      <c r="G146" s="24">
        <f>ROUND(D146*F146,2)</f>
        <v>0</v>
      </c>
      <c r="ZY146" t="s">
        <v>502</v>
      </c>
      <c r="ZZ146" s="14" t="s">
        <v>503</v>
      </c>
    </row>
    <row r="147" spans="1:702" x14ac:dyDescent="0.25">
      <c r="A147" s="25" t="s">
        <v>504</v>
      </c>
      <c r="B147" s="26" t="s">
        <v>505</v>
      </c>
      <c r="C147" s="12"/>
      <c r="D147" s="12"/>
      <c r="E147" s="12"/>
      <c r="F147" s="12"/>
      <c r="G147" s="13"/>
      <c r="ZY147" t="s">
        <v>506</v>
      </c>
      <c r="ZZ147" s="14"/>
    </row>
    <row r="148" spans="1:702" x14ac:dyDescent="0.25">
      <c r="A148" s="19" t="s">
        <v>507</v>
      </c>
      <c r="B148" s="20" t="s">
        <v>508</v>
      </c>
      <c r="C148" s="21" t="s">
        <v>509</v>
      </c>
      <c r="D148" s="27">
        <v>1.5</v>
      </c>
      <c r="E148" s="21"/>
      <c r="F148" s="23"/>
      <c r="G148" s="24">
        <f>ROUND(D148*F148,2)</f>
        <v>0</v>
      </c>
      <c r="ZY148" t="s">
        <v>510</v>
      </c>
      <c r="ZZ148" s="14" t="s">
        <v>511</v>
      </c>
    </row>
    <row r="149" spans="1:702" x14ac:dyDescent="0.25">
      <c r="A149" s="25" t="s">
        <v>512</v>
      </c>
      <c r="B149" s="26" t="s">
        <v>513</v>
      </c>
      <c r="C149" s="12"/>
      <c r="D149" s="12"/>
      <c r="E149" s="12"/>
      <c r="F149" s="12"/>
      <c r="G149" s="13"/>
      <c r="ZY149" t="s">
        <v>514</v>
      </c>
      <c r="ZZ149" s="14"/>
    </row>
    <row r="150" spans="1:702" x14ac:dyDescent="0.25">
      <c r="A150" s="19" t="s">
        <v>515</v>
      </c>
      <c r="B150" s="20" t="s">
        <v>516</v>
      </c>
      <c r="C150" s="21" t="s">
        <v>517</v>
      </c>
      <c r="D150" s="22">
        <v>1</v>
      </c>
      <c r="E150" s="21"/>
      <c r="F150" s="23"/>
      <c r="G150" s="24">
        <f>ROUND(D150*F150,2)</f>
        <v>0</v>
      </c>
      <c r="ZY150" t="s">
        <v>518</v>
      </c>
      <c r="ZZ150" s="14" t="s">
        <v>519</v>
      </c>
    </row>
    <row r="151" spans="1:702" x14ac:dyDescent="0.25">
      <c r="A151" s="28"/>
      <c r="B151" s="29"/>
      <c r="C151" s="12"/>
      <c r="D151" s="12"/>
      <c r="E151" s="12"/>
      <c r="F151" s="12"/>
      <c r="G151" s="30"/>
    </row>
    <row r="152" spans="1:702" x14ac:dyDescent="0.25">
      <c r="A152" s="31"/>
      <c r="B152" s="32" t="s">
        <v>520</v>
      </c>
      <c r="C152" s="12"/>
      <c r="D152" s="12"/>
      <c r="E152" s="12"/>
      <c r="F152" s="12"/>
      <c r="G152" s="33">
        <f>SUBTOTAL(109,G143:G151)</f>
        <v>0</v>
      </c>
      <c r="H152" s="34"/>
      <c r="ZY152" t="s">
        <v>521</v>
      </c>
    </row>
    <row r="153" spans="1:702" x14ac:dyDescent="0.25">
      <c r="A153" s="28"/>
      <c r="B153" s="29"/>
      <c r="C153" s="12"/>
      <c r="D153" s="12"/>
      <c r="E153" s="12"/>
      <c r="F153" s="12"/>
      <c r="G153" s="9"/>
    </row>
    <row r="154" spans="1:702" ht="15.75" x14ac:dyDescent="0.25">
      <c r="A154" s="10"/>
      <c r="B154" s="11" t="s">
        <v>522</v>
      </c>
      <c r="C154" s="12"/>
      <c r="D154" s="12"/>
      <c r="E154" s="12"/>
      <c r="F154" s="12"/>
      <c r="G154" s="13"/>
      <c r="ZY154" t="s">
        <v>523</v>
      </c>
      <c r="ZZ154" s="14" t="s">
        <v>524</v>
      </c>
    </row>
    <row r="155" spans="1:702" x14ac:dyDescent="0.25">
      <c r="A155" s="15" t="s">
        <v>525</v>
      </c>
      <c r="B155" s="16" t="s">
        <v>526</v>
      </c>
      <c r="C155" s="12"/>
      <c r="D155" s="12"/>
      <c r="E155" s="12"/>
      <c r="F155" s="12"/>
      <c r="G155" s="13"/>
      <c r="ZY155" t="s">
        <v>527</v>
      </c>
      <c r="ZZ155" s="14"/>
    </row>
    <row r="156" spans="1:702" x14ac:dyDescent="0.25">
      <c r="A156" s="17" t="s">
        <v>528</v>
      </c>
      <c r="B156" s="18" t="s">
        <v>529</v>
      </c>
      <c r="C156" s="12"/>
      <c r="D156" s="12"/>
      <c r="E156" s="12"/>
      <c r="F156" s="12"/>
      <c r="G156" s="13"/>
      <c r="ZY156" t="s">
        <v>530</v>
      </c>
      <c r="ZZ156" s="14"/>
    </row>
    <row r="157" spans="1:702" x14ac:dyDescent="0.25">
      <c r="A157" s="19" t="s">
        <v>531</v>
      </c>
      <c r="B157" s="20" t="s">
        <v>532</v>
      </c>
      <c r="C157" s="21" t="s">
        <v>533</v>
      </c>
      <c r="D157" s="27">
        <v>2059</v>
      </c>
      <c r="E157" s="21"/>
      <c r="F157" s="23"/>
      <c r="G157" s="24">
        <f>ROUND(D157*F157,2)</f>
        <v>0</v>
      </c>
      <c r="ZY157" t="s">
        <v>534</v>
      </c>
      <c r="ZZ157" s="14" t="s">
        <v>535</v>
      </c>
    </row>
    <row r="158" spans="1:702" x14ac:dyDescent="0.25">
      <c r="A158" s="19" t="s">
        <v>536</v>
      </c>
      <c r="B158" s="20" t="s">
        <v>537</v>
      </c>
      <c r="C158" s="21" t="s">
        <v>538</v>
      </c>
      <c r="D158" s="27">
        <v>6416</v>
      </c>
      <c r="E158" s="21"/>
      <c r="F158" s="23"/>
      <c r="G158" s="24">
        <f>ROUND(D158*F158,2)</f>
        <v>0</v>
      </c>
      <c r="ZY158" t="s">
        <v>539</v>
      </c>
      <c r="ZZ158" s="14" t="s">
        <v>540</v>
      </c>
    </row>
    <row r="159" spans="1:702" x14ac:dyDescent="0.25">
      <c r="A159" s="28"/>
      <c r="B159" s="29"/>
      <c r="C159" s="12"/>
      <c r="D159" s="12"/>
      <c r="E159" s="12"/>
      <c r="F159" s="12"/>
      <c r="G159" s="30"/>
    </row>
    <row r="160" spans="1:702" x14ac:dyDescent="0.25">
      <c r="A160" s="31"/>
      <c r="B160" s="32" t="s">
        <v>541</v>
      </c>
      <c r="C160" s="12"/>
      <c r="D160" s="12"/>
      <c r="E160" s="12"/>
      <c r="F160" s="12"/>
      <c r="G160" s="33">
        <f>SUBTOTAL(109,G156:G159)</f>
        <v>0</v>
      </c>
      <c r="H160" s="34"/>
      <c r="ZY160" t="s">
        <v>542</v>
      </c>
    </row>
    <row r="161" spans="1:702" x14ac:dyDescent="0.25">
      <c r="A161" s="35"/>
      <c r="B161" s="36"/>
      <c r="C161" s="12"/>
      <c r="D161" s="12"/>
      <c r="E161" s="12"/>
      <c r="F161" s="12"/>
      <c r="G161" s="9"/>
    </row>
    <row r="162" spans="1:702" x14ac:dyDescent="0.25">
      <c r="A162" s="15" t="s">
        <v>543</v>
      </c>
      <c r="B162" s="16" t="s">
        <v>544</v>
      </c>
      <c r="C162" s="12"/>
      <c r="D162" s="12"/>
      <c r="E162" s="12"/>
      <c r="F162" s="12"/>
      <c r="G162" s="13"/>
      <c r="ZY162" t="s">
        <v>545</v>
      </c>
      <c r="ZZ162" s="14"/>
    </row>
    <row r="163" spans="1:702" x14ac:dyDescent="0.25">
      <c r="A163" s="17" t="s">
        <v>546</v>
      </c>
      <c r="B163" s="18" t="s">
        <v>547</v>
      </c>
      <c r="C163" s="12"/>
      <c r="D163" s="12"/>
      <c r="E163" s="12"/>
      <c r="F163" s="12"/>
      <c r="G163" s="13"/>
      <c r="ZY163" t="s">
        <v>548</v>
      </c>
      <c r="ZZ163" s="14"/>
    </row>
    <row r="164" spans="1:702" x14ac:dyDescent="0.25">
      <c r="A164" s="19" t="s">
        <v>549</v>
      </c>
      <c r="B164" s="20" t="s">
        <v>550</v>
      </c>
      <c r="C164" s="21" t="s">
        <v>551</v>
      </c>
      <c r="D164" s="27">
        <v>7</v>
      </c>
      <c r="E164" s="21"/>
      <c r="F164" s="23"/>
      <c r="G164" s="24">
        <f>ROUND(D164*F164,2)</f>
        <v>0</v>
      </c>
      <c r="ZY164" t="s">
        <v>552</v>
      </c>
      <c r="ZZ164" s="14" t="s">
        <v>553</v>
      </c>
    </row>
    <row r="165" spans="1:702" x14ac:dyDescent="0.25">
      <c r="A165" s="19" t="s">
        <v>554</v>
      </c>
      <c r="B165" s="20" t="s">
        <v>555</v>
      </c>
      <c r="C165" s="21" t="s">
        <v>556</v>
      </c>
      <c r="D165" s="22">
        <v>3</v>
      </c>
      <c r="E165" s="21"/>
      <c r="F165" s="23"/>
      <c r="G165" s="24">
        <f>ROUND(D165*F165,2)</f>
        <v>0</v>
      </c>
      <c r="ZY165" t="s">
        <v>557</v>
      </c>
      <c r="ZZ165" s="14" t="s">
        <v>558</v>
      </c>
    </row>
    <row r="166" spans="1:702" x14ac:dyDescent="0.25">
      <c r="A166" s="25" t="s">
        <v>559</v>
      </c>
      <c r="B166" s="26" t="s">
        <v>560</v>
      </c>
      <c r="C166" s="12"/>
      <c r="D166" s="12"/>
      <c r="E166" s="12"/>
      <c r="F166" s="12"/>
      <c r="G166" s="13"/>
      <c r="ZY166" t="s">
        <v>561</v>
      </c>
      <c r="ZZ166" s="14"/>
    </row>
    <row r="167" spans="1:702" x14ac:dyDescent="0.25">
      <c r="A167" s="19" t="s">
        <v>562</v>
      </c>
      <c r="B167" s="20" t="s">
        <v>563</v>
      </c>
      <c r="C167" s="21" t="s">
        <v>564</v>
      </c>
      <c r="D167" s="22">
        <v>2</v>
      </c>
      <c r="E167" s="21"/>
      <c r="F167" s="23"/>
      <c r="G167" s="24">
        <f>ROUND(D167*F167,2)</f>
        <v>0</v>
      </c>
      <c r="ZY167" t="s">
        <v>565</v>
      </c>
      <c r="ZZ167" s="14" t="s">
        <v>566</v>
      </c>
    </row>
    <row r="168" spans="1:702" x14ac:dyDescent="0.25">
      <c r="A168" s="25" t="s">
        <v>567</v>
      </c>
      <c r="B168" s="26" t="s">
        <v>568</v>
      </c>
      <c r="C168" s="12"/>
      <c r="D168" s="12"/>
      <c r="E168" s="12"/>
      <c r="F168" s="12"/>
      <c r="G168" s="13"/>
      <c r="ZY168" t="s">
        <v>569</v>
      </c>
      <c r="ZZ168" s="14"/>
    </row>
    <row r="169" spans="1:702" x14ac:dyDescent="0.25">
      <c r="A169" s="19" t="s">
        <v>570</v>
      </c>
      <c r="B169" s="20" t="s">
        <v>571</v>
      </c>
      <c r="C169" s="21" t="s">
        <v>572</v>
      </c>
      <c r="D169" s="27">
        <v>4</v>
      </c>
      <c r="E169" s="21"/>
      <c r="F169" s="23"/>
      <c r="G169" s="24">
        <f>ROUND(D169*F169,2)</f>
        <v>0</v>
      </c>
      <c r="ZY169" t="s">
        <v>573</v>
      </c>
      <c r="ZZ169" s="14" t="s">
        <v>574</v>
      </c>
    </row>
    <row r="170" spans="1:702" x14ac:dyDescent="0.25">
      <c r="A170" s="19" t="s">
        <v>575</v>
      </c>
      <c r="B170" s="20" t="s">
        <v>576</v>
      </c>
      <c r="C170" s="21" t="s">
        <v>577</v>
      </c>
      <c r="D170" s="22">
        <v>1</v>
      </c>
      <c r="E170" s="21"/>
      <c r="F170" s="23"/>
      <c r="G170" s="24">
        <f>ROUND(D170*F170,2)</f>
        <v>0</v>
      </c>
      <c r="ZY170" t="s">
        <v>578</v>
      </c>
      <c r="ZZ170" s="14" t="s">
        <v>579</v>
      </c>
    </row>
    <row r="171" spans="1:702" x14ac:dyDescent="0.25">
      <c r="A171" s="25" t="s">
        <v>580</v>
      </c>
      <c r="B171" s="26" t="s">
        <v>581</v>
      </c>
      <c r="C171" s="12"/>
      <c r="D171" s="12"/>
      <c r="E171" s="12"/>
      <c r="F171" s="12"/>
      <c r="G171" s="13"/>
      <c r="ZY171" t="s">
        <v>582</v>
      </c>
      <c r="ZZ171" s="14"/>
    </row>
    <row r="172" spans="1:702" x14ac:dyDescent="0.25">
      <c r="A172" s="19" t="s">
        <v>583</v>
      </c>
      <c r="B172" s="20" t="s">
        <v>584</v>
      </c>
      <c r="C172" s="21" t="s">
        <v>585</v>
      </c>
      <c r="D172" s="23">
        <v>57</v>
      </c>
      <c r="E172" s="21"/>
      <c r="F172" s="23"/>
      <c r="G172" s="24">
        <f>ROUND(D172*F172,2)</f>
        <v>0</v>
      </c>
      <c r="ZY172" t="s">
        <v>586</v>
      </c>
      <c r="ZZ172" s="14" t="s">
        <v>587</v>
      </c>
    </row>
    <row r="173" spans="1:702" x14ac:dyDescent="0.25">
      <c r="A173" s="25" t="s">
        <v>588</v>
      </c>
      <c r="B173" s="26" t="s">
        <v>589</v>
      </c>
      <c r="C173" s="12"/>
      <c r="D173" s="12"/>
      <c r="E173" s="12"/>
      <c r="F173" s="12"/>
      <c r="G173" s="13"/>
      <c r="ZY173" t="s">
        <v>590</v>
      </c>
      <c r="ZZ173" s="14"/>
    </row>
    <row r="174" spans="1:702" ht="24" x14ac:dyDescent="0.25">
      <c r="A174" s="19" t="s">
        <v>591</v>
      </c>
      <c r="B174" s="20" t="s">
        <v>592</v>
      </c>
      <c r="C174" s="21" t="s">
        <v>593</v>
      </c>
      <c r="D174" s="22">
        <v>1</v>
      </c>
      <c r="E174" s="21"/>
      <c r="F174" s="23"/>
      <c r="G174" s="24">
        <f>ROUND(D174*F174,2)</f>
        <v>0</v>
      </c>
      <c r="ZY174" t="s">
        <v>594</v>
      </c>
      <c r="ZZ174" s="14" t="s">
        <v>595</v>
      </c>
    </row>
    <row r="175" spans="1:702" x14ac:dyDescent="0.25">
      <c r="A175" s="19" t="s">
        <v>596</v>
      </c>
      <c r="B175" s="20" t="s">
        <v>597</v>
      </c>
      <c r="C175" s="21" t="s">
        <v>598</v>
      </c>
      <c r="D175" s="22">
        <v>1</v>
      </c>
      <c r="E175" s="21"/>
      <c r="F175" s="23"/>
      <c r="G175" s="24">
        <f>ROUND(D175*F175,2)</f>
        <v>0</v>
      </c>
      <c r="ZY175" t="s">
        <v>599</v>
      </c>
      <c r="ZZ175" s="14" t="s">
        <v>600</v>
      </c>
    </row>
    <row r="176" spans="1:702" x14ac:dyDescent="0.25">
      <c r="A176" s="19" t="s">
        <v>601</v>
      </c>
      <c r="B176" s="20" t="s">
        <v>602</v>
      </c>
      <c r="C176" s="21" t="s">
        <v>603</v>
      </c>
      <c r="D176" s="22">
        <v>1</v>
      </c>
      <c r="E176" s="21"/>
      <c r="F176" s="23"/>
      <c r="G176" s="24">
        <f>ROUND(D176*F176,2)</f>
        <v>0</v>
      </c>
      <c r="ZY176" t="s">
        <v>604</v>
      </c>
      <c r="ZZ176" s="14" t="s">
        <v>605</v>
      </c>
    </row>
    <row r="177" spans="1:702" x14ac:dyDescent="0.25">
      <c r="A177" s="25" t="s">
        <v>606</v>
      </c>
      <c r="B177" s="26" t="s">
        <v>607</v>
      </c>
      <c r="C177" s="12"/>
      <c r="D177" s="12"/>
      <c r="E177" s="12"/>
      <c r="F177" s="12"/>
      <c r="G177" s="13"/>
      <c r="ZY177" t="s">
        <v>608</v>
      </c>
      <c r="ZZ177" s="14"/>
    </row>
    <row r="178" spans="1:702" x14ac:dyDescent="0.25">
      <c r="A178" s="19" t="s">
        <v>609</v>
      </c>
      <c r="B178" s="20" t="s">
        <v>610</v>
      </c>
      <c r="C178" s="21"/>
      <c r="D178" s="22"/>
      <c r="E178" s="21"/>
      <c r="F178" s="23"/>
      <c r="G178" s="24">
        <f>ROUND(D178*F178,2)</f>
        <v>0</v>
      </c>
      <c r="ZY178" t="s">
        <v>611</v>
      </c>
      <c r="ZZ178" s="14" t="s">
        <v>612</v>
      </c>
    </row>
    <row r="179" spans="1:702" x14ac:dyDescent="0.25">
      <c r="A179" s="28"/>
      <c r="B179" s="29"/>
      <c r="C179" s="12"/>
      <c r="D179" s="12"/>
      <c r="E179" s="12"/>
      <c r="F179" s="12"/>
      <c r="G179" s="30"/>
    </row>
    <row r="180" spans="1:702" x14ac:dyDescent="0.25">
      <c r="A180" s="31"/>
      <c r="B180" s="32" t="s">
        <v>613</v>
      </c>
      <c r="C180" s="12"/>
      <c r="D180" s="12"/>
      <c r="E180" s="12"/>
      <c r="F180" s="12"/>
      <c r="G180" s="33">
        <f>SUBTOTAL(109,G163:G179)</f>
        <v>0</v>
      </c>
      <c r="H180" s="34"/>
      <c r="ZY180" t="s">
        <v>614</v>
      </c>
    </row>
    <row r="181" spans="1:702" x14ac:dyDescent="0.25">
      <c r="A181" s="35"/>
      <c r="B181" s="36"/>
      <c r="C181" s="12"/>
      <c r="D181" s="12"/>
      <c r="E181" s="12"/>
      <c r="F181" s="12"/>
      <c r="G181" s="9"/>
    </row>
    <row r="182" spans="1:702" x14ac:dyDescent="0.25">
      <c r="A182" s="15" t="s">
        <v>615</v>
      </c>
      <c r="B182" s="16" t="s">
        <v>616</v>
      </c>
      <c r="C182" s="12"/>
      <c r="D182" s="12"/>
      <c r="E182" s="12"/>
      <c r="F182" s="12"/>
      <c r="G182" s="13"/>
      <c r="ZY182" t="s">
        <v>617</v>
      </c>
      <c r="ZZ182" s="14"/>
    </row>
    <row r="183" spans="1:702" x14ac:dyDescent="0.25">
      <c r="A183" s="17" t="s">
        <v>618</v>
      </c>
      <c r="B183" s="18" t="s">
        <v>619</v>
      </c>
      <c r="C183" s="12"/>
      <c r="D183" s="12"/>
      <c r="E183" s="12"/>
      <c r="F183" s="12"/>
      <c r="G183" s="13"/>
      <c r="ZY183" t="s">
        <v>620</v>
      </c>
      <c r="ZZ183" s="14"/>
    </row>
    <row r="184" spans="1:702" x14ac:dyDescent="0.25">
      <c r="A184" s="19" t="s">
        <v>621</v>
      </c>
      <c r="B184" s="20" t="s">
        <v>622</v>
      </c>
      <c r="C184" s="21" t="s">
        <v>623</v>
      </c>
      <c r="D184" s="23">
        <v>219</v>
      </c>
      <c r="E184" s="21"/>
      <c r="F184" s="23"/>
      <c r="G184" s="24">
        <f>ROUND(D184*F184,2)</f>
        <v>0</v>
      </c>
      <c r="ZY184" t="s">
        <v>624</v>
      </c>
      <c r="ZZ184" s="14" t="s">
        <v>625</v>
      </c>
    </row>
    <row r="185" spans="1:702" x14ac:dyDescent="0.25">
      <c r="A185" s="19" t="s">
        <v>626</v>
      </c>
      <c r="B185" s="20" t="s">
        <v>627</v>
      </c>
      <c r="C185" s="21" t="s">
        <v>628</v>
      </c>
      <c r="D185" s="23">
        <v>5</v>
      </c>
      <c r="E185" s="21"/>
      <c r="F185" s="23"/>
      <c r="G185" s="24">
        <f>ROUND(D185*F185,2)</f>
        <v>0</v>
      </c>
      <c r="ZY185" t="s">
        <v>629</v>
      </c>
      <c r="ZZ185" s="14" t="s">
        <v>630</v>
      </c>
    </row>
    <row r="186" spans="1:702" x14ac:dyDescent="0.25">
      <c r="A186" s="28"/>
      <c r="B186" s="29"/>
      <c r="C186" s="12"/>
      <c r="D186" s="12"/>
      <c r="E186" s="12"/>
      <c r="F186" s="12"/>
      <c r="G186" s="30"/>
    </row>
    <row r="187" spans="1:702" x14ac:dyDescent="0.25">
      <c r="A187" s="31"/>
      <c r="B187" s="32" t="s">
        <v>631</v>
      </c>
      <c r="C187" s="12"/>
      <c r="D187" s="12"/>
      <c r="E187" s="12"/>
      <c r="F187" s="12"/>
      <c r="G187" s="33">
        <f>SUBTOTAL(109,G183:G186)</f>
        <v>0</v>
      </c>
      <c r="H187" s="34"/>
      <c r="ZY187" t="s">
        <v>632</v>
      </c>
    </row>
    <row r="188" spans="1:702" x14ac:dyDescent="0.25">
      <c r="A188" s="28"/>
      <c r="B188" s="29"/>
      <c r="C188" s="12"/>
      <c r="D188" s="12"/>
      <c r="E188" s="12"/>
      <c r="F188" s="12"/>
      <c r="G188" s="9"/>
    </row>
    <row r="189" spans="1:702" ht="15.75" x14ac:dyDescent="0.25">
      <c r="A189" s="10"/>
      <c r="B189" s="11" t="s">
        <v>633</v>
      </c>
      <c r="C189" s="12"/>
      <c r="D189" s="12"/>
      <c r="E189" s="12"/>
      <c r="F189" s="12"/>
      <c r="G189" s="13"/>
      <c r="ZY189" t="s">
        <v>634</v>
      </c>
      <c r="ZZ189" s="14" t="s">
        <v>635</v>
      </c>
    </row>
    <row r="190" spans="1:702" x14ac:dyDescent="0.25">
      <c r="A190" s="15" t="s">
        <v>636</v>
      </c>
      <c r="B190" s="16" t="s">
        <v>637</v>
      </c>
      <c r="C190" s="12"/>
      <c r="D190" s="12"/>
      <c r="E190" s="12"/>
      <c r="F190" s="12"/>
      <c r="G190" s="13"/>
      <c r="ZY190" t="s">
        <v>638</v>
      </c>
      <c r="ZZ190" s="14"/>
    </row>
    <row r="191" spans="1:702" x14ac:dyDescent="0.25">
      <c r="A191" s="17" t="s">
        <v>639</v>
      </c>
      <c r="B191" s="18" t="s">
        <v>640</v>
      </c>
      <c r="C191" s="12"/>
      <c r="D191" s="12"/>
      <c r="E191" s="12"/>
      <c r="F191" s="12"/>
      <c r="G191" s="13"/>
      <c r="ZY191" t="s">
        <v>641</v>
      </c>
      <c r="ZZ191" s="14"/>
    </row>
    <row r="192" spans="1:702" x14ac:dyDescent="0.25">
      <c r="A192" s="19" t="s">
        <v>642</v>
      </c>
      <c r="B192" s="20" t="s">
        <v>643</v>
      </c>
      <c r="C192" s="21" t="s">
        <v>644</v>
      </c>
      <c r="D192" s="23">
        <v>829</v>
      </c>
      <c r="E192" s="21"/>
      <c r="F192" s="23"/>
      <c r="G192" s="24">
        <f>ROUND(D192*F192,2)</f>
        <v>0</v>
      </c>
      <c r="ZY192" t="s">
        <v>645</v>
      </c>
      <c r="ZZ192" s="14" t="s">
        <v>646</v>
      </c>
    </row>
    <row r="193" spans="1:702" x14ac:dyDescent="0.25">
      <c r="A193" s="25" t="s">
        <v>647</v>
      </c>
      <c r="B193" s="26" t="s">
        <v>648</v>
      </c>
      <c r="C193" s="12"/>
      <c r="D193" s="12"/>
      <c r="E193" s="12"/>
      <c r="F193" s="12"/>
      <c r="G193" s="13"/>
      <c r="ZY193" t="s">
        <v>649</v>
      </c>
      <c r="ZZ193" s="14"/>
    </row>
    <row r="194" spans="1:702" x14ac:dyDescent="0.25">
      <c r="A194" s="19" t="s">
        <v>650</v>
      </c>
      <c r="B194" s="20" t="s">
        <v>651</v>
      </c>
      <c r="C194" s="21" t="s">
        <v>652</v>
      </c>
      <c r="D194" s="23">
        <v>51</v>
      </c>
      <c r="E194" s="21"/>
      <c r="F194" s="23"/>
      <c r="G194" s="24">
        <f>ROUND(D194*F194,2)</f>
        <v>0</v>
      </c>
      <c r="ZY194" t="s">
        <v>653</v>
      </c>
      <c r="ZZ194" s="14" t="s">
        <v>654</v>
      </c>
    </row>
    <row r="195" spans="1:702" x14ac:dyDescent="0.25">
      <c r="A195" s="19" t="s">
        <v>655</v>
      </c>
      <c r="B195" s="20" t="s">
        <v>656</v>
      </c>
      <c r="C195" s="21" t="s">
        <v>657</v>
      </c>
      <c r="D195" s="23">
        <v>33</v>
      </c>
      <c r="E195" s="21"/>
      <c r="F195" s="23"/>
      <c r="G195" s="24">
        <f>ROUND(D195*F195,2)</f>
        <v>0</v>
      </c>
      <c r="ZY195" t="s">
        <v>658</v>
      </c>
      <c r="ZZ195" s="14" t="s">
        <v>659</v>
      </c>
    </row>
    <row r="196" spans="1:702" x14ac:dyDescent="0.25">
      <c r="A196" s="28"/>
      <c r="B196" s="29"/>
      <c r="C196" s="12"/>
      <c r="D196" s="12"/>
      <c r="E196" s="12"/>
      <c r="F196" s="12"/>
      <c r="G196" s="30"/>
    </row>
    <row r="197" spans="1:702" x14ac:dyDescent="0.25">
      <c r="A197" s="31"/>
      <c r="B197" s="32" t="s">
        <v>660</v>
      </c>
      <c r="C197" s="12"/>
      <c r="D197" s="12"/>
      <c r="E197" s="12"/>
      <c r="F197" s="12"/>
      <c r="G197" s="33">
        <f>SUBTOTAL(109,G191:G196)</f>
        <v>0</v>
      </c>
      <c r="H197" s="34"/>
      <c r="ZY197" t="s">
        <v>661</v>
      </c>
    </row>
    <row r="198" spans="1:702" x14ac:dyDescent="0.25">
      <c r="A198" s="35"/>
      <c r="B198" s="36"/>
      <c r="C198" s="12"/>
      <c r="D198" s="12"/>
      <c r="E198" s="12"/>
      <c r="F198" s="12"/>
      <c r="G198" s="9"/>
    </row>
    <row r="199" spans="1:702" x14ac:dyDescent="0.25">
      <c r="A199" s="15" t="s">
        <v>662</v>
      </c>
      <c r="B199" s="16" t="s">
        <v>663</v>
      </c>
      <c r="C199" s="12"/>
      <c r="D199" s="12"/>
      <c r="E199" s="12"/>
      <c r="F199" s="12"/>
      <c r="G199" s="13"/>
      <c r="ZY199" t="s">
        <v>664</v>
      </c>
      <c r="ZZ199" s="14"/>
    </row>
    <row r="200" spans="1:702" x14ac:dyDescent="0.25">
      <c r="A200" s="17" t="s">
        <v>665</v>
      </c>
      <c r="B200" s="18" t="s">
        <v>666</v>
      </c>
      <c r="C200" s="12"/>
      <c r="D200" s="12"/>
      <c r="E200" s="12"/>
      <c r="F200" s="12"/>
      <c r="G200" s="13"/>
      <c r="ZY200" t="s">
        <v>667</v>
      </c>
      <c r="ZZ200" s="14"/>
    </row>
    <row r="201" spans="1:702" x14ac:dyDescent="0.25">
      <c r="A201" s="19" t="s">
        <v>668</v>
      </c>
      <c r="B201" s="20" t="s">
        <v>669</v>
      </c>
      <c r="C201" s="21" t="s">
        <v>670</v>
      </c>
      <c r="D201" s="23">
        <v>101</v>
      </c>
      <c r="E201" s="21"/>
      <c r="F201" s="23"/>
      <c r="G201" s="24">
        <f>ROUND(D201*F201,2)</f>
        <v>0</v>
      </c>
      <c r="ZY201" t="s">
        <v>671</v>
      </c>
      <c r="ZZ201" s="14" t="s">
        <v>672</v>
      </c>
    </row>
    <row r="202" spans="1:702" x14ac:dyDescent="0.25">
      <c r="A202" s="25" t="s">
        <v>673</v>
      </c>
      <c r="B202" s="26" t="s">
        <v>674</v>
      </c>
      <c r="C202" s="12"/>
      <c r="D202" s="12"/>
      <c r="E202" s="12"/>
      <c r="F202" s="12"/>
      <c r="G202" s="13"/>
      <c r="ZY202" t="s">
        <v>675</v>
      </c>
      <c r="ZZ202" s="14"/>
    </row>
    <row r="203" spans="1:702" x14ac:dyDescent="0.25">
      <c r="A203" s="19" t="s">
        <v>676</v>
      </c>
      <c r="B203" s="20" t="s">
        <v>677</v>
      </c>
      <c r="C203" s="21" t="s">
        <v>678</v>
      </c>
      <c r="D203" s="23">
        <v>61</v>
      </c>
      <c r="E203" s="21"/>
      <c r="F203" s="23"/>
      <c r="G203" s="24">
        <f>ROUND(D203*F203,2)</f>
        <v>0</v>
      </c>
      <c r="ZY203" t="s">
        <v>679</v>
      </c>
      <c r="ZZ203" s="14" t="s">
        <v>680</v>
      </c>
    </row>
    <row r="204" spans="1:702" x14ac:dyDescent="0.25">
      <c r="A204" s="25" t="s">
        <v>681</v>
      </c>
      <c r="B204" s="26" t="s">
        <v>682</v>
      </c>
      <c r="C204" s="12"/>
      <c r="D204" s="12"/>
      <c r="E204" s="12"/>
      <c r="F204" s="12"/>
      <c r="G204" s="13"/>
      <c r="ZY204" t="s">
        <v>683</v>
      </c>
      <c r="ZZ204" s="14"/>
    </row>
    <row r="205" spans="1:702" x14ac:dyDescent="0.25">
      <c r="A205" s="19" t="s">
        <v>684</v>
      </c>
      <c r="B205" s="20" t="s">
        <v>685</v>
      </c>
      <c r="C205" s="21" t="s">
        <v>686</v>
      </c>
      <c r="D205" s="22">
        <v>8</v>
      </c>
      <c r="E205" s="21"/>
      <c r="F205" s="23"/>
      <c r="G205" s="24">
        <f>ROUND(D205*F205,2)</f>
        <v>0</v>
      </c>
      <c r="ZY205" t="s">
        <v>687</v>
      </c>
      <c r="ZZ205" s="14" t="s">
        <v>688</v>
      </c>
    </row>
    <row r="206" spans="1:702" x14ac:dyDescent="0.25">
      <c r="A206" s="28"/>
      <c r="B206" s="29"/>
      <c r="C206" s="12"/>
      <c r="D206" s="12"/>
      <c r="E206" s="12"/>
      <c r="F206" s="12"/>
      <c r="G206" s="30"/>
    </row>
    <row r="207" spans="1:702" x14ac:dyDescent="0.25">
      <c r="A207" s="31"/>
      <c r="B207" s="32" t="s">
        <v>689</v>
      </c>
      <c r="C207" s="12"/>
      <c r="D207" s="12"/>
      <c r="E207" s="12"/>
      <c r="F207" s="12"/>
      <c r="G207" s="33">
        <f>SUBTOTAL(109,G200:G206)</f>
        <v>0</v>
      </c>
      <c r="H207" s="34"/>
      <c r="ZY207" t="s">
        <v>690</v>
      </c>
    </row>
    <row r="208" spans="1:702" x14ac:dyDescent="0.25">
      <c r="A208" s="35"/>
      <c r="B208" s="36"/>
      <c r="C208" s="12"/>
      <c r="D208" s="12"/>
      <c r="E208" s="12"/>
      <c r="F208" s="12"/>
      <c r="G208" s="9"/>
    </row>
    <row r="209" spans="1:702" x14ac:dyDescent="0.25">
      <c r="A209" s="15" t="s">
        <v>691</v>
      </c>
      <c r="B209" s="16" t="s">
        <v>692</v>
      </c>
      <c r="C209" s="12"/>
      <c r="D209" s="12"/>
      <c r="E209" s="12"/>
      <c r="F209" s="12"/>
      <c r="G209" s="13"/>
      <c r="ZY209" t="s">
        <v>693</v>
      </c>
      <c r="ZZ209" s="14"/>
    </row>
    <row r="210" spans="1:702" x14ac:dyDescent="0.25">
      <c r="A210" s="17" t="s">
        <v>694</v>
      </c>
      <c r="B210" s="18" t="s">
        <v>695</v>
      </c>
      <c r="C210" s="12"/>
      <c r="D210" s="12"/>
      <c r="E210" s="12"/>
      <c r="F210" s="12"/>
      <c r="G210" s="13"/>
      <c r="ZY210" t="s">
        <v>696</v>
      </c>
      <c r="ZZ210" s="14"/>
    </row>
    <row r="211" spans="1:702" x14ac:dyDescent="0.25">
      <c r="A211" s="19" t="s">
        <v>697</v>
      </c>
      <c r="B211" s="20" t="s">
        <v>698</v>
      </c>
      <c r="C211" s="21" t="s">
        <v>699</v>
      </c>
      <c r="D211" s="22">
        <v>1</v>
      </c>
      <c r="E211" s="21"/>
      <c r="F211" s="23"/>
      <c r="G211" s="24">
        <f>ROUND(D211*F211,2)</f>
        <v>0</v>
      </c>
      <c r="ZY211" t="s">
        <v>700</v>
      </c>
      <c r="ZZ211" s="14" t="s">
        <v>701</v>
      </c>
    </row>
    <row r="212" spans="1:702" x14ac:dyDescent="0.25">
      <c r="A212" s="25" t="s">
        <v>702</v>
      </c>
      <c r="B212" s="26" t="s">
        <v>703</v>
      </c>
      <c r="C212" s="12"/>
      <c r="D212" s="12"/>
      <c r="E212" s="12"/>
      <c r="F212" s="12"/>
      <c r="G212" s="13"/>
      <c r="ZY212" t="s">
        <v>704</v>
      </c>
      <c r="ZZ212" s="14"/>
    </row>
    <row r="213" spans="1:702" x14ac:dyDescent="0.25">
      <c r="A213" s="19" t="s">
        <v>705</v>
      </c>
      <c r="B213" s="20" t="s">
        <v>706</v>
      </c>
      <c r="C213" s="21" t="s">
        <v>707</v>
      </c>
      <c r="D213" s="22">
        <v>8</v>
      </c>
      <c r="E213" s="21"/>
      <c r="F213" s="23"/>
      <c r="G213" s="24">
        <f>ROUND(D213*F213,2)</f>
        <v>0</v>
      </c>
      <c r="ZY213" t="s">
        <v>708</v>
      </c>
      <c r="ZZ213" s="14" t="s">
        <v>709</v>
      </c>
    </row>
    <row r="214" spans="1:702" x14ac:dyDescent="0.25">
      <c r="A214" s="19" t="s">
        <v>710</v>
      </c>
      <c r="B214" s="20" t="s">
        <v>711</v>
      </c>
      <c r="C214" s="21" t="s">
        <v>712</v>
      </c>
      <c r="D214" s="22">
        <v>8</v>
      </c>
      <c r="E214" s="21"/>
      <c r="F214" s="23"/>
      <c r="G214" s="24">
        <f>ROUND(D214*F214,2)</f>
        <v>0</v>
      </c>
      <c r="ZY214" t="s">
        <v>713</v>
      </c>
      <c r="ZZ214" s="14" t="s">
        <v>714</v>
      </c>
    </row>
    <row r="215" spans="1:702" x14ac:dyDescent="0.25">
      <c r="A215" s="28"/>
      <c r="B215" s="29"/>
      <c r="C215" s="12"/>
      <c r="D215" s="12"/>
      <c r="E215" s="12"/>
      <c r="F215" s="12"/>
      <c r="G215" s="30"/>
    </row>
    <row r="216" spans="1:702" x14ac:dyDescent="0.25">
      <c r="A216" s="31"/>
      <c r="B216" s="32" t="s">
        <v>715</v>
      </c>
      <c r="C216" s="12"/>
      <c r="D216" s="12"/>
      <c r="E216" s="12"/>
      <c r="F216" s="12"/>
      <c r="G216" s="33">
        <f>SUBTOTAL(109,G210:G215)</f>
        <v>0</v>
      </c>
      <c r="H216" s="34"/>
      <c r="ZY216" t="s">
        <v>716</v>
      </c>
    </row>
    <row r="217" spans="1:702" x14ac:dyDescent="0.25">
      <c r="A217" s="28"/>
      <c r="B217" s="29"/>
      <c r="C217" s="12"/>
      <c r="D217" s="12"/>
      <c r="E217" s="12"/>
      <c r="F217" s="12"/>
      <c r="G217" s="9"/>
    </row>
    <row r="218" spans="1:702" ht="15.75" x14ac:dyDescent="0.25">
      <c r="A218" s="10"/>
      <c r="B218" s="11" t="s">
        <v>717</v>
      </c>
      <c r="C218" s="12"/>
      <c r="D218" s="12"/>
      <c r="E218" s="12"/>
      <c r="F218" s="12"/>
      <c r="G218" s="13"/>
      <c r="ZY218" t="s">
        <v>718</v>
      </c>
      <c r="ZZ218" s="14" t="s">
        <v>719</v>
      </c>
    </row>
    <row r="219" spans="1:702" x14ac:dyDescent="0.25">
      <c r="A219" s="15" t="s">
        <v>720</v>
      </c>
      <c r="B219" s="16" t="s">
        <v>721</v>
      </c>
      <c r="C219" s="12"/>
      <c r="D219" s="12"/>
      <c r="E219" s="12"/>
      <c r="F219" s="12"/>
      <c r="G219" s="13"/>
      <c r="ZY219" t="s">
        <v>722</v>
      </c>
      <c r="ZZ219" s="14"/>
    </row>
    <row r="220" spans="1:702" x14ac:dyDescent="0.25">
      <c r="A220" s="17" t="s">
        <v>723</v>
      </c>
      <c r="B220" s="18" t="s">
        <v>724</v>
      </c>
      <c r="C220" s="12"/>
      <c r="D220" s="12"/>
      <c r="E220" s="12"/>
      <c r="F220" s="12"/>
      <c r="G220" s="13"/>
      <c r="ZY220" t="s">
        <v>725</v>
      </c>
      <c r="ZZ220" s="14"/>
    </row>
    <row r="221" spans="1:702" x14ac:dyDescent="0.25">
      <c r="A221" s="19" t="s">
        <v>726</v>
      </c>
      <c r="B221" s="20" t="s">
        <v>727</v>
      </c>
      <c r="C221" s="21" t="s">
        <v>728</v>
      </c>
      <c r="D221" s="23">
        <v>57</v>
      </c>
      <c r="E221" s="21"/>
      <c r="F221" s="23"/>
      <c r="G221" s="24">
        <f>ROUND(D221*F221,2)</f>
        <v>0</v>
      </c>
      <c r="ZY221" t="s">
        <v>729</v>
      </c>
      <c r="ZZ221" s="14" t="s">
        <v>730</v>
      </c>
    </row>
    <row r="222" spans="1:702" x14ac:dyDescent="0.25">
      <c r="A222" s="19" t="s">
        <v>731</v>
      </c>
      <c r="B222" s="20" t="s">
        <v>732</v>
      </c>
      <c r="C222" s="21" t="s">
        <v>733</v>
      </c>
      <c r="D222" s="23">
        <v>57</v>
      </c>
      <c r="E222" s="21"/>
      <c r="F222" s="23"/>
      <c r="G222" s="24">
        <f>ROUND(D222*F222,2)</f>
        <v>0</v>
      </c>
      <c r="ZY222" t="s">
        <v>734</v>
      </c>
      <c r="ZZ222" s="14" t="s">
        <v>735</v>
      </c>
    </row>
    <row r="223" spans="1:702" x14ac:dyDescent="0.25">
      <c r="A223" s="19" t="s">
        <v>736</v>
      </c>
      <c r="B223" s="20" t="s">
        <v>737</v>
      </c>
      <c r="C223" s="21" t="s">
        <v>738</v>
      </c>
      <c r="D223" s="23">
        <v>70</v>
      </c>
      <c r="E223" s="21"/>
      <c r="F223" s="23"/>
      <c r="G223" s="24">
        <f>ROUND(D223*F223,2)</f>
        <v>0</v>
      </c>
      <c r="ZY223" t="s">
        <v>739</v>
      </c>
      <c r="ZZ223" s="14" t="s">
        <v>740</v>
      </c>
    </row>
    <row r="224" spans="1:702" x14ac:dyDescent="0.25">
      <c r="A224" s="28"/>
      <c r="B224" s="29"/>
      <c r="C224" s="12"/>
      <c r="D224" s="12"/>
      <c r="E224" s="12"/>
      <c r="F224" s="12"/>
      <c r="G224" s="30"/>
    </row>
    <row r="225" spans="1:702" x14ac:dyDescent="0.25">
      <c r="A225" s="31"/>
      <c r="B225" s="32" t="s">
        <v>741</v>
      </c>
      <c r="C225" s="12"/>
      <c r="D225" s="12"/>
      <c r="E225" s="12"/>
      <c r="F225" s="12"/>
      <c r="G225" s="33">
        <f>SUBTOTAL(109,G220:G224)</f>
        <v>0</v>
      </c>
      <c r="H225" s="34"/>
      <c r="ZY225" t="s">
        <v>742</v>
      </c>
    </row>
    <row r="226" spans="1:702" x14ac:dyDescent="0.25">
      <c r="A226" s="35"/>
      <c r="B226" s="36"/>
      <c r="C226" s="12"/>
      <c r="D226" s="12"/>
      <c r="E226" s="12"/>
      <c r="F226" s="12"/>
      <c r="G226" s="9"/>
    </row>
    <row r="227" spans="1:702" x14ac:dyDescent="0.25">
      <c r="A227" s="15" t="s">
        <v>743</v>
      </c>
      <c r="B227" s="16" t="s">
        <v>744</v>
      </c>
      <c r="C227" s="12"/>
      <c r="D227" s="12"/>
      <c r="E227" s="12"/>
      <c r="F227" s="12"/>
      <c r="G227" s="13"/>
      <c r="ZY227" t="s">
        <v>745</v>
      </c>
      <c r="ZZ227" s="14"/>
    </row>
    <row r="228" spans="1:702" x14ac:dyDescent="0.25">
      <c r="A228" s="17" t="s">
        <v>746</v>
      </c>
      <c r="B228" s="18" t="s">
        <v>747</v>
      </c>
      <c r="C228" s="12"/>
      <c r="D228" s="12"/>
      <c r="E228" s="12"/>
      <c r="F228" s="12"/>
      <c r="G228" s="13"/>
      <c r="ZY228" t="s">
        <v>748</v>
      </c>
      <c r="ZZ228" s="14"/>
    </row>
    <row r="229" spans="1:702" x14ac:dyDescent="0.25">
      <c r="A229" s="19" t="s">
        <v>749</v>
      </c>
      <c r="B229" s="20" t="s">
        <v>750</v>
      </c>
      <c r="C229" s="21" t="s">
        <v>751</v>
      </c>
      <c r="D229" s="22">
        <v>3</v>
      </c>
      <c r="E229" s="21"/>
      <c r="F229" s="23"/>
      <c r="G229" s="24">
        <f>ROUND(D229*F229,2)</f>
        <v>0</v>
      </c>
      <c r="ZY229" t="s">
        <v>752</v>
      </c>
      <c r="ZZ229" s="14" t="s">
        <v>753</v>
      </c>
    </row>
    <row r="230" spans="1:702" x14ac:dyDescent="0.25">
      <c r="A230" s="28"/>
      <c r="B230" s="29"/>
      <c r="C230" s="12"/>
      <c r="D230" s="12"/>
      <c r="E230" s="12"/>
      <c r="F230" s="12"/>
      <c r="G230" s="30"/>
    </row>
    <row r="231" spans="1:702" x14ac:dyDescent="0.25">
      <c r="A231" s="31"/>
      <c r="B231" s="32" t="s">
        <v>754</v>
      </c>
      <c r="C231" s="12"/>
      <c r="D231" s="12"/>
      <c r="E231" s="12"/>
      <c r="F231" s="12"/>
      <c r="G231" s="33">
        <f>SUBTOTAL(109,G228:G230)</f>
        <v>0</v>
      </c>
      <c r="H231" s="34"/>
      <c r="ZY231" t="s">
        <v>755</v>
      </c>
    </row>
    <row r="232" spans="1:702" x14ac:dyDescent="0.25">
      <c r="A232" s="28"/>
      <c r="B232" s="29"/>
      <c r="C232" s="12"/>
      <c r="D232" s="12"/>
      <c r="E232" s="12"/>
      <c r="F232" s="12"/>
      <c r="G232" s="9"/>
    </row>
    <row r="233" spans="1:702" x14ac:dyDescent="0.25">
      <c r="A233" s="35"/>
      <c r="B233" s="37"/>
      <c r="C233" s="38"/>
      <c r="D233" s="38"/>
      <c r="E233" s="38"/>
      <c r="F233" s="38"/>
      <c r="G233" s="30"/>
    </row>
    <row r="234" spans="1:702" x14ac:dyDescent="0.25">
      <c r="A234" s="39"/>
      <c r="B234" s="39"/>
      <c r="C234" s="39"/>
      <c r="D234" s="39"/>
      <c r="E234" s="39"/>
      <c r="F234" s="39"/>
      <c r="G234" s="39"/>
    </row>
    <row r="235" spans="1:702" ht="30" x14ac:dyDescent="0.25">
      <c r="B235" s="40" t="s">
        <v>756</v>
      </c>
      <c r="G235" s="41">
        <f>SUBTOTAL(109,G4:G233)</f>
        <v>0</v>
      </c>
      <c r="ZY235" t="s">
        <v>757</v>
      </c>
    </row>
    <row r="236" spans="1:702" x14ac:dyDescent="0.25">
      <c r="A236" s="42">
        <v>20</v>
      </c>
      <c r="B236" s="40" t="str">
        <f>CONCATENATE("Montant TVA (",A236,"%)")</f>
        <v>Montant TVA (20%)</v>
      </c>
      <c r="G236" s="41">
        <f>(G235*A236)/100</f>
        <v>0</v>
      </c>
      <c r="ZY236" t="s">
        <v>758</v>
      </c>
    </row>
    <row r="237" spans="1:702" x14ac:dyDescent="0.25">
      <c r="B237" s="40" t="s">
        <v>759</v>
      </c>
      <c r="G237" s="41">
        <f>G235+G236</f>
        <v>0</v>
      </c>
      <c r="ZY237" t="s">
        <v>760</v>
      </c>
    </row>
    <row r="238" spans="1:702" x14ac:dyDescent="0.25">
      <c r="G238" s="41"/>
    </row>
    <row r="239" spans="1:702" x14ac:dyDescent="0.25">
      <c r="G239" s="41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787824-D5CF-4D12-AD70-FA847D5CB0CB}">
  <sheetPr>
    <pageSetUpPr fitToPage="1"/>
  </sheetPr>
  <dimension ref="A1:ZZ22"/>
  <sheetViews>
    <sheetView showGridLines="0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C3" sqref="C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78" customHeight="1" x14ac:dyDescent="0.25">
      <c r="A1" s="43"/>
      <c r="B1" s="44"/>
      <c r="C1" s="44"/>
      <c r="D1" s="44"/>
      <c r="E1" s="44"/>
      <c r="F1" s="44"/>
      <c r="G1" s="45"/>
    </row>
    <row r="2" spans="1:702" ht="30" x14ac:dyDescent="0.25">
      <c r="A2" s="1"/>
      <c r="B2" s="2"/>
      <c r="C2" s="3" t="s">
        <v>761</v>
      </c>
      <c r="D2" s="4" t="s">
        <v>762</v>
      </c>
      <c r="E2" s="3" t="s">
        <v>763</v>
      </c>
      <c r="F2" s="4" t="s">
        <v>764</v>
      </c>
      <c r="G2" s="5" t="s">
        <v>765</v>
      </c>
    </row>
    <row r="3" spans="1:702" x14ac:dyDescent="0.25">
      <c r="A3" s="6"/>
      <c r="B3" s="7"/>
      <c r="C3" s="8"/>
      <c r="D3" s="8"/>
      <c r="E3" s="8"/>
      <c r="F3" s="8"/>
      <c r="G3" s="9"/>
    </row>
    <row r="4" spans="1:702" ht="15.75" x14ac:dyDescent="0.25">
      <c r="A4" s="10"/>
      <c r="B4" s="11" t="s">
        <v>766</v>
      </c>
      <c r="C4" s="12"/>
      <c r="D4" s="12"/>
      <c r="E4" s="12"/>
      <c r="F4" s="12"/>
      <c r="G4" s="13"/>
      <c r="ZY4" t="s">
        <v>767</v>
      </c>
      <c r="ZZ4" s="14" t="s">
        <v>768</v>
      </c>
    </row>
    <row r="5" spans="1:702" x14ac:dyDescent="0.25">
      <c r="A5" s="15" t="s">
        <v>769</v>
      </c>
      <c r="B5" s="16" t="s">
        <v>770</v>
      </c>
      <c r="C5" s="12"/>
      <c r="D5" s="12"/>
      <c r="E5" s="12"/>
      <c r="F5" s="12"/>
      <c r="G5" s="13"/>
      <c r="ZY5" t="s">
        <v>771</v>
      </c>
      <c r="ZZ5" s="14"/>
    </row>
    <row r="6" spans="1:702" x14ac:dyDescent="0.25">
      <c r="A6" s="17" t="s">
        <v>772</v>
      </c>
      <c r="B6" s="18" t="s">
        <v>773</v>
      </c>
      <c r="C6" s="12"/>
      <c r="D6" s="12"/>
      <c r="E6" s="12"/>
      <c r="F6" s="12"/>
      <c r="G6" s="13"/>
      <c r="ZY6" t="s">
        <v>774</v>
      </c>
      <c r="ZZ6" s="14"/>
    </row>
    <row r="7" spans="1:702" x14ac:dyDescent="0.25">
      <c r="A7" s="19" t="s">
        <v>775</v>
      </c>
      <c r="B7" s="20" t="s">
        <v>776</v>
      </c>
      <c r="C7" s="21" t="s">
        <v>777</v>
      </c>
      <c r="D7" s="23">
        <v>-829</v>
      </c>
      <c r="E7" s="21"/>
      <c r="F7" s="23"/>
      <c r="G7" s="24">
        <f>ROUND(D7*F7,2)</f>
        <v>0</v>
      </c>
      <c r="ZY7" t="s">
        <v>778</v>
      </c>
      <c r="ZZ7" s="14" t="s">
        <v>779</v>
      </c>
    </row>
    <row r="8" spans="1:702" x14ac:dyDescent="0.25">
      <c r="A8" s="25" t="s">
        <v>780</v>
      </c>
      <c r="B8" s="26" t="s">
        <v>781</v>
      </c>
      <c r="C8" s="12"/>
      <c r="D8" s="12"/>
      <c r="E8" s="12"/>
      <c r="F8" s="12"/>
      <c r="G8" s="13"/>
      <c r="ZY8" t="s">
        <v>782</v>
      </c>
      <c r="ZZ8" s="14"/>
    </row>
    <row r="9" spans="1:702" x14ac:dyDescent="0.25">
      <c r="A9" s="19" t="s">
        <v>783</v>
      </c>
      <c r="B9" s="20" t="s">
        <v>784</v>
      </c>
      <c r="C9" s="21" t="s">
        <v>785</v>
      </c>
      <c r="D9" s="23">
        <v>829</v>
      </c>
      <c r="E9" s="21"/>
      <c r="F9" s="23"/>
      <c r="G9" s="24">
        <f>ROUND(D9*F9,2)</f>
        <v>0</v>
      </c>
      <c r="ZY9" t="s">
        <v>786</v>
      </c>
      <c r="ZZ9" s="14" t="s">
        <v>787</v>
      </c>
    </row>
    <row r="10" spans="1:702" x14ac:dyDescent="0.25">
      <c r="A10" s="25" t="s">
        <v>788</v>
      </c>
      <c r="B10" s="26" t="s">
        <v>789</v>
      </c>
      <c r="C10" s="12"/>
      <c r="D10" s="12"/>
      <c r="E10" s="12"/>
      <c r="F10" s="12"/>
      <c r="G10" s="13"/>
      <c r="ZY10" t="s">
        <v>790</v>
      </c>
      <c r="ZZ10" s="14"/>
    </row>
    <row r="11" spans="1:702" x14ac:dyDescent="0.25">
      <c r="A11" s="19" t="s">
        <v>791</v>
      </c>
      <c r="B11" s="20" t="s">
        <v>792</v>
      </c>
      <c r="C11" s="21" t="s">
        <v>793</v>
      </c>
      <c r="D11" s="23">
        <v>829</v>
      </c>
      <c r="E11" s="21"/>
      <c r="F11" s="23"/>
      <c r="G11" s="24">
        <f>ROUND(D11*F11,2)</f>
        <v>0</v>
      </c>
      <c r="ZY11" t="s">
        <v>794</v>
      </c>
      <c r="ZZ11" s="14" t="s">
        <v>795</v>
      </c>
    </row>
    <row r="12" spans="1:702" x14ac:dyDescent="0.25">
      <c r="A12" s="19" t="s">
        <v>796</v>
      </c>
      <c r="B12" s="20" t="s">
        <v>797</v>
      </c>
      <c r="C12" s="21" t="s">
        <v>798</v>
      </c>
      <c r="D12" s="23">
        <v>829</v>
      </c>
      <c r="E12" s="21"/>
      <c r="F12" s="23"/>
      <c r="G12" s="24">
        <f>ROUND(D12*F12,2)</f>
        <v>0</v>
      </c>
      <c r="ZY12" t="s">
        <v>799</v>
      </c>
      <c r="ZZ12" s="14" t="s">
        <v>800</v>
      </c>
    </row>
    <row r="13" spans="1:702" x14ac:dyDescent="0.25">
      <c r="A13" s="28"/>
      <c r="B13" s="29"/>
      <c r="C13" s="12"/>
      <c r="D13" s="12"/>
      <c r="E13" s="12"/>
      <c r="F13" s="12"/>
      <c r="G13" s="30"/>
    </row>
    <row r="14" spans="1:702" x14ac:dyDescent="0.25">
      <c r="A14" s="31"/>
      <c r="B14" s="32" t="s">
        <v>801</v>
      </c>
      <c r="C14" s="12"/>
      <c r="D14" s="12"/>
      <c r="E14" s="12"/>
      <c r="F14" s="12"/>
      <c r="G14" s="33">
        <f>SUBTOTAL(109,G6:G13)</f>
        <v>0</v>
      </c>
      <c r="H14" s="34"/>
      <c r="ZY14" t="s">
        <v>802</v>
      </c>
    </row>
    <row r="15" spans="1:702" x14ac:dyDescent="0.25">
      <c r="A15" s="28"/>
      <c r="B15" s="29"/>
      <c r="C15" s="12"/>
      <c r="D15" s="12"/>
      <c r="E15" s="12"/>
      <c r="F15" s="12"/>
      <c r="G15" s="9"/>
    </row>
    <row r="16" spans="1:702" x14ac:dyDescent="0.25">
      <c r="A16" s="35"/>
      <c r="B16" s="37"/>
      <c r="C16" s="38"/>
      <c r="D16" s="38"/>
      <c r="E16" s="38"/>
      <c r="F16" s="38"/>
      <c r="G16" s="30"/>
    </row>
    <row r="17" spans="1:701" x14ac:dyDescent="0.25">
      <c r="A17" s="39"/>
      <c r="B17" s="39"/>
      <c r="C17" s="39"/>
      <c r="D17" s="39"/>
      <c r="E17" s="39"/>
      <c r="F17" s="39"/>
      <c r="G17" s="39"/>
    </row>
    <row r="18" spans="1:701" ht="30" x14ac:dyDescent="0.25">
      <c r="B18" s="40" t="s">
        <v>803</v>
      </c>
      <c r="G18" s="41">
        <f>SUBTOTAL(109,G4:G16)</f>
        <v>0</v>
      </c>
      <c r="ZY18" t="s">
        <v>804</v>
      </c>
    </row>
    <row r="19" spans="1:701" x14ac:dyDescent="0.25">
      <c r="A19" s="42">
        <v>20</v>
      </c>
      <c r="B19" s="40" t="str">
        <f>CONCATENATE("Montant TVA (",A19,"%)")</f>
        <v>Montant TVA (20%)</v>
      </c>
      <c r="G19" s="41">
        <f>(G18*A19)/100</f>
        <v>0</v>
      </c>
      <c r="ZY19" t="s">
        <v>805</v>
      </c>
    </row>
    <row r="20" spans="1:701" x14ac:dyDescent="0.25">
      <c r="B20" s="40" t="s">
        <v>806</v>
      </c>
      <c r="G20" s="41">
        <f>G18+G19</f>
        <v>0</v>
      </c>
      <c r="ZY20" t="s">
        <v>807</v>
      </c>
    </row>
    <row r="21" spans="1:701" x14ac:dyDescent="0.25">
      <c r="G21" s="41"/>
    </row>
    <row r="22" spans="1:701" x14ac:dyDescent="0.25">
      <c r="G22" s="41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3</vt:i4>
      </vt:variant>
      <vt:variant>
        <vt:lpstr>Plages nommées</vt:lpstr>
      </vt:variant>
      <vt:variant>
        <vt:i4>4</vt:i4>
      </vt:variant>
    </vt:vector>
  </HeadingPairs>
  <TitlesOfParts>
    <vt:vector size="7" baseType="lpstr">
      <vt:lpstr>Lot N°01 Page de garde</vt:lpstr>
      <vt:lpstr>Lot N°01 GROS ŒUVRE - CHARPENT</vt:lpstr>
      <vt:lpstr>Lot N°01 PSE 01   REFECTION CO</vt:lpstr>
      <vt:lpstr>'Lot N°01 GROS ŒUVRE - CHARPENT'!Impression_des_titres</vt:lpstr>
      <vt:lpstr>'Lot N°01 PSE 01   REFECTION CO'!Impression_des_titres</vt:lpstr>
      <vt:lpstr>'Lot N°01 GROS ŒUVRE - CHARPENT'!Zone_d_impression</vt:lpstr>
      <vt:lpstr>'Lot N°01 PSE 01   REFECTION CO'!Zone_d_impression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f.zanitoni</dc:creator>
  <cp:lastModifiedBy>Florian ZANITONI</cp:lastModifiedBy>
  <dcterms:created xsi:type="dcterms:W3CDTF">2024-09-13T14:00:48Z</dcterms:created>
  <dcterms:modified xsi:type="dcterms:W3CDTF">2024-09-13T14:01:47Z</dcterms:modified>
</cp:coreProperties>
</file>