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.zanitoni\Desktop\"/>
    </mc:Choice>
  </mc:AlternateContent>
  <xr:revisionPtr revIDLastSave="0" documentId="13_ncr:1_{544C25DE-B69A-491D-86EE-C4401A23E55F}" xr6:coauthVersionLast="47" xr6:coauthVersionMax="47" xr10:uidLastSave="{00000000-0000-0000-0000-000000000000}"/>
  <bookViews>
    <workbookView xWindow="390" yWindow="390" windowWidth="14400" windowHeight="11175" xr2:uid="{00000000-000D-0000-FFFF-FFFF00000000}"/>
  </bookViews>
  <sheets>
    <sheet name="Lot N°07 Page de garde" sheetId="1" r:id="rId1"/>
    <sheet name="Lot N°07 PLÂTRERIE - FAUX-PLAF" sheetId="2" r:id="rId2"/>
  </sheets>
  <definedNames>
    <definedName name="_xlnm.Print_Titles" localSheetId="1">'Lot N°07 PLÂTRERIE - FAUX-PLAF'!$1:$2</definedName>
    <definedName name="_xlnm.Print_Area" localSheetId="1">'Lot N°07 PLÂTRERIE - FAUX-PLAF'!$A$1:$G$64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12" i="2" s="1"/>
  <c r="G61" i="2" s="1"/>
  <c r="G8" i="2"/>
  <c r="G10" i="2"/>
  <c r="G16" i="2"/>
  <c r="G17" i="2"/>
  <c r="G18" i="2"/>
  <c r="G19" i="2"/>
  <c r="G20" i="2"/>
  <c r="G21" i="2"/>
  <c r="G23" i="2"/>
  <c r="G25" i="2"/>
  <c r="G26" i="2"/>
  <c r="G27" i="2"/>
  <c r="G29" i="2"/>
  <c r="G30" i="2"/>
  <c r="G32" i="2"/>
  <c r="G36" i="2"/>
  <c r="G37" i="2"/>
  <c r="G38" i="2"/>
  <c r="G39" i="2"/>
  <c r="G41" i="2"/>
  <c r="G42" i="2"/>
  <c r="G44" i="2"/>
  <c r="G45" i="2"/>
  <c r="G47" i="2"/>
  <c r="G48" i="2"/>
  <c r="G49" i="2"/>
  <c r="G51" i="2"/>
  <c r="G55" i="2"/>
  <c r="G57" i="2"/>
  <c r="B62" i="2"/>
  <c r="G62" i="2" l="1"/>
  <c r="G63" i="2" s="1"/>
</calcChain>
</file>

<file path=xl/sharedStrings.xml><?xml version="1.0" encoding="utf-8"?>
<sst xmlns="http://schemas.openxmlformats.org/spreadsheetml/2006/main" count="201" uniqueCount="201">
  <si>
    <t>U</t>
  </si>
  <si>
    <t>Quantité</t>
  </si>
  <si>
    <t>Qtés Entreprise</t>
  </si>
  <si>
    <t>Prix en €</t>
  </si>
  <si>
    <t>Total en €</t>
  </si>
  <si>
    <t>PLÂTRERIE - CLOISONS - ISOLATION - PLAFONDS</t>
  </si>
  <si>
    <t>CH2</t>
  </si>
  <si>
    <t>PL</t>
  </si>
  <si>
    <t>07.2</t>
  </si>
  <si>
    <t>DOUBLAGE</t>
  </si>
  <si>
    <t>CH3</t>
  </si>
  <si>
    <t>07.2.1</t>
  </si>
  <si>
    <t>Doublage en plaque de plâtre sur ossature</t>
  </si>
  <si>
    <t>CH4</t>
  </si>
  <si>
    <t xml:space="preserve">07.2.1 1 </t>
  </si>
  <si>
    <t>Doublages PLACOSTIL + BA 15 mm</t>
  </si>
  <si>
    <t>M2</t>
  </si>
  <si>
    <t>ART</t>
  </si>
  <si>
    <t>PLDPL15</t>
  </si>
  <si>
    <t xml:space="preserve">07.2.1 2 </t>
  </si>
  <si>
    <t>Habillage embrasures menuiseries</t>
  </si>
  <si>
    <t>ML</t>
  </si>
  <si>
    <t>ART</t>
  </si>
  <si>
    <t>THU-D138</t>
  </si>
  <si>
    <t>07.2.2</t>
  </si>
  <si>
    <t>Isolant de doublage</t>
  </si>
  <si>
    <t>CH4</t>
  </si>
  <si>
    <t xml:space="preserve">07.2.2 1 </t>
  </si>
  <si>
    <t>Panneaux isolant STEICOFLEX ep 145mm compris pare vapeur</t>
  </si>
  <si>
    <t>M2</t>
  </si>
  <si>
    <t>ART</t>
  </si>
  <si>
    <t>PLDLGR12</t>
  </si>
  <si>
    <t>Total DOUBLAGE</t>
  </si>
  <si>
    <t>STOT</t>
  </si>
  <si>
    <t>07.3</t>
  </si>
  <si>
    <t>CLOISONS DE DIVISION</t>
  </si>
  <si>
    <t>CH3</t>
  </si>
  <si>
    <t>07.3.1</t>
  </si>
  <si>
    <t>Cloisons en plaque de plâtre sur ossature</t>
  </si>
  <si>
    <t>CH4</t>
  </si>
  <si>
    <t xml:space="preserve">07.3.1 1 </t>
  </si>
  <si>
    <t>Cloisons PLACOSTIL 98/62 - EI60</t>
  </si>
  <si>
    <t>M2</t>
  </si>
  <si>
    <t>ART</t>
  </si>
  <si>
    <t>PLCL9862</t>
  </si>
  <si>
    <t xml:space="preserve">07.3.1 2 </t>
  </si>
  <si>
    <t>Cloisons PLACOSTIL 106/70 - EI60</t>
  </si>
  <si>
    <t>M2</t>
  </si>
  <si>
    <t>ART</t>
  </si>
  <si>
    <t>PLCL1290</t>
  </si>
  <si>
    <t xml:space="preserve">07.3.1 3 </t>
  </si>
  <si>
    <t>Cloisons PLACOSTIL 120/70 - EI120</t>
  </si>
  <si>
    <t>M2</t>
  </si>
  <si>
    <t>ART</t>
  </si>
  <si>
    <t>FLZ-H156</t>
  </si>
  <si>
    <t xml:space="preserve">07.3.1 4 </t>
  </si>
  <si>
    <t>Plus-value pour plaques marine (La face)</t>
  </si>
  <si>
    <t>PM</t>
  </si>
  <si>
    <t>ART</t>
  </si>
  <si>
    <t>PLCLMARI</t>
  </si>
  <si>
    <t xml:space="preserve">07.3.1 5 </t>
  </si>
  <si>
    <t>Cloisons SAA 180</t>
  </si>
  <si>
    <t>M2</t>
  </si>
  <si>
    <t>ART</t>
  </si>
  <si>
    <t>PLCLSD18</t>
  </si>
  <si>
    <t xml:space="preserve">07.3.1 6 </t>
  </si>
  <si>
    <t>Pose de bloc-porte</t>
  </si>
  <si>
    <t>U</t>
  </si>
  <si>
    <t>ART</t>
  </si>
  <si>
    <t>PLCLBP</t>
  </si>
  <si>
    <t>07.3.2</t>
  </si>
  <si>
    <t>Plaques de plâtre</t>
  </si>
  <si>
    <t>CH4</t>
  </si>
  <si>
    <t xml:space="preserve">07.3.2 1 </t>
  </si>
  <si>
    <t>Plaque de plâtre de 13 mm M1 collée</t>
  </si>
  <si>
    <t>M2</t>
  </si>
  <si>
    <t>ART</t>
  </si>
  <si>
    <t>FLZ-E282</t>
  </si>
  <si>
    <t>07.3.3</t>
  </si>
  <si>
    <t>Gaines techniques</t>
  </si>
  <si>
    <t>CH4</t>
  </si>
  <si>
    <t xml:space="preserve">07.3.3 1 </t>
  </si>
  <si>
    <t>Coffre en plaque de plâtre</t>
  </si>
  <si>
    <t>ML</t>
  </si>
  <si>
    <t>ART</t>
  </si>
  <si>
    <t>DVS-D272</t>
  </si>
  <si>
    <t xml:space="preserve">07.3.3 2 </t>
  </si>
  <si>
    <t>Habillage de bâti-support de WC suspendu</t>
  </si>
  <si>
    <t>M2</t>
  </si>
  <si>
    <t>ART</t>
  </si>
  <si>
    <t>FLZ-H095</t>
  </si>
  <si>
    <t xml:space="preserve">07.3.3 3 </t>
  </si>
  <si>
    <t>Gaines techniques EI 60 - 54 dB</t>
  </si>
  <si>
    <t>M2</t>
  </si>
  <si>
    <t>ART</t>
  </si>
  <si>
    <t>DVS-C721</t>
  </si>
  <si>
    <t>07.3.4</t>
  </si>
  <si>
    <t>Isolation en cloison</t>
  </si>
  <si>
    <t>CH4</t>
  </si>
  <si>
    <t xml:space="preserve">07.3.4 1 </t>
  </si>
  <si>
    <t>Panneaux isolant STEICOFLEX ep 80mm</t>
  </si>
  <si>
    <t>M2</t>
  </si>
  <si>
    <t>ART</t>
  </si>
  <si>
    <t>FLZ-I083</t>
  </si>
  <si>
    <t xml:space="preserve">07.3.4 2 </t>
  </si>
  <si>
    <t>Isolation PAR laine de verre ép. 60 mm</t>
  </si>
  <si>
    <t>M2</t>
  </si>
  <si>
    <t>ART</t>
  </si>
  <si>
    <t>PLISPR60</t>
  </si>
  <si>
    <t>Total CLOISONS DE DIVISION</t>
  </si>
  <si>
    <t>STOT</t>
  </si>
  <si>
    <t>07.4</t>
  </si>
  <si>
    <t>PLAFONDS</t>
  </si>
  <si>
    <t>CH3</t>
  </si>
  <si>
    <t>07.4.1</t>
  </si>
  <si>
    <t>Plafonds en plaque de plâtre sur ossature métallique</t>
  </si>
  <si>
    <t>CH4</t>
  </si>
  <si>
    <t xml:space="preserve">07.4.1 1 </t>
  </si>
  <si>
    <t>Plafond Plaque de plâtre CF 1 h</t>
  </si>
  <si>
    <t>M2</t>
  </si>
  <si>
    <t>ART</t>
  </si>
  <si>
    <t>PLPCHCF1</t>
  </si>
  <si>
    <t xml:space="preserve">07.4.1 2 </t>
  </si>
  <si>
    <t>Plafond Plaque de plâtre CF 2 h</t>
  </si>
  <si>
    <t>M2</t>
  </si>
  <si>
    <t>ART</t>
  </si>
  <si>
    <t>PLPCHCF2</t>
  </si>
  <si>
    <t xml:space="preserve">07.4.1 3 </t>
  </si>
  <si>
    <t>Plafond Plaque de plâtre CF 1/2 h</t>
  </si>
  <si>
    <t>M2</t>
  </si>
  <si>
    <t>ART</t>
  </si>
  <si>
    <t>FLZ-H349</t>
  </si>
  <si>
    <t xml:space="preserve">07.4.1 4 </t>
  </si>
  <si>
    <t>Relevés en plaque de plâtre sur ossature</t>
  </si>
  <si>
    <t>M2</t>
  </si>
  <si>
    <t>ART</t>
  </si>
  <si>
    <t>PLPLRETB</t>
  </si>
  <si>
    <t>07.4.2</t>
  </si>
  <si>
    <t>Plafonds en fibre de roche sur ossature</t>
  </si>
  <si>
    <t>CH4</t>
  </si>
  <si>
    <t xml:space="preserve">07.4.2 1 </t>
  </si>
  <si>
    <t>Faux plafond COLORALL bord A de Rockfon</t>
  </si>
  <si>
    <t>M2</t>
  </si>
  <si>
    <t>ART</t>
  </si>
  <si>
    <t>PGC-A057</t>
  </si>
  <si>
    <t xml:space="preserve">07.4.2 2 </t>
  </si>
  <si>
    <t>Faux plafond EKLA bord E15 de Rockfon</t>
  </si>
  <si>
    <t>M2</t>
  </si>
  <si>
    <t>ART</t>
  </si>
  <si>
    <t>PGC-F741</t>
  </si>
  <si>
    <t>07.4.3</t>
  </si>
  <si>
    <t>Plafonds en fibre de bois sur ossature</t>
  </si>
  <si>
    <t>CH4</t>
  </si>
  <si>
    <t xml:space="preserve">07.4.3 1 </t>
  </si>
  <si>
    <t>Panneaux ORGANIC TWIN 50 fixé sur plafond</t>
  </si>
  <si>
    <t>M2</t>
  </si>
  <si>
    <t>ART</t>
  </si>
  <si>
    <t>PGC-O402</t>
  </si>
  <si>
    <t xml:space="preserve">07.4.3 2 </t>
  </si>
  <si>
    <t>Panneaux ORGANIC MINERAL 100 fixé mécaniquement</t>
  </si>
  <si>
    <t>M2</t>
  </si>
  <si>
    <t>ART</t>
  </si>
  <si>
    <t>FLZ-H350</t>
  </si>
  <si>
    <t>07.4.4</t>
  </si>
  <si>
    <t>Isolant</t>
  </si>
  <si>
    <t>CH4</t>
  </si>
  <si>
    <t xml:space="preserve">07.4.4 1 </t>
  </si>
  <si>
    <t>Laine de verre IBR 100 mm</t>
  </si>
  <si>
    <t>M2</t>
  </si>
  <si>
    <t>ART</t>
  </si>
  <si>
    <t>DVS-C580</t>
  </si>
  <si>
    <t xml:space="preserve">07.4.4 2 </t>
  </si>
  <si>
    <t>Laine de verre IBR 300mm</t>
  </si>
  <si>
    <t>M2</t>
  </si>
  <si>
    <t>ART</t>
  </si>
  <si>
    <t>NIC-A735</t>
  </si>
  <si>
    <t xml:space="preserve">07.4.4 3 </t>
  </si>
  <si>
    <t>Ouate de cellulose 351 mm</t>
  </si>
  <si>
    <t>M2</t>
  </si>
  <si>
    <t>ART</t>
  </si>
  <si>
    <t>VIR-A511</t>
  </si>
  <si>
    <t>Total PLAFONDS</t>
  </si>
  <si>
    <t>STOT</t>
  </si>
  <si>
    <t>07.5</t>
  </si>
  <si>
    <t>FLOCAGE</t>
  </si>
  <si>
    <t>CH3</t>
  </si>
  <si>
    <t>07.5.1</t>
  </si>
  <si>
    <t>Isolation par projection</t>
  </si>
  <si>
    <t>CH4</t>
  </si>
  <si>
    <t xml:space="preserve">07.5.1 1 </t>
  </si>
  <si>
    <t>Flocage CF1/2h</t>
  </si>
  <si>
    <t>M2</t>
  </si>
  <si>
    <t>ART</t>
  </si>
  <si>
    <t>EMM-A956</t>
  </si>
  <si>
    <t>Total FLOCAGE</t>
  </si>
  <si>
    <t>STOT</t>
  </si>
  <si>
    <t>Montant HT du Lot N°07 PLÂTRERIE - FAUX-PLAFONDS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</si>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</sst>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5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2" borderId="5" xfId="1" applyFill="1" applyBorder="1">
      <alignment horizontal="left" vertical="top" wrapText="1"/>
    </xf>
    <xf numFmtId="0" fontId="3" fillId="0" borderId="18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6" xfId="1" applyFill="1" applyBorder="1">
      <alignment horizontal="left" vertical="top" wrapText="1"/>
    </xf>
    <xf numFmtId="0" fontId="5" fillId="0" borderId="17" xfId="10" applyBorder="1">
      <alignment horizontal="left" vertical="top" wrapText="1"/>
    </xf>
    <xf numFmtId="0" fontId="1" fillId="2" borderId="14" xfId="1" applyFill="1" applyBorder="1">
      <alignment horizontal="left" vertical="top" wrapText="1"/>
    </xf>
    <xf numFmtId="0" fontId="7" fillId="0" borderId="15" xfId="14" applyBorder="1">
      <alignment horizontal="left" vertical="top" wrapText="1"/>
    </xf>
    <xf numFmtId="0" fontId="1" fillId="0" borderId="9" xfId="1" applyBorder="1">
      <alignment horizontal="left" vertical="top" wrapText="1"/>
    </xf>
    <xf numFmtId="0" fontId="11" fillId="0" borderId="11" xfId="27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" fillId="2" borderId="9" xfId="1" applyFill="1" applyBorder="1">
      <alignment horizontal="left" vertical="top" wrapText="1"/>
    </xf>
    <xf numFmtId="0" fontId="7" fillId="0" borderId="11" xfId="14" applyBorder="1">
      <alignment horizontal="left" vertical="top" wrapText="1"/>
    </xf>
    <xf numFmtId="0" fontId="19" fillId="0" borderId="9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0" borderId="9" xfId="13" applyFont="1" applyBorder="1">
      <alignment horizontal="left" vertical="top" wrapText="1"/>
    </xf>
    <xf numFmtId="0" fontId="2" fillId="0" borderId="11" xfId="13" applyBorder="1">
      <alignment horizontal="lef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64487</xdr:rowOff>
    </xdr:from>
    <xdr:to>
      <xdr:col>0</xdr:col>
      <xdr:colOff>3060000</xdr:colOff>
      <xdr:row>49</xdr:row>
      <xdr:rowOff>64474</xdr:rowOff>
    </xdr:to>
    <xdr:sp macro="" textlink="">
      <xdr:nvSpPr>
        <xdr:cNvPr id="3" name="Forme1"/>
        <xdr:cNvSpPr/>
      </xdr:nvSpPr>
      <xdr:spPr>
        <a:xfrm>
          <a:off x="48365" y="64487"/>
          <a:ext cx="3047009" cy="93344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1008000</xdr:colOff>
      <xdr:row>0</xdr:row>
      <xdr:rowOff>177339</xdr:rowOff>
    </xdr:from>
    <xdr:to>
      <xdr:col>0</xdr:col>
      <xdr:colOff>6300000</xdr:colOff>
      <xdr:row>6</xdr:row>
      <xdr:rowOff>146739</xdr:rowOff>
    </xdr:to>
    <xdr:sp macro="" textlink="">
      <xdr:nvSpPr>
        <xdr:cNvPr id="4" name="Forme2"/>
        <xdr:cNvSpPr/>
      </xdr:nvSpPr>
      <xdr:spPr>
        <a:xfrm>
          <a:off x="1015670" y="177339"/>
          <a:ext cx="5320174" cy="11124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500" b="1">
            <a:solidFill>
              <a:srgbClr val="000000"/>
            </a:solidFill>
            <a:latin typeface="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CCI DU GERS</a:t>
          </a:r>
        </a:p>
        <a:p>
          <a:pPr algn="ctr"/>
          <a:endParaRPr sz="15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 </a:t>
          </a:r>
        </a:p>
        <a:p>
          <a:pPr algn="ctr"/>
          <a:endParaRPr sz="1000">
            <a:solidFill>
              <a:srgbClr val="000000"/>
            </a:solidFill>
            <a:latin typeface="Arial"/>
          </a:endParaRPr>
        </a:p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     </a:t>
          </a:r>
        </a:p>
      </xdr:txBody>
    </xdr:sp>
    <xdr:clientData/>
  </xdr:twoCellAnchor>
  <xdr:twoCellAnchor editAs="absolute">
    <xdr:from>
      <xdr:col>0</xdr:col>
      <xdr:colOff>1008000</xdr:colOff>
      <xdr:row>15</xdr:row>
      <xdr:rowOff>60535</xdr:rowOff>
    </xdr:from>
    <xdr:to>
      <xdr:col>0</xdr:col>
      <xdr:colOff>6300000</xdr:colOff>
      <xdr:row>22</xdr:row>
      <xdr:rowOff>145748</xdr:rowOff>
    </xdr:to>
    <xdr:sp macro="" textlink="">
      <xdr:nvSpPr>
        <xdr:cNvPr id="5" name="Forme3"/>
        <xdr:cNvSpPr/>
      </xdr:nvSpPr>
      <xdr:spPr>
        <a:xfrm>
          <a:off x="1031791" y="2918035"/>
          <a:ext cx="5287930" cy="1418713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500" b="1" i="0">
              <a:solidFill>
                <a:srgbClr val="000000"/>
              </a:solidFill>
              <a:latin typeface="Arial"/>
            </a:rPr>
            <a:t>C.D.P.G.F.</a:t>
          </a:r>
        </a:p>
        <a:p>
          <a:pPr algn="ctr"/>
          <a:endParaRPr sz="1400">
            <a:solidFill>
              <a:srgbClr val="000000"/>
            </a:solidFill>
            <a:latin typeface="Arial Black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REHABILITATION DE L'ANCIENNE CASERNE ESPAGNE - AIROLDI</a:t>
          </a:r>
        </a:p>
        <a:p>
          <a:pPr algn="ctr"/>
          <a:endParaRPr sz="1300">
            <a:solidFill>
              <a:srgbClr val="000000"/>
            </a:solidFill>
            <a:latin typeface="Arial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32000 AUCH</a:t>
          </a:r>
        </a:p>
      </xdr:txBody>
    </xdr:sp>
    <xdr:clientData/>
  </xdr:twoCellAnchor>
  <xdr:twoCellAnchor editAs="absolute">
    <xdr:from>
      <xdr:col>0</xdr:col>
      <xdr:colOff>864000</xdr:colOff>
      <xdr:row>0</xdr:row>
      <xdr:rowOff>64487</xdr:rowOff>
    </xdr:from>
    <xdr:to>
      <xdr:col>0</xdr:col>
      <xdr:colOff>864000</xdr:colOff>
      <xdr:row>48</xdr:row>
      <xdr:rowOff>190487</xdr:rowOff>
    </xdr:to>
    <xdr:cxnSp macro="">
      <xdr:nvCxnSpPr>
        <xdr:cNvPr id="6" name="Forme4"/>
        <xdr:cNvCxnSpPr/>
      </xdr:nvCxnSpPr>
      <xdr:spPr>
        <a:xfrm>
          <a:off x="886696" y="64487"/>
          <a:ext cx="0" cy="927000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972000</xdr:colOff>
      <xdr:row>31</xdr:row>
      <xdr:rowOff>156274</xdr:rowOff>
    </xdr:from>
    <xdr:to>
      <xdr:col>0</xdr:col>
      <xdr:colOff>6228000</xdr:colOff>
      <xdr:row>31</xdr:row>
      <xdr:rowOff>156274</xdr:rowOff>
    </xdr:to>
    <xdr:cxnSp macro="">
      <xdr:nvCxnSpPr>
        <xdr:cNvPr id="7" name="Forme5"/>
        <xdr:cNvCxnSpPr/>
      </xdr:nvCxnSpPr>
      <xdr:spPr>
        <a:xfrm>
          <a:off x="999548" y="6061774"/>
          <a:ext cx="523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55591</xdr:rowOff>
    </xdr:from>
    <xdr:to>
      <xdr:col>0</xdr:col>
      <xdr:colOff>6264000</xdr:colOff>
      <xdr:row>46</xdr:row>
      <xdr:rowOff>55591</xdr:rowOff>
    </xdr:to>
    <xdr:cxnSp macro="">
      <xdr:nvCxnSpPr>
        <xdr:cNvPr id="8" name="Forme6"/>
        <xdr:cNvCxnSpPr/>
      </xdr:nvCxnSpPr>
      <xdr:spPr>
        <a:xfrm>
          <a:off x="1080157" y="8818591"/>
          <a:ext cx="5207322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87835</xdr:rowOff>
    </xdr:from>
    <xdr:to>
      <xdr:col>0</xdr:col>
      <xdr:colOff>6264000</xdr:colOff>
      <xdr:row>48</xdr:row>
      <xdr:rowOff>13148</xdr:rowOff>
    </xdr:to>
    <xdr:sp macro="" textlink="">
      <xdr:nvSpPr>
        <xdr:cNvPr id="9" name="Forme7"/>
        <xdr:cNvSpPr/>
      </xdr:nvSpPr>
      <xdr:spPr>
        <a:xfrm>
          <a:off x="1080157" y="8850835"/>
          <a:ext cx="5207322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                                              13 septembre 2024            Page 07.-1</a:t>
          </a:r>
        </a:p>
      </xdr:txBody>
    </xdr:sp>
    <xdr:clientData/>
  </xdr:twoCellAnchor>
  <xdr:twoCellAnchor editAs="absolute">
    <xdr:from>
      <xdr:col>0</xdr:col>
      <xdr:colOff>1044000</xdr:colOff>
      <xdr:row>35</xdr:row>
      <xdr:rowOff>71387</xdr:rowOff>
    </xdr:from>
    <xdr:to>
      <xdr:col>0</xdr:col>
      <xdr:colOff>6228000</xdr:colOff>
      <xdr:row>40</xdr:row>
      <xdr:rowOff>53948</xdr:rowOff>
    </xdr:to>
    <xdr:sp macro="" textlink="">
      <xdr:nvSpPr>
        <xdr:cNvPr id="10" name="Forme8"/>
        <xdr:cNvSpPr/>
      </xdr:nvSpPr>
      <xdr:spPr>
        <a:xfrm>
          <a:off x="1047913" y="6738887"/>
          <a:ext cx="5191200" cy="935061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1400" b="1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Lot N°07 PLÂTRERIE - FAUX-PLAFONDS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216000</xdr:colOff>
      <xdr:row>0</xdr:row>
      <xdr:rowOff>110113</xdr:rowOff>
    </xdr:from>
    <xdr:to>
      <xdr:col>6</xdr:col>
      <xdr:colOff>180000</xdr:colOff>
      <xdr:row>0</xdr:row>
      <xdr:rowOff>770791</xdr:rowOff>
    </xdr:to>
    <xdr:sp macro="" textlink="">
      <xdr:nvSpPr>
        <xdr:cNvPr id="3" name="Forme1"/>
        <xdr:cNvSpPr/>
      </xdr:nvSpPr>
      <xdr:spPr>
        <a:xfrm>
          <a:off x="4011261" y="110113"/>
          <a:ext cx="2406757" cy="660678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Lot N°07 PLÂTRERIE - FAUX-PLAFONDS</a:t>
          </a:r>
        </a:p>
        <a:p>
          <a:pPr algn="ctr"/>
          <a:r>
            <a:rPr lang="fr-FR" sz="800" b="1" i="0">
              <a:solidFill>
                <a:srgbClr val="000000"/>
              </a:solidFill>
              <a:latin typeface="MS Shell Dlg"/>
            </a:rPr>
            <a:t>C.D.P.G.F. 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72000</xdr:colOff>
      <xdr:row>0</xdr:row>
      <xdr:rowOff>110113</xdr:rowOff>
    </xdr:from>
    <xdr:to>
      <xdr:col>2</xdr:col>
      <xdr:colOff>216000</xdr:colOff>
      <xdr:row>0</xdr:row>
      <xdr:rowOff>770791</xdr:rowOff>
    </xdr:to>
    <xdr:sp macro="" textlink="">
      <xdr:nvSpPr>
        <xdr:cNvPr id="4" name="Forme2"/>
        <xdr:cNvSpPr/>
      </xdr:nvSpPr>
      <xdr:spPr>
        <a:xfrm>
          <a:off x="78652" y="110113"/>
          <a:ext cx="3916878" cy="660678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REHABILITATION DE L'ANCIENNE CASERNE ESPAGNE - AIROLDI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 32000 AUCH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CCI DU GERS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786522</xdr:rowOff>
    </xdr:from>
    <xdr:to>
      <xdr:col>6</xdr:col>
      <xdr:colOff>180000</xdr:colOff>
      <xdr:row>0</xdr:row>
      <xdr:rowOff>786522</xdr:rowOff>
    </xdr:to>
    <xdr:cxnSp macro="">
      <xdr:nvCxnSpPr>
        <xdr:cNvPr id="5" name="Forme3"/>
        <xdr:cNvCxnSpPr/>
      </xdr:nvCxnSpPr>
      <xdr:spPr>
        <a:xfrm>
          <a:off x="78652" y="786522"/>
          <a:ext cx="63393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28BD23-1A7A-4BF1-9870-9958F55D97C8}">
  <sheetPr>
    <pageSetUpPr fitToPage="1"/>
  </sheetPr>
  <dimension ref="A1"/>
  <sheetViews>
    <sheetView showGridLines="0" tabSelected="1" workbookViewId="0"/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43C602-C3BE-4888-BC54-5CC287EFA0F8}">
  <sheetPr>
    <pageSetUpPr fitToPage="1"/>
  </sheetPr>
  <dimension ref="A1:ZZ65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78" customHeight="1" x14ac:dyDescent="0.25">
      <c r="A1" s="42"/>
      <c r="B1" s="43"/>
      <c r="C1" s="43"/>
      <c r="D1" s="43"/>
      <c r="E1" s="43"/>
      <c r="F1" s="43"/>
      <c r="G1" s="44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31.5" x14ac:dyDescent="0.25">
      <c r="A4" s="10"/>
      <c r="B4" s="11" t="s">
        <v>5</v>
      </c>
      <c r="C4" s="12"/>
      <c r="D4" s="12"/>
      <c r="E4" s="12"/>
      <c r="F4" s="12"/>
      <c r="G4" s="13"/>
      <c r="ZY4" t="s">
        <v>6</v>
      </c>
      <c r="ZZ4" s="14" t="s">
        <v>7</v>
      </c>
    </row>
    <row r="5" spans="1:702" x14ac:dyDescent="0.25">
      <c r="A5" s="15" t="s">
        <v>8</v>
      </c>
      <c r="B5" s="16" t="s">
        <v>9</v>
      </c>
      <c r="C5" s="12"/>
      <c r="D5" s="12"/>
      <c r="E5" s="12"/>
      <c r="F5" s="12"/>
      <c r="G5" s="13"/>
      <c r="ZY5" t="s">
        <v>10</v>
      </c>
      <c r="ZZ5" s="14"/>
    </row>
    <row r="6" spans="1:702" x14ac:dyDescent="0.25">
      <c r="A6" s="17" t="s">
        <v>11</v>
      </c>
      <c r="B6" s="18" t="s">
        <v>12</v>
      </c>
      <c r="C6" s="12"/>
      <c r="D6" s="12"/>
      <c r="E6" s="12"/>
      <c r="F6" s="12"/>
      <c r="G6" s="13"/>
      <c r="ZY6" t="s">
        <v>13</v>
      </c>
      <c r="ZZ6" s="14"/>
    </row>
    <row r="7" spans="1:702" x14ac:dyDescent="0.25">
      <c r="A7" s="19" t="s">
        <v>14</v>
      </c>
      <c r="B7" s="20" t="s">
        <v>15</v>
      </c>
      <c r="C7" s="21" t="s">
        <v>16</v>
      </c>
      <c r="D7" s="22">
        <v>245</v>
      </c>
      <c r="E7" s="21"/>
      <c r="F7" s="22"/>
      <c r="G7" s="23">
        <f>ROUND(D7*F7,2)</f>
        <v>0</v>
      </c>
      <c r="ZY7" t="s">
        <v>17</v>
      </c>
      <c r="ZZ7" s="14" t="s">
        <v>18</v>
      </c>
    </row>
    <row r="8" spans="1:702" x14ac:dyDescent="0.25">
      <c r="A8" s="19" t="s">
        <v>19</v>
      </c>
      <c r="B8" s="20" t="s">
        <v>20</v>
      </c>
      <c r="C8" s="21" t="s">
        <v>21</v>
      </c>
      <c r="D8" s="22">
        <v>49</v>
      </c>
      <c r="E8" s="21"/>
      <c r="F8" s="22"/>
      <c r="G8" s="23">
        <f>ROUND(D8*F8,2)</f>
        <v>0</v>
      </c>
      <c r="ZY8" t="s">
        <v>22</v>
      </c>
      <c r="ZZ8" s="14" t="s">
        <v>23</v>
      </c>
    </row>
    <row r="9" spans="1:702" x14ac:dyDescent="0.25">
      <c r="A9" s="24" t="s">
        <v>24</v>
      </c>
      <c r="B9" s="25" t="s">
        <v>25</v>
      </c>
      <c r="C9" s="12"/>
      <c r="D9" s="12"/>
      <c r="E9" s="12"/>
      <c r="F9" s="12"/>
      <c r="G9" s="13"/>
      <c r="ZY9" t="s">
        <v>26</v>
      </c>
      <c r="ZZ9" s="14"/>
    </row>
    <row r="10" spans="1:702" ht="24" x14ac:dyDescent="0.25">
      <c r="A10" s="19" t="s">
        <v>27</v>
      </c>
      <c r="B10" s="20" t="s">
        <v>28</v>
      </c>
      <c r="C10" s="21" t="s">
        <v>29</v>
      </c>
      <c r="D10" s="22">
        <v>245</v>
      </c>
      <c r="E10" s="21"/>
      <c r="F10" s="22"/>
      <c r="G10" s="23">
        <f>ROUND(D10*F10,2)</f>
        <v>0</v>
      </c>
      <c r="ZY10" t="s">
        <v>30</v>
      </c>
      <c r="ZZ10" s="14" t="s">
        <v>31</v>
      </c>
    </row>
    <row r="11" spans="1:702" x14ac:dyDescent="0.25">
      <c r="A11" s="26"/>
      <c r="B11" s="27"/>
      <c r="C11" s="12"/>
      <c r="D11" s="12"/>
      <c r="E11" s="12"/>
      <c r="F11" s="12"/>
      <c r="G11" s="28"/>
    </row>
    <row r="12" spans="1:702" x14ac:dyDescent="0.25">
      <c r="A12" s="29"/>
      <c r="B12" s="30" t="s">
        <v>32</v>
      </c>
      <c r="C12" s="12"/>
      <c r="D12" s="12"/>
      <c r="E12" s="12"/>
      <c r="F12" s="12"/>
      <c r="G12" s="31">
        <f>SUBTOTAL(109,G6:G11)</f>
        <v>0</v>
      </c>
      <c r="H12" s="32"/>
      <c r="ZY12" t="s">
        <v>33</v>
      </c>
    </row>
    <row r="13" spans="1:702" x14ac:dyDescent="0.25">
      <c r="A13" s="33"/>
      <c r="B13" s="34"/>
      <c r="C13" s="12"/>
      <c r="D13" s="12"/>
      <c r="E13" s="12"/>
      <c r="F13" s="12"/>
      <c r="G13" s="9"/>
    </row>
    <row r="14" spans="1:702" x14ac:dyDescent="0.25">
      <c r="A14" s="15" t="s">
        <v>34</v>
      </c>
      <c r="B14" s="16" t="s">
        <v>35</v>
      </c>
      <c r="C14" s="12"/>
      <c r="D14" s="12"/>
      <c r="E14" s="12"/>
      <c r="F14" s="12"/>
      <c r="G14" s="13"/>
      <c r="ZY14" t="s">
        <v>36</v>
      </c>
      <c r="ZZ14" s="14"/>
    </row>
    <row r="15" spans="1:702" x14ac:dyDescent="0.25">
      <c r="A15" s="17" t="s">
        <v>37</v>
      </c>
      <c r="B15" s="18" t="s">
        <v>38</v>
      </c>
      <c r="C15" s="12"/>
      <c r="D15" s="12"/>
      <c r="E15" s="12"/>
      <c r="F15" s="12"/>
      <c r="G15" s="13"/>
      <c r="ZY15" t="s">
        <v>39</v>
      </c>
      <c r="ZZ15" s="14"/>
    </row>
    <row r="16" spans="1:702" x14ac:dyDescent="0.25">
      <c r="A16" s="19" t="s">
        <v>40</v>
      </c>
      <c r="B16" s="20" t="s">
        <v>41</v>
      </c>
      <c r="C16" s="21" t="s">
        <v>42</v>
      </c>
      <c r="D16" s="22">
        <v>691</v>
      </c>
      <c r="E16" s="21"/>
      <c r="F16" s="22"/>
      <c r="G16" s="23">
        <f t="shared" ref="G16:G21" si="0">ROUND(D16*F16,2)</f>
        <v>0</v>
      </c>
      <c r="ZY16" t="s">
        <v>43</v>
      </c>
      <c r="ZZ16" s="14" t="s">
        <v>44</v>
      </c>
    </row>
    <row r="17" spans="1:702" x14ac:dyDescent="0.25">
      <c r="A17" s="19" t="s">
        <v>45</v>
      </c>
      <c r="B17" s="20" t="s">
        <v>46</v>
      </c>
      <c r="C17" s="21" t="s">
        <v>47</v>
      </c>
      <c r="D17" s="22">
        <v>103</v>
      </c>
      <c r="E17" s="21"/>
      <c r="F17" s="22"/>
      <c r="G17" s="23">
        <f t="shared" si="0"/>
        <v>0</v>
      </c>
      <c r="ZY17" t="s">
        <v>48</v>
      </c>
      <c r="ZZ17" s="14" t="s">
        <v>49</v>
      </c>
    </row>
    <row r="18" spans="1:702" x14ac:dyDescent="0.25">
      <c r="A18" s="19" t="s">
        <v>50</v>
      </c>
      <c r="B18" s="20" t="s">
        <v>51</v>
      </c>
      <c r="C18" s="21" t="s">
        <v>52</v>
      </c>
      <c r="D18" s="22">
        <v>43</v>
      </c>
      <c r="E18" s="21"/>
      <c r="F18" s="22"/>
      <c r="G18" s="23">
        <f t="shared" si="0"/>
        <v>0</v>
      </c>
      <c r="ZY18" t="s">
        <v>53</v>
      </c>
      <c r="ZZ18" s="14" t="s">
        <v>54</v>
      </c>
    </row>
    <row r="19" spans="1:702" x14ac:dyDescent="0.25">
      <c r="A19" s="19" t="s">
        <v>55</v>
      </c>
      <c r="B19" s="20" t="s">
        <v>56</v>
      </c>
      <c r="C19" s="21" t="s">
        <v>57</v>
      </c>
      <c r="D19" s="35"/>
      <c r="E19" s="21"/>
      <c r="F19" s="22"/>
      <c r="G19" s="23">
        <f t="shared" si="0"/>
        <v>0</v>
      </c>
      <c r="ZY19" t="s">
        <v>58</v>
      </c>
      <c r="ZZ19" s="14" t="s">
        <v>59</v>
      </c>
    </row>
    <row r="20" spans="1:702" x14ac:dyDescent="0.25">
      <c r="A20" s="19" t="s">
        <v>60</v>
      </c>
      <c r="B20" s="20" t="s">
        <v>61</v>
      </c>
      <c r="C20" s="21" t="s">
        <v>62</v>
      </c>
      <c r="D20" s="22">
        <v>93</v>
      </c>
      <c r="E20" s="21"/>
      <c r="F20" s="22"/>
      <c r="G20" s="23">
        <f t="shared" si="0"/>
        <v>0</v>
      </c>
      <c r="ZY20" t="s">
        <v>63</v>
      </c>
      <c r="ZZ20" s="14" t="s">
        <v>64</v>
      </c>
    </row>
    <row r="21" spans="1:702" x14ac:dyDescent="0.25">
      <c r="A21" s="19" t="s">
        <v>65</v>
      </c>
      <c r="B21" s="20" t="s">
        <v>66</v>
      </c>
      <c r="C21" s="21" t="s">
        <v>67</v>
      </c>
      <c r="D21" s="35">
        <v>66</v>
      </c>
      <c r="E21" s="21"/>
      <c r="F21" s="22"/>
      <c r="G21" s="23">
        <f t="shared" si="0"/>
        <v>0</v>
      </c>
      <c r="ZY21" t="s">
        <v>68</v>
      </c>
      <c r="ZZ21" s="14" t="s">
        <v>69</v>
      </c>
    </row>
    <row r="22" spans="1:702" x14ac:dyDescent="0.25">
      <c r="A22" s="24" t="s">
        <v>70</v>
      </c>
      <c r="B22" s="25" t="s">
        <v>71</v>
      </c>
      <c r="C22" s="12"/>
      <c r="D22" s="12"/>
      <c r="E22" s="12"/>
      <c r="F22" s="12"/>
      <c r="G22" s="13"/>
      <c r="ZY22" t="s">
        <v>72</v>
      </c>
      <c r="ZZ22" s="14"/>
    </row>
    <row r="23" spans="1:702" x14ac:dyDescent="0.25">
      <c r="A23" s="19" t="s">
        <v>73</v>
      </c>
      <c r="B23" s="20" t="s">
        <v>74</v>
      </c>
      <c r="C23" s="21" t="s">
        <v>75</v>
      </c>
      <c r="D23" s="22">
        <v>77</v>
      </c>
      <c r="E23" s="21"/>
      <c r="F23" s="22"/>
      <c r="G23" s="23">
        <f>ROUND(D23*F23,2)</f>
        <v>0</v>
      </c>
      <c r="ZY23" t="s">
        <v>76</v>
      </c>
      <c r="ZZ23" s="14" t="s">
        <v>77</v>
      </c>
    </row>
    <row r="24" spans="1:702" x14ac:dyDescent="0.25">
      <c r="A24" s="24" t="s">
        <v>78</v>
      </c>
      <c r="B24" s="25" t="s">
        <v>79</v>
      </c>
      <c r="C24" s="12"/>
      <c r="D24" s="12"/>
      <c r="E24" s="12"/>
      <c r="F24" s="12"/>
      <c r="G24" s="13"/>
      <c r="ZY24" t="s">
        <v>80</v>
      </c>
      <c r="ZZ24" s="14"/>
    </row>
    <row r="25" spans="1:702" x14ac:dyDescent="0.25">
      <c r="A25" s="19" t="s">
        <v>81</v>
      </c>
      <c r="B25" s="20" t="s">
        <v>82</v>
      </c>
      <c r="C25" s="21" t="s">
        <v>83</v>
      </c>
      <c r="D25" s="22">
        <v>15</v>
      </c>
      <c r="E25" s="21"/>
      <c r="F25" s="22"/>
      <c r="G25" s="23">
        <f>ROUND(D25*F25,2)</f>
        <v>0</v>
      </c>
      <c r="ZY25" t="s">
        <v>84</v>
      </c>
      <c r="ZZ25" s="14" t="s">
        <v>85</v>
      </c>
    </row>
    <row r="26" spans="1:702" x14ac:dyDescent="0.25">
      <c r="A26" s="19" t="s">
        <v>86</v>
      </c>
      <c r="B26" s="20" t="s">
        <v>87</v>
      </c>
      <c r="C26" s="21" t="s">
        <v>88</v>
      </c>
      <c r="D26" s="22">
        <v>26</v>
      </c>
      <c r="E26" s="21"/>
      <c r="F26" s="22"/>
      <c r="G26" s="23">
        <f>ROUND(D26*F26,2)</f>
        <v>0</v>
      </c>
      <c r="ZY26" t="s">
        <v>89</v>
      </c>
      <c r="ZZ26" s="14" t="s">
        <v>90</v>
      </c>
    </row>
    <row r="27" spans="1:702" x14ac:dyDescent="0.25">
      <c r="A27" s="19" t="s">
        <v>91</v>
      </c>
      <c r="B27" s="20" t="s">
        <v>92</v>
      </c>
      <c r="C27" s="21" t="s">
        <v>93</v>
      </c>
      <c r="D27" s="22">
        <v>178</v>
      </c>
      <c r="E27" s="21"/>
      <c r="F27" s="22"/>
      <c r="G27" s="23">
        <f>ROUND(D27*F27,2)</f>
        <v>0</v>
      </c>
      <c r="ZY27" t="s">
        <v>94</v>
      </c>
      <c r="ZZ27" s="14" t="s">
        <v>95</v>
      </c>
    </row>
    <row r="28" spans="1:702" x14ac:dyDescent="0.25">
      <c r="A28" s="24" t="s">
        <v>96</v>
      </c>
      <c r="B28" s="25" t="s">
        <v>97</v>
      </c>
      <c r="C28" s="12"/>
      <c r="D28" s="12"/>
      <c r="E28" s="12"/>
      <c r="F28" s="12"/>
      <c r="G28" s="13"/>
      <c r="ZY28" t="s">
        <v>98</v>
      </c>
      <c r="ZZ28" s="14"/>
    </row>
    <row r="29" spans="1:702" x14ac:dyDescent="0.25">
      <c r="A29" s="19" t="s">
        <v>99</v>
      </c>
      <c r="B29" s="20" t="s">
        <v>100</v>
      </c>
      <c r="C29" s="21" t="s">
        <v>101</v>
      </c>
      <c r="D29" s="22">
        <v>185</v>
      </c>
      <c r="E29" s="21"/>
      <c r="F29" s="22"/>
      <c r="G29" s="23">
        <f>ROUND(D29*F29,2)</f>
        <v>0</v>
      </c>
      <c r="ZY29" t="s">
        <v>102</v>
      </c>
      <c r="ZZ29" s="14" t="s">
        <v>103</v>
      </c>
    </row>
    <row r="30" spans="1:702" x14ac:dyDescent="0.25">
      <c r="A30" s="19" t="s">
        <v>104</v>
      </c>
      <c r="B30" s="20" t="s">
        <v>105</v>
      </c>
      <c r="C30" s="21" t="s">
        <v>106</v>
      </c>
      <c r="D30" s="22">
        <v>836</v>
      </c>
      <c r="E30" s="21"/>
      <c r="F30" s="22"/>
      <c r="G30" s="23">
        <f>ROUND(D30*F30,2)</f>
        <v>0</v>
      </c>
      <c r="ZY30" t="s">
        <v>107</v>
      </c>
      <c r="ZZ30" s="14" t="s">
        <v>108</v>
      </c>
    </row>
    <row r="31" spans="1:702" x14ac:dyDescent="0.25">
      <c r="A31" s="26"/>
      <c r="B31" s="27"/>
      <c r="C31" s="12"/>
      <c r="D31" s="12"/>
      <c r="E31" s="12"/>
      <c r="F31" s="12"/>
      <c r="G31" s="28"/>
    </row>
    <row r="32" spans="1:702" x14ac:dyDescent="0.25">
      <c r="A32" s="29"/>
      <c r="B32" s="30" t="s">
        <v>109</v>
      </c>
      <c r="C32" s="12"/>
      <c r="D32" s="12"/>
      <c r="E32" s="12"/>
      <c r="F32" s="12"/>
      <c r="G32" s="31">
        <f>SUBTOTAL(109,G15:G31)</f>
        <v>0</v>
      </c>
      <c r="H32" s="32"/>
      <c r="ZY32" t="s">
        <v>110</v>
      </c>
    </row>
    <row r="33" spans="1:702" x14ac:dyDescent="0.25">
      <c r="A33" s="33"/>
      <c r="B33" s="34"/>
      <c r="C33" s="12"/>
      <c r="D33" s="12"/>
      <c r="E33" s="12"/>
      <c r="F33" s="12"/>
      <c r="G33" s="9"/>
    </row>
    <row r="34" spans="1:702" x14ac:dyDescent="0.25">
      <c r="A34" s="15" t="s">
        <v>111</v>
      </c>
      <c r="B34" s="16" t="s">
        <v>112</v>
      </c>
      <c r="C34" s="12"/>
      <c r="D34" s="12"/>
      <c r="E34" s="12"/>
      <c r="F34" s="12"/>
      <c r="G34" s="13"/>
      <c r="ZY34" t="s">
        <v>113</v>
      </c>
      <c r="ZZ34" s="14"/>
    </row>
    <row r="35" spans="1:702" ht="25.5" x14ac:dyDescent="0.25">
      <c r="A35" s="17" t="s">
        <v>114</v>
      </c>
      <c r="B35" s="18" t="s">
        <v>115</v>
      </c>
      <c r="C35" s="12"/>
      <c r="D35" s="12"/>
      <c r="E35" s="12"/>
      <c r="F35" s="12"/>
      <c r="G35" s="13"/>
      <c r="ZY35" t="s">
        <v>116</v>
      </c>
      <c r="ZZ35" s="14"/>
    </row>
    <row r="36" spans="1:702" x14ac:dyDescent="0.25">
      <c r="A36" s="19" t="s">
        <v>117</v>
      </c>
      <c r="B36" s="20" t="s">
        <v>118</v>
      </c>
      <c r="C36" s="21" t="s">
        <v>119</v>
      </c>
      <c r="D36" s="22">
        <v>117</v>
      </c>
      <c r="E36" s="21"/>
      <c r="F36" s="22"/>
      <c r="G36" s="23">
        <f>ROUND(D36*F36,2)</f>
        <v>0</v>
      </c>
      <c r="ZY36" t="s">
        <v>120</v>
      </c>
      <c r="ZZ36" s="14" t="s">
        <v>121</v>
      </c>
    </row>
    <row r="37" spans="1:702" x14ac:dyDescent="0.25">
      <c r="A37" s="19" t="s">
        <v>122</v>
      </c>
      <c r="B37" s="20" t="s">
        <v>123</v>
      </c>
      <c r="C37" s="21" t="s">
        <v>124</v>
      </c>
      <c r="D37" s="22">
        <v>21</v>
      </c>
      <c r="E37" s="21"/>
      <c r="F37" s="22"/>
      <c r="G37" s="23">
        <f>ROUND(D37*F37,2)</f>
        <v>0</v>
      </c>
      <c r="ZY37" t="s">
        <v>125</v>
      </c>
      <c r="ZZ37" s="14" t="s">
        <v>126</v>
      </c>
    </row>
    <row r="38" spans="1:702" x14ac:dyDescent="0.25">
      <c r="A38" s="19" t="s">
        <v>127</v>
      </c>
      <c r="B38" s="20" t="s">
        <v>128</v>
      </c>
      <c r="C38" s="21" t="s">
        <v>129</v>
      </c>
      <c r="D38" s="22">
        <v>534</v>
      </c>
      <c r="E38" s="21"/>
      <c r="F38" s="22"/>
      <c r="G38" s="23">
        <f>ROUND(D38*F38,2)</f>
        <v>0</v>
      </c>
      <c r="ZY38" t="s">
        <v>130</v>
      </c>
      <c r="ZZ38" s="14" t="s">
        <v>131</v>
      </c>
    </row>
    <row r="39" spans="1:702" x14ac:dyDescent="0.25">
      <c r="A39" s="19" t="s">
        <v>132</v>
      </c>
      <c r="B39" s="20" t="s">
        <v>133</v>
      </c>
      <c r="C39" s="21" t="s">
        <v>134</v>
      </c>
      <c r="D39" s="22">
        <v>17</v>
      </c>
      <c r="E39" s="21"/>
      <c r="F39" s="22"/>
      <c r="G39" s="23">
        <f>ROUND(D39*F39,2)</f>
        <v>0</v>
      </c>
      <c r="ZY39" t="s">
        <v>135</v>
      </c>
      <c r="ZZ39" s="14" t="s">
        <v>136</v>
      </c>
    </row>
    <row r="40" spans="1:702" x14ac:dyDescent="0.25">
      <c r="A40" s="24" t="s">
        <v>137</v>
      </c>
      <c r="B40" s="25" t="s">
        <v>138</v>
      </c>
      <c r="C40" s="12"/>
      <c r="D40" s="12"/>
      <c r="E40" s="12"/>
      <c r="F40" s="12"/>
      <c r="G40" s="13"/>
      <c r="ZY40" t="s">
        <v>139</v>
      </c>
      <c r="ZZ40" s="14"/>
    </row>
    <row r="41" spans="1:702" x14ac:dyDescent="0.25">
      <c r="A41" s="19" t="s">
        <v>140</v>
      </c>
      <c r="B41" s="20" t="s">
        <v>141</v>
      </c>
      <c r="C41" s="21" t="s">
        <v>142</v>
      </c>
      <c r="D41" s="22">
        <v>32</v>
      </c>
      <c r="E41" s="21"/>
      <c r="F41" s="22"/>
      <c r="G41" s="23">
        <f>ROUND(D41*F41,2)</f>
        <v>0</v>
      </c>
      <c r="ZY41" t="s">
        <v>143</v>
      </c>
      <c r="ZZ41" s="14" t="s">
        <v>144</v>
      </c>
    </row>
    <row r="42" spans="1:702" x14ac:dyDescent="0.25">
      <c r="A42" s="19" t="s">
        <v>145</v>
      </c>
      <c r="B42" s="20" t="s">
        <v>146</v>
      </c>
      <c r="C42" s="21" t="s">
        <v>147</v>
      </c>
      <c r="D42" s="22">
        <v>351</v>
      </c>
      <c r="E42" s="21"/>
      <c r="F42" s="22"/>
      <c r="G42" s="23">
        <f>ROUND(D42*F42,2)</f>
        <v>0</v>
      </c>
      <c r="ZY42" t="s">
        <v>148</v>
      </c>
      <c r="ZZ42" s="14" t="s">
        <v>149</v>
      </c>
    </row>
    <row r="43" spans="1:702" x14ac:dyDescent="0.25">
      <c r="A43" s="24" t="s">
        <v>150</v>
      </c>
      <c r="B43" s="25" t="s">
        <v>151</v>
      </c>
      <c r="C43" s="12"/>
      <c r="D43" s="12"/>
      <c r="E43" s="12"/>
      <c r="F43" s="12"/>
      <c r="G43" s="13"/>
      <c r="ZY43" t="s">
        <v>152</v>
      </c>
      <c r="ZZ43" s="14"/>
    </row>
    <row r="44" spans="1:702" x14ac:dyDescent="0.25">
      <c r="A44" s="19" t="s">
        <v>153</v>
      </c>
      <c r="B44" s="20" t="s">
        <v>154</v>
      </c>
      <c r="C44" s="21" t="s">
        <v>155</v>
      </c>
      <c r="D44" s="22">
        <v>68</v>
      </c>
      <c r="E44" s="21"/>
      <c r="F44" s="22"/>
      <c r="G44" s="23">
        <f>ROUND(D44*F44,2)</f>
        <v>0</v>
      </c>
      <c r="ZY44" t="s">
        <v>156</v>
      </c>
      <c r="ZZ44" s="14" t="s">
        <v>157</v>
      </c>
    </row>
    <row r="45" spans="1:702" x14ac:dyDescent="0.25">
      <c r="A45" s="19" t="s">
        <v>158</v>
      </c>
      <c r="B45" s="20" t="s">
        <v>159</v>
      </c>
      <c r="C45" s="21" t="s">
        <v>160</v>
      </c>
      <c r="D45" s="22">
        <v>317</v>
      </c>
      <c r="E45" s="21"/>
      <c r="F45" s="22"/>
      <c r="G45" s="23">
        <f>ROUND(D45*F45,2)</f>
        <v>0</v>
      </c>
      <c r="ZY45" t="s">
        <v>161</v>
      </c>
      <c r="ZZ45" s="14" t="s">
        <v>162</v>
      </c>
    </row>
    <row r="46" spans="1:702" x14ac:dyDescent="0.25">
      <c r="A46" s="24" t="s">
        <v>163</v>
      </c>
      <c r="B46" s="25" t="s">
        <v>164</v>
      </c>
      <c r="C46" s="12"/>
      <c r="D46" s="12"/>
      <c r="E46" s="12"/>
      <c r="F46" s="12"/>
      <c r="G46" s="13"/>
      <c r="ZY46" t="s">
        <v>165</v>
      </c>
      <c r="ZZ46" s="14"/>
    </row>
    <row r="47" spans="1:702" x14ac:dyDescent="0.25">
      <c r="A47" s="19" t="s">
        <v>166</v>
      </c>
      <c r="B47" s="20" t="s">
        <v>167</v>
      </c>
      <c r="C47" s="21" t="s">
        <v>168</v>
      </c>
      <c r="D47" s="22">
        <v>84</v>
      </c>
      <c r="E47" s="21"/>
      <c r="F47" s="22"/>
      <c r="G47" s="23">
        <f>ROUND(D47*F47,2)</f>
        <v>0</v>
      </c>
      <c r="ZY47" t="s">
        <v>169</v>
      </c>
      <c r="ZZ47" s="14" t="s">
        <v>170</v>
      </c>
    </row>
    <row r="48" spans="1:702" x14ac:dyDescent="0.25">
      <c r="A48" s="19" t="s">
        <v>171</v>
      </c>
      <c r="B48" s="20" t="s">
        <v>172</v>
      </c>
      <c r="C48" s="21" t="s">
        <v>173</v>
      </c>
      <c r="D48" s="22">
        <v>54</v>
      </c>
      <c r="E48" s="21"/>
      <c r="F48" s="22"/>
      <c r="G48" s="23">
        <f>ROUND(D48*F48,2)</f>
        <v>0</v>
      </c>
      <c r="ZY48" t="s">
        <v>174</v>
      </c>
      <c r="ZZ48" s="14" t="s">
        <v>175</v>
      </c>
    </row>
    <row r="49" spans="1:702" x14ac:dyDescent="0.25">
      <c r="A49" s="19" t="s">
        <v>176</v>
      </c>
      <c r="B49" s="20" t="s">
        <v>177</v>
      </c>
      <c r="C49" s="21" t="s">
        <v>178</v>
      </c>
      <c r="D49" s="22">
        <v>520</v>
      </c>
      <c r="E49" s="21"/>
      <c r="F49" s="22"/>
      <c r="G49" s="23">
        <f>ROUND(D49*F49,2)</f>
        <v>0</v>
      </c>
      <c r="ZY49" t="s">
        <v>179</v>
      </c>
      <c r="ZZ49" s="14" t="s">
        <v>180</v>
      </c>
    </row>
    <row r="50" spans="1:702" x14ac:dyDescent="0.25">
      <c r="A50" s="26"/>
      <c r="B50" s="27"/>
      <c r="C50" s="12"/>
      <c r="D50" s="12"/>
      <c r="E50" s="12"/>
      <c r="F50" s="12"/>
      <c r="G50" s="28"/>
    </row>
    <row r="51" spans="1:702" x14ac:dyDescent="0.25">
      <c r="A51" s="29"/>
      <c r="B51" s="30" t="s">
        <v>181</v>
      </c>
      <c r="C51" s="12"/>
      <c r="D51" s="12"/>
      <c r="E51" s="12"/>
      <c r="F51" s="12"/>
      <c r="G51" s="31">
        <f>SUBTOTAL(109,G35:G50)</f>
        <v>0</v>
      </c>
      <c r="H51" s="32"/>
      <c r="ZY51" t="s">
        <v>182</v>
      </c>
    </row>
    <row r="52" spans="1:702" x14ac:dyDescent="0.25">
      <c r="A52" s="33"/>
      <c r="B52" s="34"/>
      <c r="C52" s="12"/>
      <c r="D52" s="12"/>
      <c r="E52" s="12"/>
      <c r="F52" s="12"/>
      <c r="G52" s="9"/>
    </row>
    <row r="53" spans="1:702" x14ac:dyDescent="0.25">
      <c r="A53" s="15" t="s">
        <v>183</v>
      </c>
      <c r="B53" s="16" t="s">
        <v>184</v>
      </c>
      <c r="C53" s="12"/>
      <c r="D53" s="12"/>
      <c r="E53" s="12"/>
      <c r="F53" s="12"/>
      <c r="G53" s="13"/>
      <c r="ZY53" t="s">
        <v>185</v>
      </c>
      <c r="ZZ53" s="14"/>
    </row>
    <row r="54" spans="1:702" x14ac:dyDescent="0.25">
      <c r="A54" s="17" t="s">
        <v>186</v>
      </c>
      <c r="B54" s="18" t="s">
        <v>187</v>
      </c>
      <c r="C54" s="12"/>
      <c r="D54" s="12"/>
      <c r="E54" s="12"/>
      <c r="F54" s="12"/>
      <c r="G54" s="13"/>
      <c r="ZY54" t="s">
        <v>188</v>
      </c>
      <c r="ZZ54" s="14"/>
    </row>
    <row r="55" spans="1:702" x14ac:dyDescent="0.25">
      <c r="A55" s="19" t="s">
        <v>189</v>
      </c>
      <c r="B55" s="20" t="s">
        <v>190</v>
      </c>
      <c r="C55" s="21" t="s">
        <v>191</v>
      </c>
      <c r="D55" s="22">
        <v>539</v>
      </c>
      <c r="E55" s="21"/>
      <c r="F55" s="22"/>
      <c r="G55" s="23">
        <f>ROUND(D55*F55,2)</f>
        <v>0</v>
      </c>
      <c r="ZY55" t="s">
        <v>192</v>
      </c>
      <c r="ZZ55" s="14" t="s">
        <v>193</v>
      </c>
    </row>
    <row r="56" spans="1:702" x14ac:dyDescent="0.25">
      <c r="A56" s="26"/>
      <c r="B56" s="27"/>
      <c r="C56" s="12"/>
      <c r="D56" s="12"/>
      <c r="E56" s="12"/>
      <c r="F56" s="12"/>
      <c r="G56" s="28"/>
    </row>
    <row r="57" spans="1:702" x14ac:dyDescent="0.25">
      <c r="A57" s="29"/>
      <c r="B57" s="30" t="s">
        <v>194</v>
      </c>
      <c r="C57" s="12"/>
      <c r="D57" s="12"/>
      <c r="E57" s="12"/>
      <c r="F57" s="12"/>
      <c r="G57" s="31">
        <f>SUBTOTAL(109,G54:G56)</f>
        <v>0</v>
      </c>
      <c r="H57" s="32"/>
      <c r="ZY57" t="s">
        <v>195</v>
      </c>
    </row>
    <row r="58" spans="1:702" x14ac:dyDescent="0.25">
      <c r="A58" s="26"/>
      <c r="B58" s="27"/>
      <c r="C58" s="12"/>
      <c r="D58" s="12"/>
      <c r="E58" s="12"/>
      <c r="F58" s="12"/>
      <c r="G58" s="9"/>
    </row>
    <row r="59" spans="1:702" x14ac:dyDescent="0.25">
      <c r="A59" s="33"/>
      <c r="B59" s="36"/>
      <c r="C59" s="37"/>
      <c r="D59" s="37"/>
      <c r="E59" s="37"/>
      <c r="F59" s="37"/>
      <c r="G59" s="28"/>
    </row>
    <row r="60" spans="1:702" x14ac:dyDescent="0.25">
      <c r="A60" s="38"/>
      <c r="B60" s="38"/>
      <c r="C60" s="38"/>
      <c r="D60" s="38"/>
      <c r="E60" s="38"/>
      <c r="F60" s="38"/>
      <c r="G60" s="38"/>
    </row>
    <row r="61" spans="1:702" ht="30" x14ac:dyDescent="0.25">
      <c r="B61" s="39" t="s">
        <v>196</v>
      </c>
      <c r="G61" s="40">
        <f>SUBTOTAL(109,G4:G59)</f>
        <v>0</v>
      </c>
      <c r="ZY61" t="s">
        <v>197</v>
      </c>
    </row>
    <row r="62" spans="1:702" x14ac:dyDescent="0.25">
      <c r="A62" s="41">
        <v>20</v>
      </c>
      <c r="B62" s="39" t="str">
        <f>CONCATENATE("Montant TVA (",A62,"%)")</f>
        <v>Montant TVA (20%)</v>
      </c>
      <c r="G62" s="40">
        <f>(G61*A62)/100</f>
        <v>0</v>
      </c>
      <c r="ZY62" t="s">
        <v>198</v>
      </c>
    </row>
    <row r="63" spans="1:702" x14ac:dyDescent="0.25">
      <c r="B63" s="39" t="s">
        <v>199</v>
      </c>
      <c r="G63" s="40">
        <f>G61+G62</f>
        <v>0</v>
      </c>
      <c r="ZY63" t="s">
        <v>200</v>
      </c>
    </row>
    <row r="64" spans="1:702" x14ac:dyDescent="0.25">
      <c r="G64" s="40"/>
    </row>
    <row r="65" spans="7:7" x14ac:dyDescent="0.25">
      <c r="G65" s="40"/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N°07 Page de garde</vt:lpstr>
      <vt:lpstr>Lot N°07 PLÂTRERIE - FAUX-PLAF</vt:lpstr>
      <vt:lpstr>'Lot N°07 PLÂTRERIE - FAUX-PLAF'!Impression_des_titres</vt:lpstr>
      <vt:lpstr>'Lot N°07 PLÂTRERIE - FAUX-PLAF'!Zone_d_impression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f.zanitoni</dc:creator>
  <cp:lastModifiedBy>Florian ZANITONI</cp:lastModifiedBy>
  <dcterms:created xsi:type="dcterms:W3CDTF">2024-09-13T14:00:53Z</dcterms:created>
  <dcterms:modified xsi:type="dcterms:W3CDTF">2024-09-13T14:01:31Z</dcterms:modified>
</cp:coreProperties>
</file>