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nobis360-my.sharepoint.com/personal/a_huet_a2mo_fr/Documents/Bureau/"/>
    </mc:Choice>
  </mc:AlternateContent>
  <xr:revisionPtr revIDLastSave="2672" documentId="8_{C2C15D6F-3DB8-460A-ACF3-13E0DE64C673}" xr6:coauthVersionLast="47" xr6:coauthVersionMax="47" xr10:uidLastSave="{55729AE8-348B-4FD7-88A5-AFFAD871B672}"/>
  <bookViews>
    <workbookView xWindow="-108" yWindow="-108" windowWidth="23256" windowHeight="12456" xr2:uid="{7D180A1B-98AB-46B2-A63B-18442B0A37F1}"/>
  </bookViews>
  <sheets>
    <sheet name="Liste livrables DCE" sheetId="12" r:id="rId1"/>
    <sheet name="Liste livrables DCE BCT" sheetId="14" state="hidden" r:id="rId2"/>
    <sheet name="Livrables BIM DCE" sheetId="13" r:id="rId3"/>
    <sheet name="CODIFICATION" sheetId="10" r:id="rId4"/>
  </sheets>
  <externalReferences>
    <externalReference r:id="rId5"/>
  </externalReferences>
  <definedNames>
    <definedName name="_xlnm._FilterDatabase" localSheetId="1" hidden="1">'Liste livrables DCE BCT'!$F$1:$F$437</definedName>
    <definedName name="_xlnm.Print_Titles" localSheetId="0">'Liste livrables DCE'!$1:$5</definedName>
    <definedName name="_xlnm.Print_Titles" localSheetId="1">'Liste livrables DCE BCT'!$1:$5</definedName>
    <definedName name="NIVRAT">'[1]1-liste de valeurs OE'!$B$4:$B$7</definedName>
    <definedName name="_xlnm.Print_Area" localSheetId="0">'Liste livrables DCE'!$A$1:$T$470</definedName>
    <definedName name="_xlnm.Print_Area" localSheetId="1">'Liste livrables DCE BCT'!$A$1:$V$436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98" i="12" l="1"/>
  <c r="F298" i="12"/>
  <c r="T288" i="12"/>
  <c r="F288" i="12"/>
  <c r="T296" i="12"/>
  <c r="F296" i="12"/>
  <c r="T295" i="12"/>
  <c r="F295" i="12"/>
  <c r="T294" i="12"/>
  <c r="F294" i="12"/>
  <c r="T293" i="12"/>
  <c r="F293" i="12"/>
  <c r="T292" i="12"/>
  <c r="F292" i="12"/>
  <c r="T291" i="12"/>
  <c r="F291" i="12"/>
  <c r="T290" i="12"/>
  <c r="T89" i="12"/>
  <c r="F89" i="12"/>
  <c r="T111" i="12"/>
  <c r="F111" i="12"/>
  <c r="F135" i="12"/>
  <c r="T133" i="12"/>
  <c r="F133" i="12"/>
  <c r="T131" i="12"/>
  <c r="F131" i="12"/>
  <c r="T46" i="12"/>
  <c r="F46" i="12"/>
  <c r="T45" i="12"/>
  <c r="F45" i="12"/>
  <c r="T44" i="12"/>
  <c r="F44" i="12"/>
  <c r="T43" i="12"/>
  <c r="F43" i="12"/>
  <c r="T42" i="12"/>
  <c r="F42" i="12"/>
  <c r="T41" i="12"/>
  <c r="F41" i="12"/>
  <c r="T40" i="12"/>
  <c r="F40" i="12"/>
  <c r="T39" i="12"/>
  <c r="F39" i="12"/>
  <c r="T38" i="12"/>
  <c r="F38" i="12"/>
  <c r="T37" i="12"/>
  <c r="F37" i="12"/>
  <c r="T36" i="12"/>
  <c r="F36" i="12"/>
  <c r="T35" i="12"/>
  <c r="F35" i="12"/>
  <c r="T31" i="12"/>
  <c r="F31" i="12"/>
  <c r="T29" i="12"/>
  <c r="T27" i="12"/>
  <c r="F27" i="12"/>
  <c r="F26" i="12"/>
  <c r="T88" i="12"/>
  <c r="F88" i="12"/>
  <c r="T87" i="12"/>
  <c r="F87" i="12"/>
  <c r="T86" i="12"/>
  <c r="F86" i="12"/>
  <c r="T85" i="12"/>
  <c r="F85" i="12"/>
  <c r="T18" i="12"/>
  <c r="F18" i="12"/>
  <c r="T17" i="12"/>
  <c r="F17" i="12"/>
  <c r="T74" i="12" l="1"/>
  <c r="F74" i="12"/>
  <c r="T102" i="12"/>
  <c r="F102" i="12"/>
  <c r="T97" i="12"/>
  <c r="F97" i="12"/>
  <c r="T66" i="12"/>
  <c r="T61" i="12"/>
  <c r="F61" i="12"/>
  <c r="T312" i="12" l="1"/>
  <c r="T424" i="12"/>
  <c r="F140" i="12" l="1"/>
  <c r="T140" i="12"/>
  <c r="K13" i="13" l="1"/>
  <c r="T440" i="12" l="1"/>
  <c r="F440" i="12"/>
  <c r="T145" i="12"/>
  <c r="T260" i="12"/>
  <c r="T229" i="12"/>
  <c r="T228" i="12"/>
  <c r="T227" i="12"/>
  <c r="T226" i="12"/>
  <c r="T225" i="12"/>
  <c r="T224" i="12"/>
  <c r="T223" i="12"/>
  <c r="T222" i="12"/>
  <c r="T160" i="12"/>
  <c r="F160" i="12"/>
  <c r="T209" i="12"/>
  <c r="T208" i="12"/>
  <c r="T207" i="12"/>
  <c r="T206" i="12"/>
  <c r="T205" i="12"/>
  <c r="T204" i="12"/>
  <c r="T203" i="12"/>
  <c r="T202" i="12"/>
  <c r="T186" i="12"/>
  <c r="T125" i="12"/>
  <c r="F125" i="12"/>
  <c r="T124" i="12"/>
  <c r="F124" i="12"/>
  <c r="T123" i="12"/>
  <c r="F123" i="12"/>
  <c r="T122" i="12"/>
  <c r="F122" i="12"/>
  <c r="T121" i="12"/>
  <c r="F121" i="12"/>
  <c r="V436" i="14"/>
  <c r="H436" i="14"/>
  <c r="V435" i="14"/>
  <c r="H435" i="14"/>
  <c r="V434" i="14"/>
  <c r="H434" i="14"/>
  <c r="V433" i="14"/>
  <c r="H433" i="14"/>
  <c r="V432" i="14"/>
  <c r="H432" i="14"/>
  <c r="V431" i="14"/>
  <c r="H431" i="14"/>
  <c r="V430" i="14"/>
  <c r="H430" i="14"/>
  <c r="V427" i="14"/>
  <c r="H427" i="14"/>
  <c r="V426" i="14"/>
  <c r="H426" i="14"/>
  <c r="V425" i="14"/>
  <c r="H425" i="14"/>
  <c r="V424" i="14"/>
  <c r="H424" i="14"/>
  <c r="V423" i="14"/>
  <c r="H423" i="14"/>
  <c r="V422" i="14"/>
  <c r="H422" i="14"/>
  <c r="V419" i="14"/>
  <c r="H419" i="14"/>
  <c r="V418" i="14"/>
  <c r="H418" i="14"/>
  <c r="V417" i="14"/>
  <c r="H417" i="14"/>
  <c r="V416" i="14"/>
  <c r="H416" i="14"/>
  <c r="V415" i="14"/>
  <c r="H415" i="14"/>
  <c r="V414" i="14"/>
  <c r="H414" i="14"/>
  <c r="V413" i="14"/>
  <c r="H413" i="14"/>
  <c r="V409" i="14"/>
  <c r="H409" i="14"/>
  <c r="V408" i="14"/>
  <c r="H408" i="14"/>
  <c r="V407" i="14"/>
  <c r="H407" i="14"/>
  <c r="V406" i="14"/>
  <c r="H406" i="14"/>
  <c r="V405" i="14"/>
  <c r="H405" i="14"/>
  <c r="V404" i="14"/>
  <c r="H404" i="14"/>
  <c r="V403" i="14"/>
  <c r="H403" i="14"/>
  <c r="V402" i="14"/>
  <c r="H402" i="14"/>
  <c r="V401" i="14"/>
  <c r="H401" i="14"/>
  <c r="V400" i="14"/>
  <c r="H400" i="14"/>
  <c r="V399" i="14"/>
  <c r="H399" i="14"/>
  <c r="V398" i="14"/>
  <c r="H398" i="14"/>
  <c r="V397" i="14"/>
  <c r="H397" i="14"/>
  <c r="V396" i="14"/>
  <c r="H396" i="14"/>
  <c r="V393" i="14"/>
  <c r="V391" i="14"/>
  <c r="H391" i="14"/>
  <c r="V390" i="14"/>
  <c r="H390" i="14"/>
  <c r="V389" i="14"/>
  <c r="H389" i="14"/>
  <c r="V388" i="14"/>
  <c r="H388" i="14"/>
  <c r="V387" i="14"/>
  <c r="H387" i="14"/>
  <c r="V386" i="14"/>
  <c r="H386" i="14"/>
  <c r="V385" i="14"/>
  <c r="H385" i="14"/>
  <c r="V384" i="14"/>
  <c r="H384" i="14"/>
  <c r="V383" i="14"/>
  <c r="H383" i="14"/>
  <c r="V382" i="14"/>
  <c r="H382" i="14"/>
  <c r="V381" i="14"/>
  <c r="H381" i="14"/>
  <c r="V380" i="14"/>
  <c r="H380" i="14"/>
  <c r="V379" i="14"/>
  <c r="H379" i="14"/>
  <c r="V378" i="14"/>
  <c r="H378" i="14"/>
  <c r="V377" i="14"/>
  <c r="H377" i="14"/>
  <c r="V376" i="14"/>
  <c r="H376" i="14"/>
  <c r="V374" i="14"/>
  <c r="H374" i="14"/>
  <c r="V373" i="14"/>
  <c r="H373" i="14"/>
  <c r="V372" i="14"/>
  <c r="H372" i="14"/>
  <c r="V371" i="14"/>
  <c r="H371" i="14"/>
  <c r="V370" i="14"/>
  <c r="H370" i="14"/>
  <c r="V369" i="14"/>
  <c r="H369" i="14"/>
  <c r="V368" i="14"/>
  <c r="H368" i="14"/>
  <c r="V367" i="14"/>
  <c r="H367" i="14"/>
  <c r="V366" i="14"/>
  <c r="H366" i="14"/>
  <c r="V364" i="14"/>
  <c r="H364" i="14"/>
  <c r="V363" i="14"/>
  <c r="H363" i="14"/>
  <c r="V362" i="14"/>
  <c r="H362" i="14"/>
  <c r="V361" i="14"/>
  <c r="H361" i="14"/>
  <c r="V360" i="14"/>
  <c r="H360" i="14"/>
  <c r="V359" i="14"/>
  <c r="H359" i="14"/>
  <c r="V358" i="14"/>
  <c r="H358" i="14"/>
  <c r="V357" i="14"/>
  <c r="H357" i="14"/>
  <c r="V355" i="14"/>
  <c r="H355" i="14"/>
  <c r="V354" i="14"/>
  <c r="H354" i="14"/>
  <c r="V353" i="14"/>
  <c r="H353" i="14"/>
  <c r="V352" i="14"/>
  <c r="H352" i="14"/>
  <c r="V351" i="14"/>
  <c r="H351" i="14"/>
  <c r="V350" i="14"/>
  <c r="H350" i="14"/>
  <c r="V349" i="14"/>
  <c r="H349" i="14"/>
  <c r="V348" i="14"/>
  <c r="H348" i="14"/>
  <c r="V347" i="14"/>
  <c r="H347" i="14"/>
  <c r="V346" i="14"/>
  <c r="H346" i="14"/>
  <c r="V345" i="14"/>
  <c r="H345" i="14"/>
  <c r="V344" i="14"/>
  <c r="H344" i="14"/>
  <c r="V343" i="14"/>
  <c r="H343" i="14"/>
  <c r="V342" i="14"/>
  <c r="H342" i="14"/>
  <c r="V341" i="14"/>
  <c r="H341" i="14"/>
  <c r="V338" i="14"/>
  <c r="V337" i="14"/>
  <c r="H337" i="14"/>
  <c r="V336" i="14"/>
  <c r="H336" i="14"/>
  <c r="V335" i="14"/>
  <c r="H335" i="14"/>
  <c r="V334" i="14"/>
  <c r="H334" i="14"/>
  <c r="V333" i="14"/>
  <c r="H333" i="14"/>
  <c r="V332" i="14"/>
  <c r="H332" i="14"/>
  <c r="V331" i="14"/>
  <c r="H331" i="14"/>
  <c r="V330" i="14"/>
  <c r="H330" i="14"/>
  <c r="V329" i="14"/>
  <c r="H329" i="14"/>
  <c r="V328" i="14"/>
  <c r="H328" i="14"/>
  <c r="V327" i="14"/>
  <c r="H327" i="14"/>
  <c r="V324" i="14"/>
  <c r="H324" i="14"/>
  <c r="V323" i="14"/>
  <c r="H323" i="14"/>
  <c r="V322" i="14"/>
  <c r="H322" i="14"/>
  <c r="V321" i="14"/>
  <c r="H321" i="14"/>
  <c r="V320" i="14"/>
  <c r="H320" i="14"/>
  <c r="V319" i="14"/>
  <c r="H319" i="14"/>
  <c r="V318" i="14"/>
  <c r="H318" i="14"/>
  <c r="V317" i="14"/>
  <c r="H317" i="14"/>
  <c r="V316" i="14"/>
  <c r="H316" i="14"/>
  <c r="V315" i="14"/>
  <c r="H315" i="14"/>
  <c r="V314" i="14"/>
  <c r="H314" i="14"/>
  <c r="V313" i="14"/>
  <c r="H313" i="14"/>
  <c r="V310" i="14"/>
  <c r="H310" i="14"/>
  <c r="V309" i="14"/>
  <c r="H309" i="14"/>
  <c r="V308" i="14"/>
  <c r="H308" i="14"/>
  <c r="V307" i="14"/>
  <c r="H307" i="14"/>
  <c r="V306" i="14"/>
  <c r="H306" i="14"/>
  <c r="V305" i="14"/>
  <c r="H305" i="14"/>
  <c r="V304" i="14"/>
  <c r="H304" i="14"/>
  <c r="V303" i="14"/>
  <c r="H303" i="14"/>
  <c r="V302" i="14"/>
  <c r="H302" i="14"/>
  <c r="V301" i="14"/>
  <c r="H301" i="14"/>
  <c r="V300" i="14"/>
  <c r="H300" i="14"/>
  <c r="V299" i="14"/>
  <c r="H299" i="14"/>
  <c r="V298" i="14"/>
  <c r="H298" i="14"/>
  <c r="V297" i="14"/>
  <c r="H297" i="14"/>
  <c r="V296" i="14"/>
  <c r="H296" i="14"/>
  <c r="V295" i="14"/>
  <c r="H295" i="14"/>
  <c r="V294" i="14"/>
  <c r="H294" i="14"/>
  <c r="V293" i="14"/>
  <c r="H293" i="14"/>
  <c r="V292" i="14"/>
  <c r="H292" i="14"/>
  <c r="V291" i="14"/>
  <c r="H291" i="14"/>
  <c r="V290" i="14"/>
  <c r="H290" i="14"/>
  <c r="V289" i="14"/>
  <c r="H289" i="14"/>
  <c r="V288" i="14"/>
  <c r="H288" i="14"/>
  <c r="V285" i="14"/>
  <c r="H285" i="14"/>
  <c r="V284" i="14"/>
  <c r="H284" i="14"/>
  <c r="V283" i="14"/>
  <c r="H283" i="14"/>
  <c r="V282" i="14"/>
  <c r="H282" i="14"/>
  <c r="V281" i="14"/>
  <c r="H281" i="14"/>
  <c r="V280" i="14"/>
  <c r="H280" i="14"/>
  <c r="V279" i="14"/>
  <c r="H279" i="14"/>
  <c r="V278" i="14"/>
  <c r="H278" i="14"/>
  <c r="V277" i="14"/>
  <c r="H277" i="14"/>
  <c r="V276" i="14"/>
  <c r="H276" i="14"/>
  <c r="V275" i="14"/>
  <c r="H275" i="14"/>
  <c r="V274" i="14"/>
  <c r="H274" i="14"/>
  <c r="V273" i="14"/>
  <c r="H273" i="14"/>
  <c r="V272" i="14"/>
  <c r="H272" i="14"/>
  <c r="V271" i="14"/>
  <c r="H271" i="14"/>
  <c r="V270" i="14"/>
  <c r="H270" i="14"/>
  <c r="V269" i="14"/>
  <c r="H269" i="14"/>
  <c r="V268" i="14"/>
  <c r="H268" i="14"/>
  <c r="V267" i="14"/>
  <c r="H267" i="14"/>
  <c r="V266" i="14"/>
  <c r="H266" i="14"/>
  <c r="V265" i="14"/>
  <c r="H265" i="14"/>
  <c r="V264" i="14"/>
  <c r="H264" i="14"/>
  <c r="V263" i="14"/>
  <c r="H263" i="14"/>
  <c r="V262" i="14"/>
  <c r="H262" i="14"/>
  <c r="V261" i="14"/>
  <c r="H261" i="14"/>
  <c r="V256" i="14"/>
  <c r="V255" i="14"/>
  <c r="V252" i="14"/>
  <c r="V251" i="14"/>
  <c r="V248" i="14"/>
  <c r="V247" i="14"/>
  <c r="V246" i="14"/>
  <c r="H246" i="14"/>
  <c r="V245" i="14"/>
  <c r="V242" i="14"/>
  <c r="V239" i="14"/>
  <c r="V238" i="14"/>
  <c r="V235" i="14"/>
  <c r="V234" i="14"/>
  <c r="V233" i="14"/>
  <c r="V232" i="14"/>
  <c r="V231" i="14"/>
  <c r="V230" i="14"/>
  <c r="V229" i="14"/>
  <c r="V228" i="14"/>
  <c r="V227" i="14"/>
  <c r="V226" i="14"/>
  <c r="V225" i="14"/>
  <c r="V224" i="14"/>
  <c r="V223" i="14"/>
  <c r="V220" i="14"/>
  <c r="V219" i="14"/>
  <c r="V218" i="14"/>
  <c r="V217" i="14"/>
  <c r="V216" i="14"/>
  <c r="V215" i="14"/>
  <c r="V214" i="14"/>
  <c r="V213" i="14"/>
  <c r="V212" i="14"/>
  <c r="V209" i="14"/>
  <c r="V208" i="14"/>
  <c r="V207" i="14"/>
  <c r="V206" i="14"/>
  <c r="V205" i="14"/>
  <c r="V204" i="14"/>
  <c r="V203" i="14"/>
  <c r="V202" i="14"/>
  <c r="H202" i="14"/>
  <c r="V199" i="14"/>
  <c r="V198" i="14"/>
  <c r="V197" i="14"/>
  <c r="V196" i="14"/>
  <c r="V195" i="14"/>
  <c r="V194" i="14"/>
  <c r="V193" i="14"/>
  <c r="V192" i="14"/>
  <c r="V189" i="14"/>
  <c r="V188" i="14"/>
  <c r="V187" i="14"/>
  <c r="V186" i="14"/>
  <c r="V185" i="14"/>
  <c r="V184" i="14"/>
  <c r="V183" i="14"/>
  <c r="V182" i="14"/>
  <c r="V179" i="14"/>
  <c r="V176" i="14"/>
  <c r="V175" i="14"/>
  <c r="V174" i="14"/>
  <c r="V173" i="14"/>
  <c r="V172" i="14"/>
  <c r="V171" i="14"/>
  <c r="V170" i="14"/>
  <c r="V169" i="14"/>
  <c r="V166" i="14"/>
  <c r="H166" i="14"/>
  <c r="V165" i="14"/>
  <c r="H165" i="14"/>
  <c r="V164" i="14"/>
  <c r="H164" i="14"/>
  <c r="V163" i="14"/>
  <c r="H163" i="14"/>
  <c r="V162" i="14"/>
  <c r="H162" i="14"/>
  <c r="V161" i="14"/>
  <c r="H161" i="14"/>
  <c r="V160" i="14"/>
  <c r="H160" i="14"/>
  <c r="V159" i="14"/>
  <c r="H159" i="14"/>
  <c r="V158" i="14"/>
  <c r="H158" i="14"/>
  <c r="V157" i="14"/>
  <c r="H157" i="14"/>
  <c r="V156" i="14"/>
  <c r="H156" i="14"/>
  <c r="V155" i="14"/>
  <c r="H155" i="14"/>
  <c r="V154" i="14"/>
  <c r="H154" i="14"/>
  <c r="V153" i="14"/>
  <c r="H153" i="14"/>
  <c r="V150" i="14"/>
  <c r="H150" i="14"/>
  <c r="V149" i="14"/>
  <c r="H149" i="14"/>
  <c r="V148" i="14"/>
  <c r="H148" i="14"/>
  <c r="V147" i="14"/>
  <c r="H147" i="14"/>
  <c r="V146" i="14"/>
  <c r="H146" i="14"/>
  <c r="V145" i="14"/>
  <c r="H145" i="14"/>
  <c r="V143" i="14"/>
  <c r="H143" i="14"/>
  <c r="V142" i="14"/>
  <c r="H142" i="14"/>
  <c r="V141" i="14"/>
  <c r="H141" i="14"/>
  <c r="V140" i="14"/>
  <c r="H140" i="14"/>
  <c r="V139" i="14"/>
  <c r="H139" i="14"/>
  <c r="V138" i="14"/>
  <c r="H138" i="14"/>
  <c r="V137" i="14"/>
  <c r="H137" i="14"/>
  <c r="V136" i="14"/>
  <c r="V134" i="14"/>
  <c r="H134" i="14"/>
  <c r="V132" i="14"/>
  <c r="V131" i="14"/>
  <c r="V130" i="14"/>
  <c r="V129" i="14"/>
  <c r="V128" i="14"/>
  <c r="V127" i="14"/>
  <c r="V120" i="14"/>
  <c r="H120" i="14"/>
  <c r="V119" i="14"/>
  <c r="H119" i="14"/>
  <c r="V118" i="14"/>
  <c r="H118" i="14"/>
  <c r="V117" i="14"/>
  <c r="H117" i="14"/>
  <c r="V116" i="14"/>
  <c r="H116" i="14"/>
  <c r="V115" i="14"/>
  <c r="H115" i="14"/>
  <c r="V114" i="14"/>
  <c r="H114" i="14"/>
  <c r="V113" i="14"/>
  <c r="H113" i="14"/>
  <c r="V112" i="14"/>
  <c r="H112" i="14"/>
  <c r="V111" i="14"/>
  <c r="H111" i="14"/>
  <c r="V110" i="14"/>
  <c r="H110" i="14"/>
  <c r="V109" i="14"/>
  <c r="H109" i="14"/>
  <c r="V108" i="14"/>
  <c r="H108" i="14"/>
  <c r="V107" i="14"/>
  <c r="H107" i="14"/>
  <c r="V106" i="14"/>
  <c r="H106" i="14"/>
  <c r="V105" i="14"/>
  <c r="H105" i="14"/>
  <c r="V104" i="14"/>
  <c r="H104" i="14"/>
  <c r="V103" i="14"/>
  <c r="H103" i="14"/>
  <c r="V102" i="14"/>
  <c r="H102" i="14"/>
  <c r="V101" i="14"/>
  <c r="H101" i="14"/>
  <c r="V100" i="14"/>
  <c r="H100" i="14"/>
  <c r="V99" i="14"/>
  <c r="H99" i="14"/>
  <c r="V98" i="14"/>
  <c r="H98" i="14"/>
  <c r="V97" i="14"/>
  <c r="H97" i="14"/>
  <c r="V96" i="14"/>
  <c r="H96" i="14"/>
  <c r="V95" i="14"/>
  <c r="H95" i="14"/>
  <c r="V94" i="14"/>
  <c r="H94" i="14"/>
  <c r="V93" i="14"/>
  <c r="H93" i="14"/>
  <c r="V92" i="14"/>
  <c r="H92" i="14"/>
  <c r="V90" i="14"/>
  <c r="H90" i="14"/>
  <c r="V89" i="14"/>
  <c r="H89" i="14"/>
  <c r="V88" i="14"/>
  <c r="H88" i="14"/>
  <c r="V87" i="14"/>
  <c r="H87" i="14"/>
  <c r="V85" i="14"/>
  <c r="H85" i="14"/>
  <c r="V84" i="14"/>
  <c r="H84" i="14"/>
  <c r="V83" i="14"/>
  <c r="V82" i="14"/>
  <c r="H82" i="14"/>
  <c r="V81" i="14"/>
  <c r="H81" i="14"/>
  <c r="V80" i="14"/>
  <c r="H80" i="14"/>
  <c r="V79" i="14"/>
  <c r="H79" i="14"/>
  <c r="V78" i="14"/>
  <c r="H78" i="14"/>
  <c r="V77" i="14"/>
  <c r="H77" i="14"/>
  <c r="V76" i="14"/>
  <c r="H76" i="14"/>
  <c r="V75" i="14"/>
  <c r="H75" i="14"/>
  <c r="V74" i="14"/>
  <c r="H74" i="14"/>
  <c r="V73" i="14"/>
  <c r="H73" i="14"/>
  <c r="V72" i="14"/>
  <c r="H72" i="14"/>
  <c r="V71" i="14"/>
  <c r="H71" i="14"/>
  <c r="V70" i="14"/>
  <c r="H70" i="14"/>
  <c r="V69" i="14"/>
  <c r="H69" i="14"/>
  <c r="V68" i="14"/>
  <c r="H68" i="14"/>
  <c r="V67" i="14"/>
  <c r="H67" i="14"/>
  <c r="V66" i="14"/>
  <c r="H66" i="14"/>
  <c r="V65" i="14"/>
  <c r="H65" i="14"/>
  <c r="V64" i="14"/>
  <c r="H64" i="14"/>
  <c r="V63" i="14"/>
  <c r="H63" i="14"/>
  <c r="V62" i="14"/>
  <c r="H62" i="14"/>
  <c r="V61" i="14"/>
  <c r="V60" i="14"/>
  <c r="V59" i="14"/>
  <c r="V58" i="14"/>
  <c r="H58" i="14"/>
  <c r="V57" i="14"/>
  <c r="H57" i="14"/>
  <c r="V56" i="14"/>
  <c r="H56" i="14"/>
  <c r="V55" i="14"/>
  <c r="H55" i="14"/>
  <c r="V54" i="14"/>
  <c r="H54" i="14"/>
  <c r="V53" i="14"/>
  <c r="H53" i="14"/>
  <c r="V52" i="14"/>
  <c r="H52" i="14"/>
  <c r="V51" i="14"/>
  <c r="H51" i="14"/>
  <c r="V50" i="14"/>
  <c r="H50" i="14"/>
  <c r="V49" i="14"/>
  <c r="H49" i="14"/>
  <c r="V48" i="14"/>
  <c r="H48" i="14"/>
  <c r="V47" i="14"/>
  <c r="H47" i="14"/>
  <c r="V46" i="14"/>
  <c r="H46" i="14"/>
  <c r="V45" i="14"/>
  <c r="H45" i="14"/>
  <c r="V44" i="14"/>
  <c r="H44" i="14"/>
  <c r="V43" i="14"/>
  <c r="H43" i="14"/>
  <c r="V42" i="14"/>
  <c r="H42" i="14"/>
  <c r="V41" i="14"/>
  <c r="H41" i="14"/>
  <c r="V40" i="14"/>
  <c r="H40" i="14"/>
  <c r="V39" i="14"/>
  <c r="H39" i="14"/>
  <c r="V38" i="14"/>
  <c r="H38" i="14"/>
  <c r="V37" i="14"/>
  <c r="H37" i="14"/>
  <c r="V36" i="14"/>
  <c r="H36" i="14"/>
  <c r="V34" i="14"/>
  <c r="H34" i="14"/>
  <c r="V33" i="14"/>
  <c r="H33" i="14"/>
  <c r="V32" i="14"/>
  <c r="H32" i="14"/>
  <c r="V31" i="14"/>
  <c r="H31" i="14"/>
  <c r="V30" i="14"/>
  <c r="H30" i="14"/>
  <c r="V29" i="14"/>
  <c r="H29" i="14"/>
  <c r="V28" i="14"/>
  <c r="H28" i="14"/>
  <c r="V27" i="14"/>
  <c r="H27" i="14"/>
  <c r="V26" i="14"/>
  <c r="H26" i="14"/>
  <c r="V25" i="14"/>
  <c r="H25" i="14"/>
  <c r="V24" i="14"/>
  <c r="H24" i="14"/>
  <c r="V23" i="14"/>
  <c r="H23" i="14"/>
  <c r="V22" i="14"/>
  <c r="H22" i="14"/>
  <c r="V21" i="14"/>
  <c r="H21" i="14"/>
  <c r="V20" i="14"/>
  <c r="H20" i="14"/>
  <c r="V19" i="14"/>
  <c r="H19" i="14"/>
  <c r="V18" i="14"/>
  <c r="H18" i="14"/>
  <c r="V17" i="14"/>
  <c r="H17" i="14"/>
  <c r="V16" i="14"/>
  <c r="H16" i="14"/>
  <c r="V15" i="14"/>
  <c r="H15" i="14"/>
  <c r="V14" i="14"/>
  <c r="H14" i="14"/>
  <c r="V13" i="14"/>
  <c r="H13" i="14"/>
  <c r="V12" i="14"/>
  <c r="H12" i="14"/>
  <c r="T422" i="12"/>
  <c r="F422" i="12"/>
  <c r="T420" i="12"/>
  <c r="F420" i="12"/>
  <c r="T418" i="12"/>
  <c r="F418" i="12"/>
  <c r="T416" i="12"/>
  <c r="F416" i="12"/>
  <c r="T415" i="12"/>
  <c r="F415" i="12"/>
  <c r="T412" i="12"/>
  <c r="F412" i="12"/>
  <c r="T426" i="12"/>
  <c r="T59" i="12" l="1"/>
  <c r="F84" i="12"/>
  <c r="F470" i="12"/>
  <c r="F469" i="12"/>
  <c r="F468" i="12"/>
  <c r="F467" i="12"/>
  <c r="F466" i="12"/>
  <c r="F465" i="12"/>
  <c r="F464" i="12"/>
  <c r="F461" i="12"/>
  <c r="F460" i="12"/>
  <c r="F459" i="12"/>
  <c r="F458" i="12"/>
  <c r="F457" i="12"/>
  <c r="F456" i="12"/>
  <c r="F448" i="12"/>
  <c r="F449" i="12"/>
  <c r="F450" i="12"/>
  <c r="F451" i="12"/>
  <c r="F452" i="12"/>
  <c r="F453" i="12"/>
  <c r="F447" i="12"/>
  <c r="F430" i="12"/>
  <c r="F431" i="12"/>
  <c r="F432" i="12"/>
  <c r="F433" i="12"/>
  <c r="F434" i="12"/>
  <c r="F435" i="12"/>
  <c r="F436" i="12"/>
  <c r="F437" i="12"/>
  <c r="F438" i="12"/>
  <c r="F439" i="12"/>
  <c r="F441" i="12"/>
  <c r="F442" i="12"/>
  <c r="F443" i="12"/>
  <c r="F429" i="12"/>
  <c r="F377" i="12"/>
  <c r="F378" i="12"/>
  <c r="F379" i="12"/>
  <c r="F380" i="12"/>
  <c r="F381" i="12"/>
  <c r="F382" i="12"/>
  <c r="F383" i="12"/>
  <c r="F384" i="12"/>
  <c r="F385" i="12"/>
  <c r="F386" i="12"/>
  <c r="F387" i="12"/>
  <c r="F389" i="12"/>
  <c r="F390" i="12"/>
  <c r="F391" i="12"/>
  <c r="F392" i="12"/>
  <c r="F393" i="12"/>
  <c r="F394" i="12"/>
  <c r="F395" i="12"/>
  <c r="F396" i="12"/>
  <c r="F398" i="12"/>
  <c r="F399" i="12"/>
  <c r="F400" i="12"/>
  <c r="F401" i="12"/>
  <c r="F402" i="12"/>
  <c r="F403" i="12"/>
  <c r="F404" i="12"/>
  <c r="F405" i="12"/>
  <c r="F406" i="12"/>
  <c r="F408" i="12"/>
  <c r="F409" i="12"/>
  <c r="F410" i="12"/>
  <c r="F411" i="12"/>
  <c r="F413" i="12"/>
  <c r="F414" i="12"/>
  <c r="F417" i="12"/>
  <c r="F419" i="12"/>
  <c r="F421" i="12"/>
  <c r="F423" i="12"/>
  <c r="F376" i="12"/>
  <c r="F363" i="12"/>
  <c r="F364" i="12"/>
  <c r="F365" i="12"/>
  <c r="F366" i="12"/>
  <c r="F367" i="12"/>
  <c r="F368" i="12"/>
  <c r="F369" i="12"/>
  <c r="F370" i="12"/>
  <c r="F371" i="12"/>
  <c r="F372" i="12"/>
  <c r="F362" i="12"/>
  <c r="F351" i="12"/>
  <c r="F352" i="12"/>
  <c r="F353" i="12"/>
  <c r="F354" i="12"/>
  <c r="F355" i="12"/>
  <c r="F356" i="12"/>
  <c r="F357" i="12"/>
  <c r="F358" i="12"/>
  <c r="F359" i="12"/>
  <c r="F350" i="12"/>
  <c r="F331" i="12"/>
  <c r="F332" i="12"/>
  <c r="F333" i="12"/>
  <c r="F334" i="12"/>
  <c r="F335" i="12"/>
  <c r="F336" i="12"/>
  <c r="F337" i="12"/>
  <c r="F338" i="12"/>
  <c r="F339" i="12"/>
  <c r="F340" i="12"/>
  <c r="F341" i="12"/>
  <c r="F342" i="12"/>
  <c r="F343" i="12"/>
  <c r="F344" i="12"/>
  <c r="F345" i="12"/>
  <c r="F346" i="12"/>
  <c r="F347" i="12"/>
  <c r="F330" i="12"/>
  <c r="F304" i="12"/>
  <c r="F305" i="12"/>
  <c r="F306" i="12"/>
  <c r="F307" i="12"/>
  <c r="F308" i="12"/>
  <c r="F309" i="12"/>
  <c r="F310" i="12"/>
  <c r="F311" i="12"/>
  <c r="F312" i="12"/>
  <c r="F313" i="12"/>
  <c r="F314" i="12"/>
  <c r="F315" i="12"/>
  <c r="F316" i="12"/>
  <c r="F317" i="12"/>
  <c r="F318" i="12"/>
  <c r="F319" i="12"/>
  <c r="F320" i="12"/>
  <c r="F321" i="12"/>
  <c r="F322" i="12"/>
  <c r="F323" i="12"/>
  <c r="F324" i="12"/>
  <c r="F325" i="12"/>
  <c r="F326" i="12"/>
  <c r="F327" i="12"/>
  <c r="F303" i="12"/>
  <c r="F232" i="12"/>
  <c r="F275" i="12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63" i="12"/>
  <c r="F146" i="12"/>
  <c r="F147" i="12"/>
  <c r="F148" i="12"/>
  <c r="F149" i="12"/>
  <c r="F150" i="12"/>
  <c r="F151" i="12"/>
  <c r="F153" i="12"/>
  <c r="F154" i="12"/>
  <c r="F155" i="12"/>
  <c r="F156" i="12"/>
  <c r="F157" i="12"/>
  <c r="F158" i="12"/>
  <c r="F145" i="12"/>
  <c r="F13" i="12"/>
  <c r="F14" i="12"/>
  <c r="F15" i="12"/>
  <c r="F20" i="12"/>
  <c r="F22" i="12"/>
  <c r="F24" i="12"/>
  <c r="F48" i="12"/>
  <c r="F49" i="12"/>
  <c r="F50" i="12"/>
  <c r="F51" i="12"/>
  <c r="F52" i="12"/>
  <c r="F53" i="12"/>
  <c r="F54" i="12"/>
  <c r="F56" i="12"/>
  <c r="F57" i="12"/>
  <c r="F58" i="12"/>
  <c r="F59" i="12"/>
  <c r="F60" i="12"/>
  <c r="F62" i="12"/>
  <c r="F63" i="12"/>
  <c r="F64" i="12"/>
  <c r="F65" i="12"/>
  <c r="F67" i="12"/>
  <c r="F68" i="12"/>
  <c r="F69" i="12"/>
  <c r="F70" i="12"/>
  <c r="F71" i="12"/>
  <c r="F72" i="12"/>
  <c r="F73" i="12"/>
  <c r="F75" i="12"/>
  <c r="F76" i="12"/>
  <c r="F77" i="12"/>
  <c r="F78" i="12"/>
  <c r="F79" i="12"/>
  <c r="F80" i="12"/>
  <c r="F81" i="12"/>
  <c r="F82" i="12"/>
  <c r="F83" i="12"/>
  <c r="F92" i="12"/>
  <c r="F93" i="12"/>
  <c r="F94" i="12"/>
  <c r="F95" i="12"/>
  <c r="F96" i="12"/>
  <c r="F98" i="12"/>
  <c r="F99" i="12"/>
  <c r="F100" i="12"/>
  <c r="F101" i="12"/>
  <c r="F103" i="12"/>
  <c r="F104" i="12"/>
  <c r="F105" i="12"/>
  <c r="F106" i="12"/>
  <c r="F107" i="12"/>
  <c r="F108" i="12"/>
  <c r="F109" i="12"/>
  <c r="F110" i="12"/>
  <c r="F112" i="12"/>
  <c r="F113" i="12"/>
  <c r="F114" i="12"/>
  <c r="F115" i="12"/>
  <c r="F116" i="12"/>
  <c r="F117" i="12"/>
  <c r="F118" i="12"/>
  <c r="F119" i="12"/>
  <c r="F120" i="12"/>
  <c r="F127" i="12"/>
  <c r="F128" i="12"/>
  <c r="F129" i="12"/>
  <c r="F11" i="12"/>
  <c r="T120" i="12" l="1"/>
  <c r="T119" i="12"/>
  <c r="T84" i="12"/>
  <c r="T83" i="12"/>
  <c r="T423" i="12"/>
  <c r="T470" i="12"/>
  <c r="T469" i="12"/>
  <c r="T468" i="12"/>
  <c r="T467" i="12"/>
  <c r="T466" i="12"/>
  <c r="T465" i="12"/>
  <c r="T464" i="12"/>
  <c r="T461" i="12"/>
  <c r="T460" i="12"/>
  <c r="T459" i="12"/>
  <c r="T458" i="12"/>
  <c r="T457" i="12"/>
  <c r="T456" i="12"/>
  <c r="T448" i="12"/>
  <c r="T449" i="12"/>
  <c r="T450" i="12"/>
  <c r="T451" i="12"/>
  <c r="T452" i="12"/>
  <c r="T453" i="12"/>
  <c r="T447" i="12"/>
  <c r="T11" i="12" l="1"/>
  <c r="T13" i="12"/>
  <c r="T14" i="12"/>
  <c r="T15" i="12"/>
  <c r="T48" i="12"/>
  <c r="T49" i="12"/>
  <c r="T50" i="12"/>
  <c r="T51" i="12"/>
  <c r="T52" i="12"/>
  <c r="T53" i="12"/>
  <c r="T54" i="12"/>
  <c r="T56" i="12"/>
  <c r="T57" i="12"/>
  <c r="T58" i="12"/>
  <c r="T60" i="12"/>
  <c r="T62" i="12"/>
  <c r="T63" i="12"/>
  <c r="T64" i="12"/>
  <c r="T65" i="12"/>
  <c r="T67" i="12"/>
  <c r="T68" i="12"/>
  <c r="T69" i="12"/>
  <c r="T70" i="12"/>
  <c r="T71" i="12"/>
  <c r="T72" i="12"/>
  <c r="T73" i="12"/>
  <c r="T75" i="12"/>
  <c r="T76" i="12"/>
  <c r="T77" i="12"/>
  <c r="T78" i="12"/>
  <c r="T79" i="12"/>
  <c r="T80" i="12"/>
  <c r="T81" i="12"/>
  <c r="T82" i="12"/>
  <c r="T92" i="12"/>
  <c r="T93" i="12"/>
  <c r="T94" i="12"/>
  <c r="T95" i="12"/>
  <c r="T96" i="12"/>
  <c r="T98" i="12"/>
  <c r="T99" i="12"/>
  <c r="T100" i="12"/>
  <c r="T101" i="12"/>
  <c r="T103" i="12"/>
  <c r="T104" i="12"/>
  <c r="T105" i="12"/>
  <c r="T106" i="12"/>
  <c r="T107" i="12"/>
  <c r="T108" i="12"/>
  <c r="T109" i="12"/>
  <c r="T110" i="12"/>
  <c r="T112" i="12"/>
  <c r="T113" i="12"/>
  <c r="T114" i="12"/>
  <c r="T115" i="12"/>
  <c r="T116" i="12"/>
  <c r="T117" i="12"/>
  <c r="T118" i="12"/>
  <c r="T127" i="12"/>
  <c r="T128" i="12"/>
  <c r="T129" i="12"/>
  <c r="T141" i="12"/>
  <c r="T144" i="12"/>
  <c r="T146" i="12"/>
  <c r="T147" i="12"/>
  <c r="T148" i="12"/>
  <c r="T149" i="12"/>
  <c r="T150" i="12"/>
  <c r="T151" i="12"/>
  <c r="T153" i="12"/>
  <c r="T154" i="12"/>
  <c r="T155" i="12"/>
  <c r="T156" i="12"/>
  <c r="T157" i="12"/>
  <c r="T158" i="12"/>
  <c r="T163" i="12"/>
  <c r="T164" i="12"/>
  <c r="T165" i="12"/>
  <c r="T166" i="12"/>
  <c r="T167" i="12"/>
  <c r="T168" i="12"/>
  <c r="T169" i="12"/>
  <c r="T170" i="12"/>
  <c r="T171" i="12"/>
  <c r="T172" i="12"/>
  <c r="T173" i="12"/>
  <c r="T174" i="12"/>
  <c r="T175" i="12"/>
  <c r="T176" i="12"/>
  <c r="T179" i="12"/>
  <c r="T180" i="12"/>
  <c r="T181" i="12"/>
  <c r="T182" i="12"/>
  <c r="T183" i="12"/>
  <c r="T184" i="12"/>
  <c r="T185" i="12"/>
  <c r="T189" i="12"/>
  <c r="T192" i="12"/>
  <c r="T193" i="12"/>
  <c r="T194" i="12"/>
  <c r="T195" i="12"/>
  <c r="T196" i="12"/>
  <c r="T197" i="12"/>
  <c r="T198" i="12"/>
  <c r="T199" i="12"/>
  <c r="T212" i="12"/>
  <c r="T213" i="12"/>
  <c r="T214" i="12"/>
  <c r="T215" i="12"/>
  <c r="T216" i="12"/>
  <c r="T217" i="12"/>
  <c r="T218" i="12"/>
  <c r="T219" i="12"/>
  <c r="T232" i="12"/>
  <c r="T233" i="12"/>
  <c r="T234" i="12"/>
  <c r="T235" i="12"/>
  <c r="T236" i="12"/>
  <c r="T237" i="12"/>
  <c r="T238" i="12"/>
  <c r="T239" i="12"/>
  <c r="T242" i="12"/>
  <c r="T243" i="12"/>
  <c r="T244" i="12"/>
  <c r="T245" i="12"/>
  <c r="T246" i="12"/>
  <c r="T247" i="12"/>
  <c r="T248" i="12"/>
  <c r="T249" i="12"/>
  <c r="T250" i="12"/>
  <c r="T253" i="12"/>
  <c r="T254" i="12"/>
  <c r="T255" i="12"/>
  <c r="T256" i="12"/>
  <c r="T257" i="12"/>
  <c r="T258" i="12"/>
  <c r="T259" i="12"/>
  <c r="T261" i="12"/>
  <c r="T262" i="12"/>
  <c r="T263" i="12"/>
  <c r="T264" i="12"/>
  <c r="T265" i="12"/>
  <c r="T268" i="12"/>
  <c r="T271" i="12"/>
  <c r="T274" i="12"/>
  <c r="T275" i="12"/>
  <c r="T276" i="12"/>
  <c r="T277" i="12"/>
  <c r="T280" i="12"/>
  <c r="T281" i="12"/>
  <c r="T284" i="12"/>
  <c r="T285" i="12"/>
  <c r="T303" i="12"/>
  <c r="T304" i="12"/>
  <c r="T305" i="12"/>
  <c r="T306" i="12"/>
  <c r="T307" i="12"/>
  <c r="T308" i="12"/>
  <c r="T309" i="12"/>
  <c r="T310" i="12"/>
  <c r="T311" i="12"/>
  <c r="T313" i="12"/>
  <c r="T314" i="12"/>
  <c r="T315" i="12"/>
  <c r="T316" i="12"/>
  <c r="T317" i="12"/>
  <c r="T318" i="12"/>
  <c r="T319" i="12"/>
  <c r="T320" i="12"/>
  <c r="T321" i="12"/>
  <c r="T322" i="12"/>
  <c r="T323" i="12"/>
  <c r="T324" i="12"/>
  <c r="T325" i="12"/>
  <c r="T326" i="12"/>
  <c r="T327" i="12"/>
  <c r="T330" i="12"/>
  <c r="T331" i="12"/>
  <c r="T332" i="12"/>
  <c r="T333" i="12"/>
  <c r="T334" i="12"/>
  <c r="T335" i="12"/>
  <c r="T336" i="12"/>
  <c r="T337" i="12"/>
  <c r="T338" i="12"/>
  <c r="T339" i="12"/>
  <c r="T340" i="12"/>
  <c r="T341" i="12"/>
  <c r="T342" i="12"/>
  <c r="T343" i="12"/>
  <c r="T344" i="12"/>
  <c r="T345" i="12"/>
  <c r="T346" i="12"/>
  <c r="T347" i="12"/>
  <c r="T350" i="12"/>
  <c r="T351" i="12"/>
  <c r="T352" i="12"/>
  <c r="T353" i="12"/>
  <c r="T354" i="12"/>
  <c r="T355" i="12"/>
  <c r="T356" i="12"/>
  <c r="T357" i="12"/>
  <c r="T358" i="12"/>
  <c r="T359" i="12"/>
  <c r="T362" i="12"/>
  <c r="T363" i="12"/>
  <c r="T364" i="12"/>
  <c r="T365" i="12"/>
  <c r="T366" i="12"/>
  <c r="T367" i="12"/>
  <c r="T368" i="12"/>
  <c r="T369" i="12"/>
  <c r="T370" i="12"/>
  <c r="T371" i="12"/>
  <c r="T372" i="12"/>
  <c r="T373" i="12"/>
  <c r="T376" i="12"/>
  <c r="T377" i="12"/>
  <c r="T378" i="12"/>
  <c r="T379" i="12"/>
  <c r="T380" i="12"/>
  <c r="T381" i="12"/>
  <c r="T382" i="12"/>
  <c r="T383" i="12"/>
  <c r="T384" i="12"/>
  <c r="T385" i="12"/>
  <c r="T386" i="12"/>
  <c r="T387" i="12"/>
  <c r="T389" i="12"/>
  <c r="T390" i="12"/>
  <c r="T391" i="12"/>
  <c r="T392" i="12"/>
  <c r="T393" i="12"/>
  <c r="T394" i="12"/>
  <c r="T395" i="12"/>
  <c r="T396" i="12"/>
  <c r="T398" i="12"/>
  <c r="T399" i="12"/>
  <c r="T400" i="12"/>
  <c r="T401" i="12"/>
  <c r="T402" i="12"/>
  <c r="T403" i="12"/>
  <c r="T404" i="12"/>
  <c r="T405" i="12"/>
  <c r="T406" i="12"/>
  <c r="T408" i="12"/>
  <c r="T409" i="12"/>
  <c r="T410" i="12"/>
  <c r="T411" i="12"/>
  <c r="T413" i="12"/>
  <c r="T414" i="12"/>
  <c r="T417" i="12"/>
  <c r="T419" i="12"/>
  <c r="T421" i="12"/>
  <c r="T429" i="12"/>
  <c r="T430" i="12"/>
  <c r="T431" i="12"/>
  <c r="T432" i="12"/>
  <c r="T433" i="12"/>
  <c r="T434" i="12"/>
  <c r="T435" i="12"/>
  <c r="T436" i="12"/>
  <c r="T437" i="12"/>
  <c r="T438" i="12"/>
  <c r="T439" i="12"/>
  <c r="T441" i="12"/>
  <c r="T442" i="12"/>
  <c r="T443" i="12"/>
  <c r="K51" i="13" l="1"/>
  <c r="K40" i="13" l="1"/>
  <c r="K37" i="13"/>
  <c r="K36" i="13"/>
  <c r="K35" i="13"/>
  <c r="K34" i="13"/>
  <c r="K33" i="13"/>
  <c r="K32" i="13"/>
  <c r="K31" i="13"/>
  <c r="K57" i="13"/>
  <c r="K56" i="13"/>
  <c r="K55" i="13"/>
  <c r="K54" i="13"/>
  <c r="K53" i="13"/>
  <c r="K52" i="13"/>
  <c r="K49" i="13"/>
  <c r="K48" i="13"/>
  <c r="K47" i="13"/>
  <c r="K46" i="13"/>
  <c r="K45" i="13"/>
  <c r="K44" i="13"/>
  <c r="K43" i="13"/>
  <c r="K28" i="13"/>
  <c r="K27" i="13"/>
  <c r="K26" i="13"/>
  <c r="K25" i="13"/>
  <c r="K24" i="13"/>
  <c r="K23" i="13"/>
  <c r="K22" i="13"/>
  <c r="K19" i="13"/>
  <c r="K18" i="13"/>
  <c r="K17" i="13"/>
  <c r="K16" i="13"/>
  <c r="K15" i="13"/>
  <c r="K14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0CEF639-84BA-4A53-B353-07DD32BA4AE7}" keepAlive="1" name="Requête - Livrables" description="Connexion à la requête « Livrables » dans le classeur." type="5" refreshedVersion="7" background="1" saveData="1">
    <dbPr connection="Provider=Microsoft.Mashup.OleDb.1;Data Source=$Workbook$;Location=Livrables;Extended Properties=&quot;&quot;" command="SELECT * FROM [Livrables]"/>
  </connection>
</connections>
</file>

<file path=xl/sharedStrings.xml><?xml version="1.0" encoding="utf-8"?>
<sst xmlns="http://schemas.openxmlformats.org/spreadsheetml/2006/main" count="12039" uniqueCount="1690">
  <si>
    <t>RECONSTRUCTION HOPITAL PSYCHIATRIQUE BOHARS</t>
  </si>
  <si>
    <t>PROJET</t>
  </si>
  <si>
    <t>Proposition MOE</t>
  </si>
  <si>
    <t>Désignation</t>
  </si>
  <si>
    <t>Observation</t>
  </si>
  <si>
    <t>N°</t>
  </si>
  <si>
    <t>Ind</t>
  </si>
  <si>
    <t>Format</t>
  </si>
  <si>
    <t>Échelle</t>
  </si>
  <si>
    <t>Couleurs / N&amp;B</t>
  </si>
  <si>
    <t>Provenance</t>
  </si>
  <si>
    <t>Projet2</t>
  </si>
  <si>
    <t>Phase3</t>
  </si>
  <si>
    <t>Numéro4</t>
  </si>
  <si>
    <t>Bât5</t>
  </si>
  <si>
    <t>Métier6</t>
  </si>
  <si>
    <t>Niveau7</t>
  </si>
  <si>
    <t>Indice8</t>
  </si>
  <si>
    <t>Libellé9</t>
  </si>
  <si>
    <t>Intitulé Livrable</t>
  </si>
  <si>
    <t>Phase</t>
  </si>
  <si>
    <t>Ouvrage</t>
  </si>
  <si>
    <t>Emetteur</t>
  </si>
  <si>
    <t>Corps</t>
  </si>
  <si>
    <t>Zone</t>
  </si>
  <si>
    <t>Niveau</t>
  </si>
  <si>
    <t>Intitulé</t>
  </si>
  <si>
    <t>SOMMAIRE DES PIECES ADMINISTRATIVES ET DES PIECES ECRITES</t>
  </si>
  <si>
    <t>Sommaire des pièces</t>
  </si>
  <si>
    <t>A</t>
  </si>
  <si>
    <t>A4</t>
  </si>
  <si>
    <t>-</t>
  </si>
  <si>
    <t>N&amp;B</t>
  </si>
  <si>
    <t>BO</t>
  </si>
  <si>
    <t>PRO</t>
  </si>
  <si>
    <t>0000</t>
  </si>
  <si>
    <t>XXX</t>
  </si>
  <si>
    <t>TCE</t>
  </si>
  <si>
    <t>Liste Livrables</t>
  </si>
  <si>
    <t>Règlement de Consultation (RC)</t>
  </si>
  <si>
    <t>MOA</t>
  </si>
  <si>
    <t>DCE</t>
  </si>
  <si>
    <t>0001</t>
  </si>
  <si>
    <t>RC</t>
  </si>
  <si>
    <t>Acte d'Engagement (AE)</t>
  </si>
  <si>
    <t>0002</t>
  </si>
  <si>
    <t>AE</t>
  </si>
  <si>
    <t>Cahier des Clauses Administratives Particulières (CCAP)</t>
  </si>
  <si>
    <t>0003</t>
  </si>
  <si>
    <t>CCAP</t>
  </si>
  <si>
    <t>Arrêté de Permis de Construire - Procès verbal et attendus</t>
  </si>
  <si>
    <t>0004</t>
  </si>
  <si>
    <t>ArretePC</t>
  </si>
  <si>
    <t>Rapport RICT</t>
  </si>
  <si>
    <t>0005</t>
  </si>
  <si>
    <t>RICT</t>
  </si>
  <si>
    <t>PGCSPS</t>
  </si>
  <si>
    <t>0006</t>
  </si>
  <si>
    <t>Cahier des Clauses Techniques Communes (CCTC)</t>
  </si>
  <si>
    <t>x</t>
  </si>
  <si>
    <t>Couleurs</t>
  </si>
  <si>
    <t>0007</t>
  </si>
  <si>
    <t>CCTC</t>
  </si>
  <si>
    <t xml:space="preserve">  - Annexe A : Note d'Organisation de Chantier</t>
  </si>
  <si>
    <t>B</t>
  </si>
  <si>
    <t>0007a</t>
  </si>
  <si>
    <t>CCTC-NOC</t>
  </si>
  <si>
    <t xml:space="preserve">  - Annexe B : DOE SEDI</t>
  </si>
  <si>
    <t>0007b</t>
  </si>
  <si>
    <t>DOE-SEDI</t>
  </si>
  <si>
    <t xml:space="preserve">  - Annexe C : Carnet de performance de l'enveloppe</t>
  </si>
  <si>
    <t>0007c</t>
  </si>
  <si>
    <t>ENE</t>
  </si>
  <si>
    <t>PerformanceEnveloppe</t>
  </si>
  <si>
    <t xml:space="preserve">  - Annexe D : Obligations Environnementales - Charte Chantier faibles nuisances</t>
  </si>
  <si>
    <t>0007d</t>
  </si>
  <si>
    <t>CCFN</t>
  </si>
  <si>
    <t xml:space="preserve">  - Annexe F : Protocle de contrôles d'essais et de réceptions</t>
  </si>
  <si>
    <t>0007f</t>
  </si>
  <si>
    <t>ControleEssaiReceptions</t>
  </si>
  <si>
    <t xml:space="preserve">  - Annexe G : Procédure cadre de mise en place du contrôle qualité</t>
  </si>
  <si>
    <t>0007g</t>
  </si>
  <si>
    <t>PAQ</t>
  </si>
  <si>
    <t xml:space="preserve">  - Annexe I : Convention BIM Exécution</t>
  </si>
  <si>
    <t>A5</t>
  </si>
  <si>
    <t>0007i</t>
  </si>
  <si>
    <t>ConventionBIM Exécution</t>
  </si>
  <si>
    <t xml:space="preserve">  - Annexe à la convention BIM : LOD_LOI_EXECUTION</t>
  </si>
  <si>
    <t>0007i1</t>
  </si>
  <si>
    <t>ANNEXE_LOD_LOI</t>
  </si>
  <si>
    <t xml:space="preserve">Notice Sécurité incendie </t>
  </si>
  <si>
    <t>0100</t>
  </si>
  <si>
    <t>INC</t>
  </si>
  <si>
    <t>NoticeIncendie</t>
  </si>
  <si>
    <t>Notice Accessibilité Personnes à Mobilité Réduite</t>
  </si>
  <si>
    <t>0110</t>
  </si>
  <si>
    <t>PMR</t>
  </si>
  <si>
    <t>Accessibilité</t>
  </si>
  <si>
    <t>Sommaire Cahiers des Clauses Techniques Particulières (CCTP)</t>
  </si>
  <si>
    <t>0200</t>
  </si>
  <si>
    <t>CCTP</t>
  </si>
  <si>
    <t xml:space="preserve">  - CCTP Désamiantage-déplombage - Démolition-déconstruction</t>
  </si>
  <si>
    <t>0201</t>
  </si>
  <si>
    <t xml:space="preserve">  - CCTP Terrassements - VRD</t>
  </si>
  <si>
    <t>0202</t>
  </si>
  <si>
    <t>CCTP-Terr_VRD</t>
  </si>
  <si>
    <t xml:space="preserve">  - CCTP Espaces verts - Aménagements extérieurs</t>
  </si>
  <si>
    <t>0203</t>
  </si>
  <si>
    <t>CCTP-EspacesVerts</t>
  </si>
  <si>
    <t xml:space="preserve">  - CCTP Gros-Œuvre  - Fondations spéciales</t>
  </si>
  <si>
    <t>0204</t>
  </si>
  <si>
    <t>STR</t>
  </si>
  <si>
    <t>so</t>
  </si>
  <si>
    <t xml:space="preserve">  - CCTP Charpente</t>
  </si>
  <si>
    <t>0206</t>
  </si>
  <si>
    <t>CCTP-Charpente</t>
  </si>
  <si>
    <t xml:space="preserve">  - CCTP Couverture - Etanchéité</t>
  </si>
  <si>
    <t>0207</t>
  </si>
  <si>
    <t xml:space="preserve">  - CCTP Menuiserie aluminium - Portes automatiques</t>
  </si>
  <si>
    <t>0208</t>
  </si>
  <si>
    <t>CCTP-MenAlu_PortesAuto</t>
  </si>
  <si>
    <t xml:space="preserve">  - CCTP Menuiserie aluminium industrielle - Fermetures</t>
  </si>
  <si>
    <t>0209</t>
  </si>
  <si>
    <t xml:space="preserve">  - CCTP Métallerie</t>
  </si>
  <si>
    <t>0210</t>
  </si>
  <si>
    <t>CCTP-Métallerie</t>
  </si>
  <si>
    <t xml:space="preserve">  - CCTP Bardage bois</t>
  </si>
  <si>
    <t>0211</t>
  </si>
  <si>
    <t xml:space="preserve">  - CCTP Chauffage Ventilation Désenfumage</t>
  </si>
  <si>
    <t>0212</t>
  </si>
  <si>
    <t>CCTP-CVCD</t>
  </si>
  <si>
    <t xml:space="preserve">  - CCTP Plomberie sanitaire</t>
  </si>
  <si>
    <t>0213</t>
  </si>
  <si>
    <t>CCTP-Plomberie</t>
  </si>
  <si>
    <t xml:space="preserve">  - CCTP Electricité courants forts</t>
  </si>
  <si>
    <t>0214</t>
  </si>
  <si>
    <t>CCTP-CFO</t>
  </si>
  <si>
    <t xml:space="preserve">  - CCTP Electricité courants faibles</t>
  </si>
  <si>
    <t>0215</t>
  </si>
  <si>
    <t>CCTP-CFA</t>
  </si>
  <si>
    <t xml:space="preserve">  - CCTP Système de sécurité incendie</t>
  </si>
  <si>
    <t>0216</t>
  </si>
  <si>
    <t>CCTP-SSI</t>
  </si>
  <si>
    <t xml:space="preserve">  - CCTP GTB</t>
  </si>
  <si>
    <t>0217</t>
  </si>
  <si>
    <t>CCTP-GTB</t>
  </si>
  <si>
    <t xml:space="preserve">  - CCTP Menuiserie bois</t>
  </si>
  <si>
    <t>0218</t>
  </si>
  <si>
    <t xml:space="preserve">  - CCTP Doublages - Cloisons sèches</t>
  </si>
  <si>
    <t>0219</t>
  </si>
  <si>
    <t xml:space="preserve">  - CCTP Revêtements de sols souples</t>
  </si>
  <si>
    <t>0220</t>
  </si>
  <si>
    <t>CCTP-SolSouple</t>
  </si>
  <si>
    <t xml:space="preserve">  - CCTP Revêtement de sols scelles - Faïence</t>
  </si>
  <si>
    <t>0221</t>
  </si>
  <si>
    <t xml:space="preserve">  - CCTP Plafonds suspendus</t>
  </si>
  <si>
    <t>0222</t>
  </si>
  <si>
    <t>CCTP-Plafonds</t>
  </si>
  <si>
    <t xml:space="preserve">  - CCTP Peinture revêtments muraux</t>
  </si>
  <si>
    <t>0223</t>
  </si>
  <si>
    <t xml:space="preserve">  - CCTP Ravalement</t>
  </si>
  <si>
    <t>0224</t>
  </si>
  <si>
    <t xml:space="preserve">  - CCTP Agencement</t>
  </si>
  <si>
    <t>0225</t>
  </si>
  <si>
    <t>CCTP-Agencement</t>
  </si>
  <si>
    <t xml:space="preserve">  - CCTP Appareils élévateurs</t>
  </si>
  <si>
    <t>0226</t>
  </si>
  <si>
    <t>CCTP-AppareilsElévateurs</t>
  </si>
  <si>
    <t xml:space="preserve">  - CCTP Photovoltaïque Toitures</t>
  </si>
  <si>
    <t>0227</t>
  </si>
  <si>
    <t>CCTP-PPV Toit</t>
  </si>
  <si>
    <t xml:space="preserve">  - CCTP Photovoltaïque Ombrières</t>
  </si>
  <si>
    <t>0228</t>
  </si>
  <si>
    <t>CCTP-PPV Omb</t>
  </si>
  <si>
    <t xml:space="preserve">  - CCTP Parois isothermes</t>
  </si>
  <si>
    <t>0229</t>
  </si>
  <si>
    <t>0230</t>
  </si>
  <si>
    <t xml:space="preserve">  - CCTP Signalétique</t>
  </si>
  <si>
    <t>0231</t>
  </si>
  <si>
    <t>CCTP-Signalétique</t>
  </si>
  <si>
    <t>Tableau de localisation des finitions intérieures</t>
  </si>
  <si>
    <t>TableauFinitionsInt</t>
  </si>
  <si>
    <t>Notice Acoustique</t>
  </si>
  <si>
    <t>0300</t>
  </si>
  <si>
    <t>ACO</t>
  </si>
  <si>
    <t>Rapport d'étude géotechnique G2 AVP</t>
  </si>
  <si>
    <t>0310</t>
  </si>
  <si>
    <t>G2 AVP</t>
  </si>
  <si>
    <t>Rapport d'étude géotechnique G2 PRO</t>
  </si>
  <si>
    <t>0311</t>
  </si>
  <si>
    <t>G2 PRO</t>
  </si>
  <si>
    <t>Notice d'hypothèses et sismiques</t>
  </si>
  <si>
    <t>0320</t>
  </si>
  <si>
    <t>NoteSismique</t>
  </si>
  <si>
    <t>Cahier des charges fonctionnel SSI Bâtiments entrée et logistique</t>
  </si>
  <si>
    <t>0331</t>
  </si>
  <si>
    <t>ENT</t>
  </si>
  <si>
    <t>SSI</t>
  </si>
  <si>
    <t>CCF-SSI-EntréeLogistique</t>
  </si>
  <si>
    <t>Cahier des charges fonctionnel SSI Gérontopsychiatrie</t>
  </si>
  <si>
    <t>0332</t>
  </si>
  <si>
    <t>GER</t>
  </si>
  <si>
    <t>CCF-SSI-Gérontopsychiatrie</t>
  </si>
  <si>
    <t>Cahier des charges fonctionnel SSI Pédopsychiatrie</t>
  </si>
  <si>
    <t>0333</t>
  </si>
  <si>
    <t>PED</t>
  </si>
  <si>
    <t>CCF-SSI-Pédopsychiatrie</t>
  </si>
  <si>
    <t>Cahier des charges fonctionnel SSI Secteur Adulte 1</t>
  </si>
  <si>
    <t>0334</t>
  </si>
  <si>
    <t>BA1</t>
  </si>
  <si>
    <t>CCF-SSI-BA1</t>
  </si>
  <si>
    <t>Cahier des charges fonctionnel SSI Secteur Adulte 2</t>
  </si>
  <si>
    <t>0335</t>
  </si>
  <si>
    <t>BA2</t>
  </si>
  <si>
    <t>CCF-SSI-BA2</t>
  </si>
  <si>
    <t>Cahier des charges fonctionnel SSI Secteur Adulte 3</t>
  </si>
  <si>
    <t>0336</t>
  </si>
  <si>
    <t>BA3</t>
  </si>
  <si>
    <t>CCF-SSI-BA3</t>
  </si>
  <si>
    <t>Matrice de corrélation - Bâtiments entrée et logistique</t>
  </si>
  <si>
    <t>0341</t>
  </si>
  <si>
    <t>Matrice-SSI-EntréeLogistique</t>
  </si>
  <si>
    <t>Matrice de corrélation - Gérontopsychiatrie</t>
  </si>
  <si>
    <t>0342</t>
  </si>
  <si>
    <t>Matrice-SSI-Gérontopsychiatrie</t>
  </si>
  <si>
    <t>Matrice de corrélation - Pédopsychiatrie</t>
  </si>
  <si>
    <t>0343</t>
  </si>
  <si>
    <t>Matrice-SSI-Pédopsychiatrie</t>
  </si>
  <si>
    <t>Matrice de corrélation - Secteur Adulte 1</t>
  </si>
  <si>
    <t>0344</t>
  </si>
  <si>
    <t>Matrice-SSI-BA1</t>
  </si>
  <si>
    <t>Matrice de corrélation - Secteur Adulte 2</t>
  </si>
  <si>
    <t>0345</t>
  </si>
  <si>
    <t>Matrice-SSI-BA2</t>
  </si>
  <si>
    <t>Matrice de corrélation - Secteur Adulte 3</t>
  </si>
  <si>
    <t>0346</t>
  </si>
  <si>
    <t>Matrice-SSI-BA3</t>
  </si>
  <si>
    <t>Notice Haute Qualité Environnementale (remis uniquement au PRO)</t>
  </si>
  <si>
    <t>0500</t>
  </si>
  <si>
    <t>ENV</t>
  </si>
  <si>
    <t>NoticeEnvironnement</t>
  </si>
  <si>
    <t xml:space="preserve">     - Annexe A : Note de calculs RT 2012 &amp; RE2020  (remis uniquement au PRO)</t>
  </si>
  <si>
    <t>0501</t>
  </si>
  <si>
    <t>RT2012 &amp; RE2020</t>
  </si>
  <si>
    <t xml:space="preserve">     - Annexe B : Rapport de simulation STD ( remis uniquement au PRO)</t>
  </si>
  <si>
    <t>0504</t>
  </si>
  <si>
    <t>STD</t>
  </si>
  <si>
    <t xml:space="preserve">     - Annexe C : Rapport de simulation FLJ  (remis uniquement au PRO)</t>
  </si>
  <si>
    <t>0505</t>
  </si>
  <si>
    <t>FLJ</t>
  </si>
  <si>
    <t>Plan de principe d'installation de chantier et de phasage</t>
  </si>
  <si>
    <t>A3</t>
  </si>
  <si>
    <t>0600</t>
  </si>
  <si>
    <t>PHA</t>
  </si>
  <si>
    <t>PIC Phasage</t>
  </si>
  <si>
    <t>Tableau des surfaces</t>
  </si>
  <si>
    <t>0700</t>
  </si>
  <si>
    <t>ARC</t>
  </si>
  <si>
    <t>TableauSurfaces</t>
  </si>
  <si>
    <t xml:space="preserve">Notice Estimative </t>
  </si>
  <si>
    <t>0800</t>
  </si>
  <si>
    <t>NoticeEstimative</t>
  </si>
  <si>
    <t>Cadres de Décomposition de Prix Global et Forfaitaire (DPGF)</t>
  </si>
  <si>
    <t xml:space="preserve">  - DPGF Désamiantage-déplombage - Démolition-déconstruction</t>
  </si>
  <si>
    <t>0801</t>
  </si>
  <si>
    <t>DPGF-Désamiantage-déplombage - Démolition-déconstruction</t>
  </si>
  <si>
    <t xml:space="preserve">  - DPGF Terrassements - VRD</t>
  </si>
  <si>
    <t>0802</t>
  </si>
  <si>
    <t>DPGF-Terr_VRD</t>
  </si>
  <si>
    <t xml:space="preserve">  - DPGF Espaces verts - Aménagements extérieurs</t>
  </si>
  <si>
    <t>0803</t>
  </si>
  <si>
    <t>DPGF-EspacesVerts</t>
  </si>
  <si>
    <t xml:space="preserve">  - DPGF Gros-Œuvre - Fondations spéciales</t>
  </si>
  <si>
    <t>0804</t>
  </si>
  <si>
    <t>DPGF-Gros-Œuvre - Fondations spéciales</t>
  </si>
  <si>
    <t>0805</t>
  </si>
  <si>
    <t xml:space="preserve">  - DPGF Charpente</t>
  </si>
  <si>
    <t>0806</t>
  </si>
  <si>
    <t>DPGF-Charpente</t>
  </si>
  <si>
    <t xml:space="preserve">  - DPGF Etanchéité couverture bac acier</t>
  </si>
  <si>
    <t>0807</t>
  </si>
  <si>
    <t>DPGF-Etanchéité</t>
  </si>
  <si>
    <t xml:space="preserve">  - DPGF Menuiserie aluminium - Portes automatiques</t>
  </si>
  <si>
    <t>0808</t>
  </si>
  <si>
    <t>DPGF-MenAlu_PortesAuto</t>
  </si>
  <si>
    <t xml:space="preserve">  - DPGF Menuiserie aluminium industrielle - Fermetures</t>
  </si>
  <si>
    <t>0809</t>
  </si>
  <si>
    <t>DPGF-MenAluIndus_PortesAuto</t>
  </si>
  <si>
    <t xml:space="preserve">  - DPGF Métallerie</t>
  </si>
  <si>
    <t>0810</t>
  </si>
  <si>
    <t>DPGF-Métallerie</t>
  </si>
  <si>
    <t xml:space="preserve">  - DPGF Bardage bois</t>
  </si>
  <si>
    <t>0811</t>
  </si>
  <si>
    <t>DPGF-Bardage</t>
  </si>
  <si>
    <t xml:space="preserve">  - DPGF Chauffage Ventilation Désenfumage</t>
  </si>
  <si>
    <t>0812</t>
  </si>
  <si>
    <t>DPGF-CVCD</t>
  </si>
  <si>
    <t xml:space="preserve">  - DPGF Plomberie sanitaire</t>
  </si>
  <si>
    <t>0813</t>
  </si>
  <si>
    <t>DPGF-Plomberie</t>
  </si>
  <si>
    <t xml:space="preserve">  - DPGF Electricité courants forts</t>
  </si>
  <si>
    <t>0814</t>
  </si>
  <si>
    <t>DPGF-CFO</t>
  </si>
  <si>
    <t xml:space="preserve">  - DPGF Electricité courants faibles</t>
  </si>
  <si>
    <t>0815</t>
  </si>
  <si>
    <t>DPGF-CFA</t>
  </si>
  <si>
    <t xml:space="preserve">  - DPGF Système de sécurité incendie</t>
  </si>
  <si>
    <t>0816</t>
  </si>
  <si>
    <t>DPGF-SSI</t>
  </si>
  <si>
    <t xml:space="preserve">  - DPGF GTB</t>
  </si>
  <si>
    <t>0817</t>
  </si>
  <si>
    <t>DPGF-GTB</t>
  </si>
  <si>
    <t xml:space="preserve">  - DPGF Menuiserie bois</t>
  </si>
  <si>
    <t>0818</t>
  </si>
  <si>
    <t>DPGF-Menuiserie bois</t>
  </si>
  <si>
    <t xml:space="preserve">  - DPGF Doublages - Cloisons sèches</t>
  </si>
  <si>
    <t>0819</t>
  </si>
  <si>
    <t>DPGF-Doublages - Cloisons sèches</t>
  </si>
  <si>
    <t xml:space="preserve">  - DPGF Revêtements de sols souples</t>
  </si>
  <si>
    <t>0820</t>
  </si>
  <si>
    <t>DPGF-Revêtements de sols souples</t>
  </si>
  <si>
    <t xml:space="preserve">  - DPGF Revêtement de sols scelles - Faïence</t>
  </si>
  <si>
    <t>0821</t>
  </si>
  <si>
    <t>DPGF-Revêtement de sols scelles - Faïence</t>
  </si>
  <si>
    <t xml:space="preserve">  - DPGF Plafonds suspendus</t>
  </si>
  <si>
    <t>0822</t>
  </si>
  <si>
    <t>DPGF-Plafonds</t>
  </si>
  <si>
    <t xml:space="preserve">  - DPGF Peinture revêtments muraux</t>
  </si>
  <si>
    <t>0823</t>
  </si>
  <si>
    <t>DPGF-Peinture revêtments muraux</t>
  </si>
  <si>
    <t xml:space="preserve">  - DPGF Ravalement</t>
  </si>
  <si>
    <t>0824</t>
  </si>
  <si>
    <t>DPGF-Ravalement</t>
  </si>
  <si>
    <t xml:space="preserve">  - DPGF Agencement</t>
  </si>
  <si>
    <t>0825</t>
  </si>
  <si>
    <t>DPGF-Agencement</t>
  </si>
  <si>
    <t xml:space="preserve">  - DPGF Appareils élévateurs</t>
  </si>
  <si>
    <t>0826</t>
  </si>
  <si>
    <t>DPGF-AppareilsElévateurs</t>
  </si>
  <si>
    <t xml:space="preserve">  - DPGF Photovoltaïque Toitures</t>
  </si>
  <si>
    <t>0827</t>
  </si>
  <si>
    <t>DPGF-Photovoltaïque Toitures</t>
  </si>
  <si>
    <t xml:space="preserve">  - DPGF Photovoltaïque Ombrières</t>
  </si>
  <si>
    <t>0828</t>
  </si>
  <si>
    <t>DPGF-Photovoltaïque Ombrières</t>
  </si>
  <si>
    <t xml:space="preserve">  - DPGF Parois isothermes</t>
  </si>
  <si>
    <t>0829</t>
  </si>
  <si>
    <t>DPGF-Parois isothermes</t>
  </si>
  <si>
    <t xml:space="preserve">  - DPGF Signalétique</t>
  </si>
  <si>
    <t>0830</t>
  </si>
  <si>
    <t>DPGF-Signalétique</t>
  </si>
  <si>
    <t xml:space="preserve">Calendrier général de l’opération </t>
  </si>
  <si>
    <t>0900</t>
  </si>
  <si>
    <t>OPC</t>
  </si>
  <si>
    <t>Calendrier général</t>
  </si>
  <si>
    <t>Calendrier de réalisation des travaux phase 1</t>
  </si>
  <si>
    <t>0910</t>
  </si>
  <si>
    <t>Calendrier-Phase 1</t>
  </si>
  <si>
    <t>Calendrier de réalisation des travaux phase 2</t>
  </si>
  <si>
    <t>0920</t>
  </si>
  <si>
    <t>Calendrier-Phase 2</t>
  </si>
  <si>
    <t>Constats amiante, plomb et HAP</t>
  </si>
  <si>
    <t>0400</t>
  </si>
  <si>
    <t>DEM</t>
  </si>
  <si>
    <t>Diagnostics</t>
  </si>
  <si>
    <t>SOMMAIRE DES PIECES GRAPHIQUES</t>
  </si>
  <si>
    <t>PLANS ARCHITECTES</t>
  </si>
  <si>
    <t>PLANS DE DEMOLITIONS</t>
  </si>
  <si>
    <t xml:space="preserve">   </t>
  </si>
  <si>
    <t>PLANS DES NIVEAUX</t>
  </si>
  <si>
    <t>Plan masse &amp; situation</t>
  </si>
  <si>
    <t>1189x841</t>
  </si>
  <si>
    <t>1/500</t>
  </si>
  <si>
    <t>maquette archi + fond PDM photoshopé</t>
  </si>
  <si>
    <t>1000</t>
  </si>
  <si>
    <t>EXT</t>
  </si>
  <si>
    <t>PlanMasse</t>
  </si>
  <si>
    <t>Plan RdC Bas &amp; Haut Bâtiments d'Entrée &amp; Logistique</t>
  </si>
  <si>
    <t>1101</t>
  </si>
  <si>
    <t>1/100</t>
  </si>
  <si>
    <t>maquette archi</t>
  </si>
  <si>
    <t>1100&amp;1101</t>
  </si>
  <si>
    <t>RDC</t>
  </si>
  <si>
    <t>PlanRDC_Bas-Haut_EntréeLog</t>
  </si>
  <si>
    <t>Plan Niveau 1 Bâtiments d'Entrée &amp; Logistique</t>
  </si>
  <si>
    <t>1102</t>
  </si>
  <si>
    <t>N1</t>
  </si>
  <si>
    <t>PlanN1_EntréeLog</t>
  </si>
  <si>
    <t>Plans niveaux Internat</t>
  </si>
  <si>
    <t>420x594</t>
  </si>
  <si>
    <t>1103&amp;1110</t>
  </si>
  <si>
    <t>INT</t>
  </si>
  <si>
    <t>TN</t>
  </si>
  <si>
    <t>PlansTN_Internat</t>
  </si>
  <si>
    <t>Plan niveau Pédopsychiatrie</t>
  </si>
  <si>
    <t>1051x594</t>
  </si>
  <si>
    <t>1104</t>
  </si>
  <si>
    <t>Plan_Pédopsychiatrie</t>
  </si>
  <si>
    <t>Plan niveau Gérontopsychiatrie</t>
  </si>
  <si>
    <t>1105</t>
  </si>
  <si>
    <t>Plan_Gérontopsychiatrie</t>
  </si>
  <si>
    <t>Plan niveau Bâtiment Adulte 1</t>
  </si>
  <si>
    <t>841x1189</t>
  </si>
  <si>
    <t>1106</t>
  </si>
  <si>
    <t>Plan_BA1</t>
  </si>
  <si>
    <t>Plan niveau Bâtiment Adulte 2</t>
  </si>
  <si>
    <t>1107</t>
  </si>
  <si>
    <t>Plan_BA2</t>
  </si>
  <si>
    <t>Plan niveau Bâtiment Adulte 3</t>
  </si>
  <si>
    <t>1108</t>
  </si>
  <si>
    <t>Plan_BA3</t>
  </si>
  <si>
    <t>Plan de toiture Bâtiments d'Entrée &amp; Logistique</t>
  </si>
  <si>
    <t>1109</t>
  </si>
  <si>
    <t>TT</t>
  </si>
  <si>
    <t>Plan_Toit_EntréeLOg</t>
  </si>
  <si>
    <t>Plan de toiture Pédopsychiatrie</t>
  </si>
  <si>
    <t>1111</t>
  </si>
  <si>
    <t>Plan_Toit_Pédopsychiatrie</t>
  </si>
  <si>
    <t>Plan de toiture Gérontopsychiatrie</t>
  </si>
  <si>
    <t>1112</t>
  </si>
  <si>
    <t>Plan_Toit_Gérontopsychiatrie</t>
  </si>
  <si>
    <t>Plan de toiture Bâtiment Adulte 1</t>
  </si>
  <si>
    <t>1113</t>
  </si>
  <si>
    <t>Plan_Toit_BA1</t>
  </si>
  <si>
    <t>Plan de toiture Bâtiment Adulte 2</t>
  </si>
  <si>
    <t>1114</t>
  </si>
  <si>
    <t>Plan_Toit_BA2</t>
  </si>
  <si>
    <t>Plan de toiture Bâtiment Adulte 3</t>
  </si>
  <si>
    <t>1115</t>
  </si>
  <si>
    <t>Plan_Toit_BA3</t>
  </si>
  <si>
    <t>COUPES / FACADES</t>
  </si>
  <si>
    <t>Façades Bâtiments d'Entrée &amp; Logistique</t>
  </si>
  <si>
    <t>1400</t>
  </si>
  <si>
    <t>FAC</t>
  </si>
  <si>
    <t>FAC_EntréeLog</t>
  </si>
  <si>
    <t xml:space="preserve">Façades Agora &amp; Patios Bâtiment d'Entrée </t>
  </si>
  <si>
    <t>1401</t>
  </si>
  <si>
    <t xml:space="preserve">FAC_Agora-Patios_Entrée </t>
  </si>
  <si>
    <t>Coupes Bâtiments d'Entrée &amp; Logistique</t>
  </si>
  <si>
    <t>1402</t>
  </si>
  <si>
    <t>COU_EntréeLog</t>
  </si>
  <si>
    <t>Coupes Façades Internat</t>
  </si>
  <si>
    <t>594x420</t>
  </si>
  <si>
    <t>1403</t>
  </si>
  <si>
    <t>COU-FAC_Internat</t>
  </si>
  <si>
    <t>Coupes Façades Pédopsychiatrie</t>
  </si>
  <si>
    <t>979x914</t>
  </si>
  <si>
    <t>1404</t>
  </si>
  <si>
    <t>COU-FAC_Pédopsychiatrie</t>
  </si>
  <si>
    <t>Façades Patios Pédopsychiatrie</t>
  </si>
  <si>
    <t>841x594</t>
  </si>
  <si>
    <t>1405</t>
  </si>
  <si>
    <t>FAC-Patio_Pédopsychiatrie</t>
  </si>
  <si>
    <t>Coupes Façades Gérontopsychiatrie</t>
  </si>
  <si>
    <t>1406</t>
  </si>
  <si>
    <t>COU-FAC_Gérontopsychiatrie</t>
  </si>
  <si>
    <t>Façades Patios Gérontopsychiatrie</t>
  </si>
  <si>
    <t>1407</t>
  </si>
  <si>
    <t>FAC-Patio_Gérontopsychiatrie</t>
  </si>
  <si>
    <t>Coupes Façades Bâtiment Adulte 1</t>
  </si>
  <si>
    <t>1408</t>
  </si>
  <si>
    <t>COU-FAC_BA1</t>
  </si>
  <si>
    <t>Façades Patios Bâtiment Adulte 1</t>
  </si>
  <si>
    <t>1409</t>
  </si>
  <si>
    <t>FAC-Patio_BA1</t>
  </si>
  <si>
    <t>Coupes Façades Bâtiment Adulte 2</t>
  </si>
  <si>
    <t>1410</t>
  </si>
  <si>
    <t>COU-FAC_BA2</t>
  </si>
  <si>
    <t>Façades Patios Bâtiment Adulte 2</t>
  </si>
  <si>
    <t>1411</t>
  </si>
  <si>
    <t>FAC-Patio_BA2</t>
  </si>
  <si>
    <t>Coupes Façades Bâtiment Adulte 3</t>
  </si>
  <si>
    <t>1412</t>
  </si>
  <si>
    <t>COU-FAC_BA3</t>
  </si>
  <si>
    <t>Façades Patios Bâtiment Adulte 3</t>
  </si>
  <si>
    <t>1413</t>
  </si>
  <si>
    <t>FAC-Patio_BA3</t>
  </si>
  <si>
    <t xml:space="preserve">SECURITE INCENDIE </t>
  </si>
  <si>
    <t>Plan de masse de sécurité incendie</t>
  </si>
  <si>
    <t>1200</t>
  </si>
  <si>
    <t>PlanMasseSecu</t>
  </si>
  <si>
    <t>Plan de sécurité RDC Bâtiments d'Entrée &amp; Logistique</t>
  </si>
  <si>
    <t>1201</t>
  </si>
  <si>
    <t>PlanSecuRDC_EntréeLog</t>
  </si>
  <si>
    <t>Plan de sécurité RDC Bas et Niveau 1 Bâtiments d'Entrée &amp; Logistique</t>
  </si>
  <si>
    <t>1202</t>
  </si>
  <si>
    <t>PlanSecuRDC_Bas-N1_EntréeLog</t>
  </si>
  <si>
    <t>Plan de sécurité Pédopsychiatrie</t>
  </si>
  <si>
    <t>1203</t>
  </si>
  <si>
    <t>PlanSecu_Pédopsychiatrie</t>
  </si>
  <si>
    <t>Plan de sécurité Gérontopsychiatrie</t>
  </si>
  <si>
    <t>1204</t>
  </si>
  <si>
    <t>PlanSecu_Gérontopsychiatrie</t>
  </si>
  <si>
    <t>Plan de sécurité Bâtiment Adulte 1</t>
  </si>
  <si>
    <t>1205</t>
  </si>
  <si>
    <t>PlanSecu_BA1</t>
  </si>
  <si>
    <t>Plan de sécurité Bâtiment Adulte 2</t>
  </si>
  <si>
    <t>1206</t>
  </si>
  <si>
    <t>PlanSecu_BA2</t>
  </si>
  <si>
    <t>Plan de sécurité Bâtimentr Adulte 3</t>
  </si>
  <si>
    <t>1207</t>
  </si>
  <si>
    <t>PlanSecu_BA3</t>
  </si>
  <si>
    <t>FICHE MATERIAUX</t>
  </si>
  <si>
    <t>Fiche matériaux</t>
  </si>
  <si>
    <t>1500</t>
  </si>
  <si>
    <t>SIT</t>
  </si>
  <si>
    <t>CALEPIN DES FINITIONS DE SOLS (1501 à 1508)</t>
  </si>
  <si>
    <t>Plan de finitions de sols RDC Haut Bâtiments d'Entrée &amp; Logistique</t>
  </si>
  <si>
    <t>1501</t>
  </si>
  <si>
    <t>420x297</t>
  </si>
  <si>
    <t>1/250</t>
  </si>
  <si>
    <t>Sols_RDC_Haut_EntréeLog</t>
  </si>
  <si>
    <t>Plan de finitions de sols RDC Bas &amp; Niveau 1 Bâtiments d'Entrée &amp; Logistique</t>
  </si>
  <si>
    <t>1502</t>
  </si>
  <si>
    <t>Sols_RDC_Bas-N1_EntréeLog</t>
  </si>
  <si>
    <t>Plan de finitions de sols Internat</t>
  </si>
  <si>
    <t>1503</t>
  </si>
  <si>
    <t>297x420</t>
  </si>
  <si>
    <t>Sols_Internat</t>
  </si>
  <si>
    <t>Plan de finitions de sols Pédopsychiatrie</t>
  </si>
  <si>
    <t>1504</t>
  </si>
  <si>
    <t>Sols_Pédopsychiatrie</t>
  </si>
  <si>
    <t>Plan de finitions de sols Gérontopsychiatrie</t>
  </si>
  <si>
    <t>1505</t>
  </si>
  <si>
    <t>Sols_Gérontopsychiatrie</t>
  </si>
  <si>
    <t>Plan de finitions de sols Bâtiment Adulte 1</t>
  </si>
  <si>
    <t>1506</t>
  </si>
  <si>
    <t>Sols_BA1</t>
  </si>
  <si>
    <t>Plan de finitions de sols Bâtiment Adulte 2</t>
  </si>
  <si>
    <t>1507</t>
  </si>
  <si>
    <t>Sols_BA2</t>
  </si>
  <si>
    <t>Plan de finitions de sols Bâtiment Adulte 3</t>
  </si>
  <si>
    <t>1508</t>
  </si>
  <si>
    <t>Sols_BA3</t>
  </si>
  <si>
    <t>CALEPIN DES FINITIONS DE MURS (1510 à 1517)</t>
  </si>
  <si>
    <t>Plan de finitions de murs RDC Haut Bâtiments d'Entrée &amp; Logistique</t>
  </si>
  <si>
    <t>1510</t>
  </si>
  <si>
    <t>Murs_RDC_Haut_EntréeLog</t>
  </si>
  <si>
    <t>Plan de finitions de murs RDC Bas &amp; Niveau 1 Bâtiments d'Entrée &amp; Logistique</t>
  </si>
  <si>
    <t>1511</t>
  </si>
  <si>
    <t>Murs_RDC_Bas-N1_EntréeLog</t>
  </si>
  <si>
    <t>Plan de finitions de murs Internat</t>
  </si>
  <si>
    <t>1512</t>
  </si>
  <si>
    <t>Murs_Internat</t>
  </si>
  <si>
    <t>Plan de finitions de murs Pédopsychiatrie</t>
  </si>
  <si>
    <t>1513</t>
  </si>
  <si>
    <t>Murs_Pédopsychiatrie</t>
  </si>
  <si>
    <t>Plan de finitions de murs Gérontopsychiatrie</t>
  </si>
  <si>
    <t>1514</t>
  </si>
  <si>
    <t>Murs_Gérontopsychiatrie</t>
  </si>
  <si>
    <t>Plan de finitions de murs Bâtiment Adulte 1</t>
  </si>
  <si>
    <t>1515</t>
  </si>
  <si>
    <t>Murs_BA1</t>
  </si>
  <si>
    <t>Plan de finitions de murs Bâtiment Adulte 2</t>
  </si>
  <si>
    <t>1516</t>
  </si>
  <si>
    <t>Murs_BA2</t>
  </si>
  <si>
    <t>Plan de finitions de murs Bâtiment Adulte 3</t>
  </si>
  <si>
    <t>1517</t>
  </si>
  <si>
    <t>Murs_BA3</t>
  </si>
  <si>
    <t>PLANS DE CALEPINAGE DES PLAFONDS</t>
  </si>
  <si>
    <t>Plan de calepinage des plafonds RdC Bas &amp; Haut Batiments d'Entrée &amp; Logistique</t>
  </si>
  <si>
    <t>1800</t>
  </si>
  <si>
    <t>Plafonds_RDC_Haut_EntréeLog</t>
  </si>
  <si>
    <t>Plan de calepinage des plafonds Niveau 1 Batiments d'Entrée &amp; Logistique</t>
  </si>
  <si>
    <t>1801</t>
  </si>
  <si>
    <t>Plafonds_RDC_Bas-N1_EntréeLog</t>
  </si>
  <si>
    <t>Plan de calepinage des plafonds Internat</t>
  </si>
  <si>
    <t>1802</t>
  </si>
  <si>
    <t>Plafonds_Internat</t>
  </si>
  <si>
    <t>Plan de calepinage des plafonds Pédopsychiatrie</t>
  </si>
  <si>
    <t>1803</t>
  </si>
  <si>
    <t>Plafonds_Pédopsychiatrie</t>
  </si>
  <si>
    <t>Plan de calepinage des plafonds Gérontopsychiatrie</t>
  </si>
  <si>
    <t>1804</t>
  </si>
  <si>
    <t>Plafonds_Gérontopsychiatrie</t>
  </si>
  <si>
    <t>Plan de calepinage des plafonds Bâtiment Adulte 1</t>
  </si>
  <si>
    <t>1805</t>
  </si>
  <si>
    <t>Plafonds_BA1</t>
  </si>
  <si>
    <t>Plan de calepinage des plafonds Bâtiment Adulte 2</t>
  </si>
  <si>
    <t>1806</t>
  </si>
  <si>
    <t>Plafonds_BA2</t>
  </si>
  <si>
    <t>Plan de calepinage des plafonds Bâtiment Adulte 3</t>
  </si>
  <si>
    <t>1807</t>
  </si>
  <si>
    <t>Plafonds_BA3</t>
  </si>
  <si>
    <t>PLANS DES LOCAUX TYPES (1600 à 1608)</t>
  </si>
  <si>
    <t>Local type Chambre simple (HB001)</t>
  </si>
  <si>
    <t>1600</t>
  </si>
  <si>
    <t>1/25</t>
  </si>
  <si>
    <t>LocType_Chambre simple</t>
  </si>
  <si>
    <t>Local type Chambre PMR (HB001)</t>
  </si>
  <si>
    <t>1601</t>
  </si>
  <si>
    <t>LocType_Chambre PMR</t>
  </si>
  <si>
    <t>Local type Chambre CSI (HB003)</t>
  </si>
  <si>
    <t>1602</t>
  </si>
  <si>
    <t>LocType_Chambre CSI</t>
  </si>
  <si>
    <t>Local type Office Pédopsychiatrie (LG004/LG005)</t>
  </si>
  <si>
    <t>1603</t>
  </si>
  <si>
    <t>LocType_Office Pédopsychiatrie</t>
  </si>
  <si>
    <t>Local type Office Gérontopsychiatrie (LG004/LG005)</t>
  </si>
  <si>
    <t>1604</t>
  </si>
  <si>
    <t>LocType_Office Gérontopsychiatrie</t>
  </si>
  <si>
    <t>Local type Office BA1-BA2-BA3 (LG004/LG005)</t>
  </si>
  <si>
    <t>1605</t>
  </si>
  <si>
    <t>LocType_Office BA1-BA2-BA3</t>
  </si>
  <si>
    <t>Locaux types Pôle soins Pédopsychiatrie (ES002/ES006/ES008)</t>
  </si>
  <si>
    <t>1606</t>
  </si>
  <si>
    <t>LocType_PôleSoins_Pédopsychitarie</t>
  </si>
  <si>
    <t>Locaux types Pôle soins Gérontopsychiatrie (ES001/ES002/ES005/ES008)</t>
  </si>
  <si>
    <t>1607</t>
  </si>
  <si>
    <t>LocType_PôleSoins_Gérontopsychiatrie</t>
  </si>
  <si>
    <t xml:space="preserve">Locaux types Pôle soins BA1-BA2-BA3 (ES001/ES002/ES005/ES008) </t>
  </si>
  <si>
    <t>1608</t>
  </si>
  <si>
    <t>594x841</t>
  </si>
  <si>
    <t>LocType_PôleSoins_BA1-BA2-BA3</t>
  </si>
  <si>
    <t>DETAILS ARCHITECTURAUX</t>
  </si>
  <si>
    <t>Détails types - Pieds de façades</t>
  </si>
  <si>
    <t>=O215</t>
  </si>
  <si>
    <t>1/20</t>
  </si>
  <si>
    <t>1700</t>
  </si>
  <si>
    <t>DétailsTypes-1</t>
  </si>
  <si>
    <t>Détails types - Toiture/Etanchéité</t>
  </si>
  <si>
    <t>1701</t>
  </si>
  <si>
    <t>Coupes de détails Batiment d'Entrée &amp; Logistique n°1</t>
  </si>
  <si>
    <t>1702</t>
  </si>
  <si>
    <t>Détails_Bat_EntréeLog-1</t>
  </si>
  <si>
    <t>Coupes de détails Batiment d'Entrée &amp; Logistique n°2</t>
  </si>
  <si>
    <t>1703</t>
  </si>
  <si>
    <t>Détails_Bat_EntréeLog-2</t>
  </si>
  <si>
    <t>Coupes de détails Batiment d'Entrée &amp; Logistique n°3</t>
  </si>
  <si>
    <t>1704</t>
  </si>
  <si>
    <t>Détails_Bat_EntréeLog-3</t>
  </si>
  <si>
    <t>Coupes de détails Batiment d'Entrée &amp; Logistique n°4</t>
  </si>
  <si>
    <t>1705</t>
  </si>
  <si>
    <t>Détails_Bat_EntréeLog-4</t>
  </si>
  <si>
    <t>Coupes de détails Agora n°1</t>
  </si>
  <si>
    <t>1706</t>
  </si>
  <si>
    <t>AGO</t>
  </si>
  <si>
    <t>Détails_Agora-1</t>
  </si>
  <si>
    <t>Coupes de détails Agora n°2</t>
  </si>
  <si>
    <t>1707</t>
  </si>
  <si>
    <t>Détails_Agora-2</t>
  </si>
  <si>
    <t>Coupes de détails Agora n°3</t>
  </si>
  <si>
    <t>1708</t>
  </si>
  <si>
    <t>Détails_Agora-3</t>
  </si>
  <si>
    <t>Coupes de détails Agora n°4</t>
  </si>
  <si>
    <t>=O224</t>
  </si>
  <si>
    <t>1709</t>
  </si>
  <si>
    <t>Détails_Agora-4</t>
  </si>
  <si>
    <t>Coupes de détails Internat</t>
  </si>
  <si>
    <t>1710</t>
  </si>
  <si>
    <t>Détails_Internat</t>
  </si>
  <si>
    <t>Coupes de principes Bâtiments de soins n°1</t>
  </si>
  <si>
    <t>1711</t>
  </si>
  <si>
    <t>Détails_Bat_Soins-1</t>
  </si>
  <si>
    <t>Coupes de principes Bâtiments de soins n°2</t>
  </si>
  <si>
    <t>1712</t>
  </si>
  <si>
    <t>Détails_Bat_Soins-2</t>
  </si>
  <si>
    <t>PLANS DES TEMOINS</t>
  </si>
  <si>
    <t>Plan du témoin de chambre hôtelière + circulation</t>
  </si>
  <si>
    <t>1900</t>
  </si>
  <si>
    <t>Temoin_Chambre</t>
  </si>
  <si>
    <t>Plan du témoin de chambre CSI</t>
  </si>
  <si>
    <t>1901</t>
  </si>
  <si>
    <t>Temoin_Chambre CSI</t>
  </si>
  <si>
    <t>Témoin de façade partiel</t>
  </si>
  <si>
    <t>à confirmer</t>
  </si>
  <si>
    <t>PANNEAU CHANTIER</t>
  </si>
  <si>
    <t>Plan du panneau de chantier</t>
  </si>
  <si>
    <t>2000</t>
  </si>
  <si>
    <t>PanneauChantier</t>
  </si>
  <si>
    <t>NOMENCLATURE DES MENUISERIES EXTERIEURES &amp; SERRURERIES (1520 &amp; 1523)</t>
  </si>
  <si>
    <t>Nomenclature des Menuiseries Extérieures Batiments d'Entrée &amp; Logistique</t>
  </si>
  <si>
    <t>1520</t>
  </si>
  <si>
    <t>1/50</t>
  </si>
  <si>
    <t>Nom_MenExt_EntréeLog</t>
  </si>
  <si>
    <t>Nomenclature des Serrureries Internat</t>
  </si>
  <si>
    <t>1521</t>
  </si>
  <si>
    <t>Nom_Ser_Internat</t>
  </si>
  <si>
    <t>Nomenclature des Menuiseries Extérieures Bâtiments de soins</t>
  </si>
  <si>
    <t>1522</t>
  </si>
  <si>
    <t>Nom_MenExt_BâtimentsSoins</t>
  </si>
  <si>
    <t xml:space="preserve">Nomenclature des Menuiseries Extérieures Tous les Bâtiments </t>
  </si>
  <si>
    <t>1523</t>
  </si>
  <si>
    <t>Nom_MenExt_TousBatiments</t>
  </si>
  <si>
    <t>NOMENCLATURE DES MENUISERIES INTERIEURES (1530 &amp; 1531)</t>
  </si>
  <si>
    <t>Nomenclature des Menuiseries Intérieures Batiments d'Entrée &amp; Logistique</t>
  </si>
  <si>
    <t>1530</t>
  </si>
  <si>
    <t>Nom_MenInt_EntréeLog</t>
  </si>
  <si>
    <t>Nomenclature des Menuiseries Intérieures Bâtiments de soins</t>
  </si>
  <si>
    <t>1531</t>
  </si>
  <si>
    <t>Nom_MenInt_BâtimentsSoins</t>
  </si>
  <si>
    <t>CALEPIN DE MOBILIERS (1540 &amp; 1541)</t>
  </si>
  <si>
    <t>Calepin de repérage mobiliers</t>
  </si>
  <si>
    <t>1540</t>
  </si>
  <si>
    <t>MOB</t>
  </si>
  <si>
    <t>Repérage_Mobiliers</t>
  </si>
  <si>
    <t>Calepin de mobiliers</t>
  </si>
  <si>
    <t>1541</t>
  </si>
  <si>
    <t>Mobiliers</t>
  </si>
  <si>
    <t>PLANS TECHNIQUES</t>
  </si>
  <si>
    <t>STRUCTURE</t>
  </si>
  <si>
    <t>Plan principe STR Batiment Entrée Tous niveaux</t>
  </si>
  <si>
    <t>A0</t>
  </si>
  <si>
    <t>maquette structure</t>
  </si>
  <si>
    <t>5000</t>
  </si>
  <si>
    <t>PlanSTR_Entrée</t>
  </si>
  <si>
    <t>Plan principe STR Batiment Logistique Tous niveaux</t>
  </si>
  <si>
    <t>5001</t>
  </si>
  <si>
    <t>LOG</t>
  </si>
  <si>
    <t>PlanSTR_Logistique</t>
  </si>
  <si>
    <t>Plan principe STR Agora Fondations et planchers bas RDC</t>
  </si>
  <si>
    <t>5002</t>
  </si>
  <si>
    <t>FD</t>
  </si>
  <si>
    <t>PlanSTR_Agora</t>
  </si>
  <si>
    <t>Plan principe STR Agora Plancher Haut RDC</t>
  </si>
  <si>
    <t>1/101</t>
  </si>
  <si>
    <t>5003</t>
  </si>
  <si>
    <t>Plan principe STR Internat Tous niveaux</t>
  </si>
  <si>
    <t>5004</t>
  </si>
  <si>
    <t>PlanSTR_Internat</t>
  </si>
  <si>
    <t>Plan principe STR Pedopsychiatrie Fondations et plancher bas RDC</t>
  </si>
  <si>
    <t>A1+1</t>
  </si>
  <si>
    <t>5005</t>
  </si>
  <si>
    <t>PlanSTR_Pédopsychiatrie</t>
  </si>
  <si>
    <t>Plan principe STR Pedopsychiatrie Plancher Haut RDC</t>
  </si>
  <si>
    <t>5006</t>
  </si>
  <si>
    <t>Plan principe STR Gerontopsychiatrie Fondations et plancher bas RDC</t>
  </si>
  <si>
    <t>5007</t>
  </si>
  <si>
    <t>PlanSTR_Gérontopsychiatrie</t>
  </si>
  <si>
    <t>Plan principe STR Gerontopsychiatrie Plancher Haut RDC</t>
  </si>
  <si>
    <t>5008</t>
  </si>
  <si>
    <t>Plan principe STR Bâtiment Adulte 1 Fondations et plancher bas RDC</t>
  </si>
  <si>
    <t>A0-1</t>
  </si>
  <si>
    <t>5009</t>
  </si>
  <si>
    <t>PlanSTR_BA1</t>
  </si>
  <si>
    <t>Plan principe STR Bâtiment Adulte 1 Plancher Haut RDC</t>
  </si>
  <si>
    <t>5010</t>
  </si>
  <si>
    <t>Plan principe STR Bâtiment Adulte 2 Fondations et plancher bas RDC</t>
  </si>
  <si>
    <t>5011</t>
  </si>
  <si>
    <t>PlanSTR_BA2</t>
  </si>
  <si>
    <t>Plan principe STR Bâtiment Adulte 2 Plancher Haut RDC</t>
  </si>
  <si>
    <t>5012</t>
  </si>
  <si>
    <t>Plan principe STR Bâtiment Adulte 3 Fondations et plancher bas RDC</t>
  </si>
  <si>
    <t>A0+1</t>
  </si>
  <si>
    <t>5013</t>
  </si>
  <si>
    <t>PlanSTR_BA3</t>
  </si>
  <si>
    <t>Plan principe STR Bâtiment Adulte 3 Plancher Haut RDC</t>
  </si>
  <si>
    <t>5014</t>
  </si>
  <si>
    <t>Plan principe STR Ouvrages exterieurs</t>
  </si>
  <si>
    <t>A0+</t>
  </si>
  <si>
    <t>maquette aménagements extérieurs</t>
  </si>
  <si>
    <t>5015</t>
  </si>
  <si>
    <t>PlanSTR_Ouvrages Exterieurs</t>
  </si>
  <si>
    <t xml:space="preserve">Plan principe STR ZMA Réseaux Sous Dallage </t>
  </si>
  <si>
    <t>7500</t>
  </si>
  <si>
    <t>ZMA</t>
  </si>
  <si>
    <t>PlanRSD_ ZMA</t>
  </si>
  <si>
    <t xml:space="preserve">Plan principe STR Logistique Réseaux Sous Dallage </t>
  </si>
  <si>
    <t>7501</t>
  </si>
  <si>
    <t>PlanRSD_ Logistique</t>
  </si>
  <si>
    <t>Plan principe STR  Agora Réseaux Sous Dallage</t>
  </si>
  <si>
    <t>7502</t>
  </si>
  <si>
    <t>PlanRSD_ Agora</t>
  </si>
  <si>
    <t>Plan principe STR  Internat Réseaux Sous Dallage</t>
  </si>
  <si>
    <t>7503</t>
  </si>
  <si>
    <t>PlanRSD_ Internat</t>
  </si>
  <si>
    <t xml:space="preserve">Plan principe STR Pédopsychiatrie Réseaux Sous Dallage </t>
  </si>
  <si>
    <t>7504</t>
  </si>
  <si>
    <t>PlanRSD_ Pédopsychiatrie</t>
  </si>
  <si>
    <t xml:space="preserve">Plan principe STR Gérontopsychiatrie Réseaux Sous Dallage </t>
  </si>
  <si>
    <t>7505</t>
  </si>
  <si>
    <t>PlanRSD_ Gérontopsychiatrie</t>
  </si>
  <si>
    <t xml:space="preserve">Plan principe STR Bâtiment adulte 1 Réseaux Sous Dallage </t>
  </si>
  <si>
    <t>7506</t>
  </si>
  <si>
    <t>PlanRSD_ BA1</t>
  </si>
  <si>
    <t xml:space="preserve">Plan principe STR Bâtiment adulte 2 Réseaux Sous Dallage </t>
  </si>
  <si>
    <t>7507</t>
  </si>
  <si>
    <t>PlanRSD_ BA2</t>
  </si>
  <si>
    <t xml:space="preserve">Plan principe STR Bâtiment adulte 3 Réseaux Sous Dallage </t>
  </si>
  <si>
    <t>7508</t>
  </si>
  <si>
    <t>PlanRSD_ BA3</t>
  </si>
  <si>
    <t>CVC</t>
  </si>
  <si>
    <t>Carnet de zoning climatique des locaux</t>
  </si>
  <si>
    <t>BA3 / ZMA / AGORA / LOGISTIQUE</t>
  </si>
  <si>
    <t>Sans</t>
  </si>
  <si>
    <t>maquette fluides</t>
  </si>
  <si>
    <t>7000</t>
  </si>
  <si>
    <t>ZoningClimatique</t>
  </si>
  <si>
    <t>Complet</t>
  </si>
  <si>
    <t>Carnet de schémas de principe aérauliques</t>
  </si>
  <si>
    <t>dwg</t>
  </si>
  <si>
    <t>7010</t>
  </si>
  <si>
    <t>PrincipesAerauliques</t>
  </si>
  <si>
    <t>Carnet de schémas de principe hydrauliques</t>
  </si>
  <si>
    <t>7020</t>
  </si>
  <si>
    <t>PrincipesHydrauliques</t>
  </si>
  <si>
    <t>Plans de repérage des locaux techniques CVC</t>
  </si>
  <si>
    <t>7030</t>
  </si>
  <si>
    <t>LT CVC</t>
  </si>
  <si>
    <t>Plan principe CVC ZMA Tous niveaux</t>
  </si>
  <si>
    <t>Mis à jour suite rendu PRO 1</t>
  </si>
  <si>
    <t>7100</t>
  </si>
  <si>
    <t>PlanCVC_ZMA</t>
  </si>
  <si>
    <t>Plan principe CVC Logistique Tous niveaux</t>
  </si>
  <si>
    <t>7110</t>
  </si>
  <si>
    <t>PlanCVC_Log</t>
  </si>
  <si>
    <t>Plan principe CVC Agora RDC</t>
  </si>
  <si>
    <t>7120</t>
  </si>
  <si>
    <t>PlanCVC_Agora</t>
  </si>
  <si>
    <t>Plan principe CVC Internat Tous niveaux</t>
  </si>
  <si>
    <t>7130</t>
  </si>
  <si>
    <t>PlanCVC_Internat</t>
  </si>
  <si>
    <t>Plan principe CVC Pédopsychiatrie RDC</t>
  </si>
  <si>
    <t>7140</t>
  </si>
  <si>
    <t>PlanCVC_Pédopsychiatrie</t>
  </si>
  <si>
    <t>Plan principe CVC Pédopsychiatrie Toiture</t>
  </si>
  <si>
    <t>7141</t>
  </si>
  <si>
    <t>Plan principe CVC Gérontopsychiatrie RDC</t>
  </si>
  <si>
    <t>7150</t>
  </si>
  <si>
    <t>PlanCVC_Gérontopsychiatrie</t>
  </si>
  <si>
    <t>Plan principe CVC Gérontopsychiatrie Toiture</t>
  </si>
  <si>
    <t>7151</t>
  </si>
  <si>
    <t>Plan principe CVC Bâtiment adulte 1 RDC</t>
  </si>
  <si>
    <t>7160</t>
  </si>
  <si>
    <t>PlanCVC_BA1</t>
  </si>
  <si>
    <t>Plan principe CVC Bâtiment adulte 1 Toiture</t>
  </si>
  <si>
    <t>7161</t>
  </si>
  <si>
    <t>Plan principe CVC Bâtiment adulte 2 RDC</t>
  </si>
  <si>
    <t>7170</t>
  </si>
  <si>
    <t>PlanCVC_BA2</t>
  </si>
  <si>
    <t>Plan principe CVC Bâtiment adulte 2 Toiture</t>
  </si>
  <si>
    <t>7171</t>
  </si>
  <si>
    <t>Plan principe CVC Bâtiment adulte 3 RDC</t>
  </si>
  <si>
    <t>7180</t>
  </si>
  <si>
    <t>PlanCVC_BA3</t>
  </si>
  <si>
    <t>Plan principe CVC Bâtiment adulte 3 Toiture</t>
  </si>
  <si>
    <t>7181</t>
  </si>
  <si>
    <t>Plan principe CVC Bâtiment Al Lann Vide Sanitaire</t>
  </si>
  <si>
    <t>A1</t>
  </si>
  <si>
    <t>plan dwg</t>
  </si>
  <si>
    <t>7190</t>
  </si>
  <si>
    <t>VS</t>
  </si>
  <si>
    <t>PlanCVC_Al Lann</t>
  </si>
  <si>
    <t>Plan principe CVC Bâtiment Al Lann RdC</t>
  </si>
  <si>
    <t>7191</t>
  </si>
  <si>
    <t>PLOMBERIE</t>
  </si>
  <si>
    <t>Carnet de schémas de principe plomberie</t>
  </si>
  <si>
    <t>PLO</t>
  </si>
  <si>
    <t>Principes plomberie</t>
  </si>
  <si>
    <t>Plan principe plomberie ZMA Tous niveaux</t>
  </si>
  <si>
    <t>7600</t>
  </si>
  <si>
    <t>PlanPLB_ ZMA</t>
  </si>
  <si>
    <t>Plan principe plomberie Logistique Tous niveaux</t>
  </si>
  <si>
    <t>7610</t>
  </si>
  <si>
    <t>PlanPLB_Log</t>
  </si>
  <si>
    <t>Plan principe plomberie Agora RDC</t>
  </si>
  <si>
    <t>7620</t>
  </si>
  <si>
    <t>PlanPLB_ Agora</t>
  </si>
  <si>
    <t>Plan principe plomberie Internat Tous niveaux</t>
  </si>
  <si>
    <t>7630</t>
  </si>
  <si>
    <t>PlanPLB_ Internat</t>
  </si>
  <si>
    <t>Plan principe plomberie Pédopsychiatrie RDC</t>
  </si>
  <si>
    <t>7640</t>
  </si>
  <si>
    <t>PlanPLB_ Pédopsychiatrie</t>
  </si>
  <si>
    <t>Plan principe plomberie Gérontopsychiatrie RDC</t>
  </si>
  <si>
    <t>7650</t>
  </si>
  <si>
    <t>PlanPLB_ Gérontopsychiatrie</t>
  </si>
  <si>
    <t>Plan principe plomberie Bâtiment adulte 1 RDC</t>
  </si>
  <si>
    <t>7660</t>
  </si>
  <si>
    <t>'PlanPLB_ BA1</t>
  </si>
  <si>
    <t xml:space="preserve">Plan principe plomberie Bâtiment adulte 2 RDC </t>
  </si>
  <si>
    <t>7670</t>
  </si>
  <si>
    <t>'PlanPLB_ BA2</t>
  </si>
  <si>
    <t>Plan principe plomberie Bâtiment adulte 3 RDC</t>
  </si>
  <si>
    <t>7680</t>
  </si>
  <si>
    <t>'PlanPLB_ BA3</t>
  </si>
  <si>
    <t>Plan principe plomberie Bâtiment Al Lann Vide Sanitaire</t>
  </si>
  <si>
    <t>PlanPLB_Al Lann</t>
  </si>
  <si>
    <t>Plan principe plomberie Bâtiment Al Lann RdC</t>
  </si>
  <si>
    <t> </t>
  </si>
  <si>
    <t xml:space="preserve">DESENFUMAGE </t>
  </si>
  <si>
    <t>Plan principe désenfumage Agora Tous niveaux</t>
  </si>
  <si>
    <t>7910</t>
  </si>
  <si>
    <t>DSF</t>
  </si>
  <si>
    <t>PlanDSF_Agora</t>
  </si>
  <si>
    <t>Plan principe désenfumage Pédopsychiatrie RDC</t>
  </si>
  <si>
    <t>7920</t>
  </si>
  <si>
    <t>PlanDSF_Pédopsychiatrie</t>
  </si>
  <si>
    <t>Plan principe désenfumage Pédopsychiatrie Toiture</t>
  </si>
  <si>
    <t>7921</t>
  </si>
  <si>
    <t>Plan principe désenfumage Gérontopsychiatrie RDC</t>
  </si>
  <si>
    <t>7930</t>
  </si>
  <si>
    <t>PlanDSF_Gérontopsychiatrie</t>
  </si>
  <si>
    <t>Plan principe désenfumage Gérontopsychiatrie Toiture</t>
  </si>
  <si>
    <t>7931</t>
  </si>
  <si>
    <t>Plan principe désenfumage Secteur adulte 1 RDC</t>
  </si>
  <si>
    <t>7940</t>
  </si>
  <si>
    <t>PlanDSF_BA1</t>
  </si>
  <si>
    <t>Plan principe désenfumage Secteur adulte 1 Toiture</t>
  </si>
  <si>
    <t>7941</t>
  </si>
  <si>
    <t>Plan principe désenfumage Secteur adulte 2 RDC</t>
  </si>
  <si>
    <t>7950</t>
  </si>
  <si>
    <t>PlanDSF_BA2</t>
  </si>
  <si>
    <t>Plan principe désenfumage Secteur adulte 2 Toiture</t>
  </si>
  <si>
    <t>7951</t>
  </si>
  <si>
    <t>Plan principe désenfumage Secteur adulte 3 RDC</t>
  </si>
  <si>
    <t>7960</t>
  </si>
  <si>
    <t>PlanDSF_BA3</t>
  </si>
  <si>
    <t>Plan principe désenfumage Secteur adulte 3 Toiture</t>
  </si>
  <si>
    <t>7961</t>
  </si>
  <si>
    <t>ELECTRICITE</t>
  </si>
  <si>
    <t>Synoptique HT-BT Phase 1</t>
  </si>
  <si>
    <t>DWG</t>
  </si>
  <si>
    <t>8010</t>
  </si>
  <si>
    <t>ELE</t>
  </si>
  <si>
    <t>Synoptique_HT_BT_P1</t>
  </si>
  <si>
    <t>Synoptique HT-BT Phase 2</t>
  </si>
  <si>
    <t>Synoptique_HT_BT_P2</t>
  </si>
  <si>
    <t>Synoptique HT-BT Phase F</t>
  </si>
  <si>
    <t>Synoptique_HT_BT_PF</t>
  </si>
  <si>
    <t>Synoptique VDI Phase 1</t>
  </si>
  <si>
    <t>8020</t>
  </si>
  <si>
    <t>Synoptique_VDI_P1</t>
  </si>
  <si>
    <t>Synoptique VDI Phase 2</t>
  </si>
  <si>
    <t>Synoptique_VDI_P2</t>
  </si>
  <si>
    <t>Synoptique VDI Phase F</t>
  </si>
  <si>
    <t>Synoptique_VDI_PF</t>
  </si>
  <si>
    <t>Synoptique SSI Phase 1</t>
  </si>
  <si>
    <t>8030</t>
  </si>
  <si>
    <t>Synoptique_SSI_P1</t>
  </si>
  <si>
    <t>Synoptique SSI Phase 2</t>
  </si>
  <si>
    <t>Synoptique_SSI_P2</t>
  </si>
  <si>
    <t>Synoptique SSI Phase F</t>
  </si>
  <si>
    <t>Synoptique_SSI_PF</t>
  </si>
  <si>
    <t>Carnet de synoptiques CFA TV et audiovisuel (sono)</t>
  </si>
  <si>
    <t>Synoptiques_CFA</t>
  </si>
  <si>
    <t>Carnet de synoptiques videosurveillance, contrôle d'accès, appel malade</t>
  </si>
  <si>
    <t>Synoptiques_video CA AM</t>
  </si>
  <si>
    <t>Carnet de zoning CFO</t>
  </si>
  <si>
    <t>maquette électricité</t>
  </si>
  <si>
    <t>Zoning_CFO</t>
  </si>
  <si>
    <t>Carnet de zoning CFA</t>
  </si>
  <si>
    <t>Zoning_CFA</t>
  </si>
  <si>
    <t>Plans des locaux techniques CFO/CFA</t>
  </si>
  <si>
    <t>LT_CFO_CFA</t>
  </si>
  <si>
    <t>Plan de la boucle haute tension du site</t>
  </si>
  <si>
    <t>1/300</t>
  </si>
  <si>
    <t>Boucle_HT</t>
  </si>
  <si>
    <t>Plan de sureté - Plan Masse</t>
  </si>
  <si>
    <t>Plan masse surete</t>
  </si>
  <si>
    <t>Plan principe de sûreté - ZMA RDC</t>
  </si>
  <si>
    <t>ZMA RDC surete</t>
  </si>
  <si>
    <t>Plan principe de sûreté - ZMA N1 et Logistique RDJ</t>
  </si>
  <si>
    <t>ZMA N1_Logistique RDJ surete</t>
  </si>
  <si>
    <t>Plan principe de sûreté - Pédopsychiatrie</t>
  </si>
  <si>
    <t>Pedopsy surete</t>
  </si>
  <si>
    <t>Geronto surete</t>
  </si>
  <si>
    <t>Plan principe de sûreté - Bâtiment adulte 1</t>
  </si>
  <si>
    <t>BA1 surete</t>
  </si>
  <si>
    <t>Plan principe de sûreté - Bâtiment adulte 2</t>
  </si>
  <si>
    <t>BA2 surete</t>
  </si>
  <si>
    <t>Plan principe de sûreté - Bâtiment adulte 3</t>
  </si>
  <si>
    <t>BA3 surete</t>
  </si>
  <si>
    <t>Plan principe de cheminements CFO/CFA/SSI Logistique RDJ</t>
  </si>
  <si>
    <t>RDJ</t>
  </si>
  <si>
    <t>Plan_Chem_CFO_CFA_SSI_Logistique</t>
  </si>
  <si>
    <t>Plan principe de cheminements CFO/CFA/SSI  ZMA RDC</t>
  </si>
  <si>
    <t>Plan_Chem_CFO_CFA_SSI_ZMA</t>
  </si>
  <si>
    <t>Plan principe de cheminements CFO/CFA/SSI  ZMA N1</t>
  </si>
  <si>
    <t>Plan principe de cheminements CFO/CFA/SSI  Internat</t>
  </si>
  <si>
    <t>Plan_Chem_CFO_CFA_SSI_Internat</t>
  </si>
  <si>
    <t>Plan principe de cheminements CFO/CFA/SSI  Pédopsychiatrie</t>
  </si>
  <si>
    <t>Plan_Chem_CFO_CFA_SSI_Pédopsychiatrie</t>
  </si>
  <si>
    <t>Plan principe de cheminements CFO/CFA/SSI  Gérontopsychiatrie</t>
  </si>
  <si>
    <t>Plan_Chem_CFO_CFA_SSI_Gérontopsychiatrie</t>
  </si>
  <si>
    <t>Plan principe de cheminements CFO/CFA/SSI  Bâtiment adulte 1</t>
  </si>
  <si>
    <t>Plan principe de cheminements CFO/CFA/SSI  Bâtiment adulte 2</t>
  </si>
  <si>
    <t>Plan principe de cheminements CFO/CFA/SSI  Bâtiment adulte 3</t>
  </si>
  <si>
    <t>Plan Electricité équipements CFO/CFA/SSI - Extérieurs - Masse</t>
  </si>
  <si>
    <t>Plan_Eqt_CFO_CFA_SSI_Ext</t>
  </si>
  <si>
    <t>Plan Electricité équipements CFO/CFA/SSI - Niveau RDJ - Logistique</t>
  </si>
  <si>
    <t>Plan Electricité équipements CFO/CFA/SSI - Niveau RDC - ZMA</t>
  </si>
  <si>
    <t>Plan Electricité équipements CFO/CFA/SSI - Niveau N1 - ZMA</t>
  </si>
  <si>
    <t>Plan Electricité équipements CFO/CFA/SSI - Internat</t>
  </si>
  <si>
    <t>Plan_Eqt_CFO_CFA_SSI_Internat</t>
  </si>
  <si>
    <t>Plan Electricité équipements CFO/CFA/SSI - Pédopsychiatrie</t>
  </si>
  <si>
    <t>Plan_Eqt_CFO_CFA_SSI_Pédopsychiatrie</t>
  </si>
  <si>
    <t>Plan Electricité équipements CFO/CFA/SSI - Gérontopsychiatrie</t>
  </si>
  <si>
    <t>Plan_Eqt_CFO_CFA_SSI_Gérontopsychiatrie</t>
  </si>
  <si>
    <t>Plan Electricité équipements CFO/CFA/SSI - Bâtiment adulte 1</t>
  </si>
  <si>
    <t>Plan Electricité équipements CFO/CFA/SSI - Bâtiment adulte 2</t>
  </si>
  <si>
    <t>Plan Electricité équipements CFO/CFA/SSI - Bâtiment adulte 3</t>
  </si>
  <si>
    <t xml:space="preserve">Maquettage structure de production Photovoltaique </t>
  </si>
  <si>
    <t>MaquettagePV</t>
  </si>
  <si>
    <t>AMENAGEMENTS EXTERIEURS - VRD/PAYSAGE</t>
  </si>
  <si>
    <t>Plan du terrain existant</t>
  </si>
  <si>
    <t>9000</t>
  </si>
  <si>
    <t>VRD</t>
  </si>
  <si>
    <t>PlanTerrainExistant</t>
  </si>
  <si>
    <t>Plan des terrassements</t>
  </si>
  <si>
    <t>9001</t>
  </si>
  <si>
    <t>PlanTerrassements</t>
  </si>
  <si>
    <t>Plan réseaux enterrés EP/EU projetés - Planche 1</t>
  </si>
  <si>
    <t>9110</t>
  </si>
  <si>
    <t>RésxEnterrés EP/EU-Planche 1</t>
  </si>
  <si>
    <t>Plan réseaux enterrés EP/EU projetés - Planche 2</t>
  </si>
  <si>
    <t>9120</t>
  </si>
  <si>
    <t>RésxEnterrés EP/EU-Planche 2</t>
  </si>
  <si>
    <t>Plan réseaux enterrés divers projetés - Planche 1</t>
  </si>
  <si>
    <t>9130</t>
  </si>
  <si>
    <t>RésxEnterrés Divers-Planche 1</t>
  </si>
  <si>
    <t>Plan reseaux enterrés divers projetés - Planche 2</t>
  </si>
  <si>
    <t>9140</t>
  </si>
  <si>
    <t>RésxEnterrés Divers-Planche 2</t>
  </si>
  <si>
    <t>Carnet de phasage des réseaux (AEP, EU, EP, chauffage, CFO, CFA)</t>
  </si>
  <si>
    <t>9200</t>
  </si>
  <si>
    <t>PhasageRéseaux</t>
  </si>
  <si>
    <r>
      <t xml:space="preserve">Plan de nivellement - Planche 1 </t>
    </r>
    <r>
      <rPr>
        <b/>
        <sz val="10"/>
        <rFont val="Arial"/>
        <family val="2"/>
      </rPr>
      <t>(en Phase DCE)</t>
    </r>
  </si>
  <si>
    <t>9250</t>
  </si>
  <si>
    <t>Nivellement-Planche 1</t>
  </si>
  <si>
    <r>
      <t xml:space="preserve">Plan de nivellement - Planche 2 </t>
    </r>
    <r>
      <rPr>
        <b/>
        <sz val="10"/>
        <rFont val="Arial"/>
        <family val="2"/>
      </rPr>
      <t>(en Phase DCE)</t>
    </r>
  </si>
  <si>
    <t>9251</t>
  </si>
  <si>
    <t>Nivellement-Planche 2</t>
  </si>
  <si>
    <t>Plan des aménagements extérieurs - Planche 1</t>
  </si>
  <si>
    <t>9310</t>
  </si>
  <si>
    <t>PAY</t>
  </si>
  <si>
    <t>AmenagementsExt-Planche 1</t>
  </si>
  <si>
    <t>Plan des aménagements extérieurs - Planche 2</t>
  </si>
  <si>
    <t>9320</t>
  </si>
  <si>
    <t>AmenagementsExt-Planche 2</t>
  </si>
  <si>
    <t>Carnet de détails aménagements extérieurs</t>
  </si>
  <si>
    <t>VAR</t>
  </si>
  <si>
    <t>9500</t>
  </si>
  <si>
    <t>CoupesDétails_AmExt</t>
  </si>
  <si>
    <t>Plan des aménagements extérieurs global phase 1</t>
  </si>
  <si>
    <t>9600</t>
  </si>
  <si>
    <t>AmenagementsExt-Global-Phase 1</t>
  </si>
  <si>
    <t>Plan des aménagements extérieurs global final</t>
  </si>
  <si>
    <t>9610</t>
  </si>
  <si>
    <t>AmenagementsExt-Global-Final</t>
  </si>
  <si>
    <t>PLANS CSSI</t>
  </si>
  <si>
    <t>PLANS DE COMPARTIMENTAGE SECURITE INCENDIE</t>
  </si>
  <si>
    <t>Plan de compartimentage RdC Bâtiment d'Entrée &amp; Logistique</t>
  </si>
  <si>
    <t>X</t>
  </si>
  <si>
    <t>ZC_02a</t>
  </si>
  <si>
    <t>Plan ZC-RdC Bâtiment d'Entrée &amp; Logistique</t>
  </si>
  <si>
    <t>Plan de compartimentage RDC bas &amp; Niveau 1 Bâtiment d'Entrée &amp; Logistique</t>
  </si>
  <si>
    <t>ZC_02b</t>
  </si>
  <si>
    <t>Plan ZC-RDCbas&amp;N1 Bâtiment d'Entrée &amp; Logistique</t>
  </si>
  <si>
    <t>Plan de compartimentage Pédopsychiatrie</t>
  </si>
  <si>
    <t>ZC_03</t>
  </si>
  <si>
    <t>Plan ZC-Pédopsychiatrie</t>
  </si>
  <si>
    <t>Plan de compartimentage Gérontopsychiatrie</t>
  </si>
  <si>
    <t>ZC_04</t>
  </si>
  <si>
    <t>Plan ZC-Gérontopsychiatrie</t>
  </si>
  <si>
    <t>Plan de compartimentage Secteur Adulte 1</t>
  </si>
  <si>
    <t>ZC_05</t>
  </si>
  <si>
    <t>Plan ZC-Secteur Adulte 1</t>
  </si>
  <si>
    <t>Plan de compartimentage Secteur Adulte 2</t>
  </si>
  <si>
    <t>ZC_06</t>
  </si>
  <si>
    <t>Plan ZC-Secteur Adulte 2</t>
  </si>
  <si>
    <t>Plan de compartimentage Secteur Adulte 3</t>
  </si>
  <si>
    <t>ZC_07</t>
  </si>
  <si>
    <t>Plan ZC-Secteur Adulte 3</t>
  </si>
  <si>
    <t>PLANS DE DESENFUMAGE SECURITE INCENDIE</t>
  </si>
  <si>
    <t>Plan de désenfumage RdC Bâtiment d'Entrée &amp; Logistique</t>
  </si>
  <si>
    <t>ZF_02</t>
  </si>
  <si>
    <t>Plan ZF-RdC Bâtiment d'Entrée &amp; Logistique</t>
  </si>
  <si>
    <t>Plan de désenfumage Pédopsychiatrie</t>
  </si>
  <si>
    <t>ZF_03</t>
  </si>
  <si>
    <t>Plan ZF-Pédopsychiatrie</t>
  </si>
  <si>
    <t>Plan de désenfumage Gérontopsychiatrie</t>
  </si>
  <si>
    <t>ZF_04</t>
  </si>
  <si>
    <t>Plan ZF-Gérontopsychiatrie</t>
  </si>
  <si>
    <t>Plan de désenfumage Secteur Adulte 1</t>
  </si>
  <si>
    <t>ZF_05</t>
  </si>
  <si>
    <t>Plan ZF- Secteur Adulte 1</t>
  </si>
  <si>
    <t>Plan de désenfumage Secteur Adulte 2</t>
  </si>
  <si>
    <t>ZF_06</t>
  </si>
  <si>
    <t>Plan ZF-Secteur Adulte 2</t>
  </si>
  <si>
    <t>Plan de désenfumage Secteur Adulte 3</t>
  </si>
  <si>
    <t>ZF_07</t>
  </si>
  <si>
    <t>Plan ZF-Secteur Adulte 3</t>
  </si>
  <si>
    <t>PLANS DE ZONE DE DETECTION SECURITE INCENDIE</t>
  </si>
  <si>
    <t>Plan de zone de détection RdC Bâtiment d'Entrée &amp; Logistique</t>
  </si>
  <si>
    <t>ZD_02a</t>
  </si>
  <si>
    <t>Plan ZD-RdC Bâtiment d'Entrée &amp; Logistique</t>
  </si>
  <si>
    <t>Plan de zone de détection RDC bas &amp; Niveau 1 Bâtiment d'Entrée &amp; Logistique</t>
  </si>
  <si>
    <t>ZD_02b</t>
  </si>
  <si>
    <t>Plan ZD-RDCbas&amp;N1 Bâtiment d'Entrée &amp; Logistique</t>
  </si>
  <si>
    <t>Plan de zone de détection Pédopsychiatrie</t>
  </si>
  <si>
    <t>ZD_03</t>
  </si>
  <si>
    <t>Plan ZD-Pédopsychiatrie</t>
  </si>
  <si>
    <t>Plan de zone de détection Gérontopsychiatrie</t>
  </si>
  <si>
    <t>ZD_04</t>
  </si>
  <si>
    <t>Plan ZD-Gérontopsychiatrie</t>
  </si>
  <si>
    <t>Plan de zone de détection Secteur Adulte 1</t>
  </si>
  <si>
    <t>ZD_05</t>
  </si>
  <si>
    <t>Plan ZD-Secteur Adulte 1</t>
  </si>
  <si>
    <t>Plan de zone de détection Secteur Adulte 2</t>
  </si>
  <si>
    <t>ZD_06</t>
  </si>
  <si>
    <t>Plan ZD-Secteur Adulte 2</t>
  </si>
  <si>
    <t>Plan de zone de détection Secteur Adulte 3</t>
  </si>
  <si>
    <t>ZD_07</t>
  </si>
  <si>
    <t>Plan ZD-Secteur Adulte 3</t>
  </si>
  <si>
    <t>Projet</t>
  </si>
  <si>
    <t>Numéro</t>
  </si>
  <si>
    <t>Bât</t>
  </si>
  <si>
    <t>Métier</t>
  </si>
  <si>
    <t>Paramètres de feuilles</t>
  </si>
  <si>
    <t>Nom de la feuille</t>
  </si>
  <si>
    <t>Cartouche_Phase</t>
  </si>
  <si>
    <t>Cartouche_Bât</t>
  </si>
  <si>
    <t>Cartouche_Emetteur_Code</t>
  </si>
  <si>
    <t>Cartouche_Emetteur</t>
  </si>
  <si>
    <t>REFERENT</t>
  </si>
  <si>
    <t>RELECTURE</t>
  </si>
  <si>
    <t>LIVRABLES APD</t>
  </si>
  <si>
    <t>PIECES ECRITES</t>
  </si>
  <si>
    <t>MAQUETTES NUMERIQUES</t>
  </si>
  <si>
    <t>ARCHITECTE</t>
  </si>
  <si>
    <t>Maquette numérique architecte Batiments d'Entrée &amp; Logistique</t>
  </si>
  <si>
    <t>0010</t>
  </si>
  <si>
    <t>Maquette numérique architecte Internat</t>
  </si>
  <si>
    <t>0011</t>
  </si>
  <si>
    <t>Maquette numérique architecte Pédopsychiatrie</t>
  </si>
  <si>
    <t>0012</t>
  </si>
  <si>
    <t>Maquette numérique architecte Gérontopsychiatrie</t>
  </si>
  <si>
    <t>0013</t>
  </si>
  <si>
    <t>Maquette numérique architecte Bâtiment adulte 1</t>
  </si>
  <si>
    <t>0014</t>
  </si>
  <si>
    <t>Maquette numérique architecte Bâtiment adulte 2</t>
  </si>
  <si>
    <t>0015</t>
  </si>
  <si>
    <t>Maquette numérique architecte Bâtiment adulte 3</t>
  </si>
  <si>
    <t>0016</t>
  </si>
  <si>
    <t>Maquette numérique structure Batiments d'Entrée &amp; Logistique</t>
  </si>
  <si>
    <t>0020</t>
  </si>
  <si>
    <t>Maquette numérique structure Internat</t>
  </si>
  <si>
    <t>0021</t>
  </si>
  <si>
    <t>Maquette numérique structure Pédopsychiatrie</t>
  </si>
  <si>
    <t>0022</t>
  </si>
  <si>
    <t>Maquette numérique structure Gérontopsychiatrie</t>
  </si>
  <si>
    <t>0023</t>
  </si>
  <si>
    <t>Maquette numérique structure Bâtiment adulte 1</t>
  </si>
  <si>
    <t>0024</t>
  </si>
  <si>
    <t>Maquette numérique structure Bâtiment adulte 2</t>
  </si>
  <si>
    <t>0025</t>
  </si>
  <si>
    <t>Maquette numérique structure Bâtiment adulte 3</t>
  </si>
  <si>
    <t>0026</t>
  </si>
  <si>
    <t>Maquette numérique électricité Batiments d'Entrée &amp; Logistique</t>
  </si>
  <si>
    <t>0030</t>
  </si>
  <si>
    <t>Maquette numérique électricité Internat</t>
  </si>
  <si>
    <t>0031</t>
  </si>
  <si>
    <t>Maquette numérique électricité Pédopsychiatrie</t>
  </si>
  <si>
    <t>0032</t>
  </si>
  <si>
    <t>Maquette numérique électricité Gérontopsychiatrie</t>
  </si>
  <si>
    <t>0033</t>
  </si>
  <si>
    <t>Maquette numérique électricité Bâtiment adulte 1</t>
  </si>
  <si>
    <t>0034</t>
  </si>
  <si>
    <t>Maquette numérique électricité Bâtiment adulte 2</t>
  </si>
  <si>
    <t>0035</t>
  </si>
  <si>
    <t>Maquette numérique électricité Bâtiment adulte 3</t>
  </si>
  <si>
    <t>0036</t>
  </si>
  <si>
    <t>Maquette numérique site</t>
  </si>
  <si>
    <t>0040</t>
  </si>
  <si>
    <t>FLUIDES</t>
  </si>
  <si>
    <t>Maquette numérique plomberie Batiments d'Entrée &amp; Logistique</t>
  </si>
  <si>
    <t>0050</t>
  </si>
  <si>
    <t>Maquette numérique plomberie Internat</t>
  </si>
  <si>
    <t>0051</t>
  </si>
  <si>
    <t>Maquette numérique plomberie Pédopsychiatrie</t>
  </si>
  <si>
    <t>0052</t>
  </si>
  <si>
    <t>Maquette numérique plomberie Gérontopsychiatrie</t>
  </si>
  <si>
    <t>0053</t>
  </si>
  <si>
    <t>Maquette numérique plomberie Bâtiment adulte 1</t>
  </si>
  <si>
    <t>0054</t>
  </si>
  <si>
    <t>Maquette numérique plomberie Bâtiment adulte 2</t>
  </si>
  <si>
    <t>0055</t>
  </si>
  <si>
    <t>Maquette numérique plomberie Bâtiment adulte 3</t>
  </si>
  <si>
    <t>0056</t>
  </si>
  <si>
    <t>Maquette numérique CVC Batiments d'Entrée &amp; Logistique</t>
  </si>
  <si>
    <t>0060</t>
  </si>
  <si>
    <t>Maquette numérique CVC Internat</t>
  </si>
  <si>
    <t>0061</t>
  </si>
  <si>
    <t>Maquette numérique CVC Pédopsychiatrie</t>
  </si>
  <si>
    <t>0062</t>
  </si>
  <si>
    <t>Maquette numérique CVC Gérontopsychiatrie</t>
  </si>
  <si>
    <t>0063</t>
  </si>
  <si>
    <t>Maquette numérique CVC Bâtiment adulte 1</t>
  </si>
  <si>
    <t>0064</t>
  </si>
  <si>
    <t>Maquette numérique CVC Bâtiment adulte 2</t>
  </si>
  <si>
    <t>0065</t>
  </si>
  <si>
    <t>Maquette numérique CVC Bâtiment adulte 3</t>
  </si>
  <si>
    <t>0066</t>
  </si>
  <si>
    <t>HOPITAL PSYCHIATRIQUE DE BOHARS</t>
  </si>
  <si>
    <t>CODIFICATION</t>
  </si>
  <si>
    <t>Date ou numérotation</t>
  </si>
  <si>
    <t>Bâtiment</t>
  </si>
  <si>
    <t>Métier ou Corps d'état</t>
  </si>
  <si>
    <t>Indice</t>
  </si>
  <si>
    <t>Libellé</t>
  </si>
  <si>
    <t>Nom du livrable 2D</t>
  </si>
  <si>
    <t>Émetteurs</t>
  </si>
  <si>
    <t>Type de document</t>
  </si>
  <si>
    <t>2 lettres</t>
  </si>
  <si>
    <t>3 lettres</t>
  </si>
  <si>
    <t>4 chiffres</t>
  </si>
  <si>
    <t xml:space="preserve">3 lettres </t>
  </si>
  <si>
    <t>2 caractères</t>
  </si>
  <si>
    <t>1 lettre</t>
  </si>
  <si>
    <t>4 lettres maxi</t>
  </si>
  <si>
    <t>3 lettres max</t>
  </si>
  <si>
    <t>Liste</t>
  </si>
  <si>
    <t>Numérotation</t>
  </si>
  <si>
    <t>Liste Optionnel</t>
  </si>
  <si>
    <t>Optionnel</t>
  </si>
  <si>
    <t>Code</t>
  </si>
  <si>
    <t>Description</t>
  </si>
  <si>
    <t>Codes</t>
  </si>
  <si>
    <t>Hopital Psy Bohars</t>
  </si>
  <si>
    <t>APS</t>
  </si>
  <si>
    <t>Avant Projet Sommaire</t>
  </si>
  <si>
    <t>Date</t>
  </si>
  <si>
    <t>Secteur Pedopsychiatrique</t>
  </si>
  <si>
    <t>Tout Corps d'États</t>
  </si>
  <si>
    <t>Fondation</t>
  </si>
  <si>
    <t>1e diffusion</t>
  </si>
  <si>
    <t>Selon liste des livrables</t>
  </si>
  <si>
    <t>PROJET-PHASE-NUMERO-BATIMENT-METIER-NIVEAU-INDICE-LIBELLE</t>
  </si>
  <si>
    <t>AA</t>
  </si>
  <si>
    <t>AIA Architectes</t>
  </si>
  <si>
    <t>CR</t>
  </si>
  <si>
    <t>Compte Rendu</t>
  </si>
  <si>
    <t>DIA</t>
  </si>
  <si>
    <t>Diagnostic</t>
  </si>
  <si>
    <t>AAMMJJ</t>
  </si>
  <si>
    <t>(sans espaces ni caractères spéciaux )</t>
  </si>
  <si>
    <t>Secteur Gérontopsychiatrique</t>
  </si>
  <si>
    <t>Architectes</t>
  </si>
  <si>
    <t>Vide sanitaire</t>
  </si>
  <si>
    <t>Nom du document</t>
  </si>
  <si>
    <t>AI</t>
  </si>
  <si>
    <t>AIA Ingénierie</t>
  </si>
  <si>
    <t>PR</t>
  </si>
  <si>
    <t>Présentation PPT</t>
  </si>
  <si>
    <t>APD</t>
  </si>
  <si>
    <t>Avant Projet Définitif</t>
  </si>
  <si>
    <t xml:space="preserve">Bâtiment d'entrée </t>
  </si>
  <si>
    <t>Architecture d'intérieur</t>
  </si>
  <si>
    <t>RdJ</t>
  </si>
  <si>
    <t>C</t>
  </si>
  <si>
    <t>AIA Environnement</t>
  </si>
  <si>
    <t>NOT</t>
  </si>
  <si>
    <t>Notes (pièces écrites)</t>
  </si>
  <si>
    <t>Zone Medico Administrative</t>
  </si>
  <si>
    <t>Environnement</t>
  </si>
  <si>
    <t>RdC</t>
  </si>
  <si>
    <t>D</t>
  </si>
  <si>
    <t>AM</t>
  </si>
  <si>
    <t>AIA Management</t>
  </si>
  <si>
    <t>COR</t>
  </si>
  <si>
    <t>Courriers - correspondances</t>
  </si>
  <si>
    <t>Dossier de Consultation</t>
  </si>
  <si>
    <t>Livrables</t>
  </si>
  <si>
    <t>Logistique</t>
  </si>
  <si>
    <t>Energie</t>
  </si>
  <si>
    <t>1er étage</t>
  </si>
  <si>
    <t>...</t>
  </si>
  <si>
    <t>AT</t>
  </si>
  <si>
    <t>AIA Territoires</t>
  </si>
  <si>
    <t>PG</t>
  </si>
  <si>
    <t>Pièces graphiques</t>
  </si>
  <si>
    <t>MAR</t>
  </si>
  <si>
    <t>Dossier Marché</t>
  </si>
  <si>
    <t>0000 à 0009</t>
  </si>
  <si>
    <t>GÉNÉRALITÉS</t>
  </si>
  <si>
    <t>Bâtiment Adulte 1</t>
  </si>
  <si>
    <t>Toiture</t>
  </si>
  <si>
    <t>TECH</t>
  </si>
  <si>
    <t>TECHNICONSULT Acousticien</t>
  </si>
  <si>
    <t>EX</t>
  </si>
  <si>
    <t>Tableaux Excel</t>
  </si>
  <si>
    <t>EXE</t>
  </si>
  <si>
    <t>Études d'Exécution</t>
  </si>
  <si>
    <t>Liste des pièces, notes liminaires, etc,,,</t>
  </si>
  <si>
    <t>Bâtiment Adulte 2</t>
  </si>
  <si>
    <t>Plomberie</t>
  </si>
  <si>
    <t>Tous niveaux</t>
  </si>
  <si>
    <t>AJI</t>
  </si>
  <si>
    <t>AJI Désamiantage / démolition</t>
  </si>
  <si>
    <t>CT</t>
  </si>
  <si>
    <t>Cahier thématique</t>
  </si>
  <si>
    <t>DET</t>
  </si>
  <si>
    <t>Travaux</t>
  </si>
  <si>
    <t>0010 à 0099</t>
  </si>
  <si>
    <t>MAQUETTES BIM</t>
  </si>
  <si>
    <t>Bâtiment Adulte 3</t>
  </si>
  <si>
    <t>Désenfumage</t>
  </si>
  <si>
    <t>Non applicable</t>
  </si>
  <si>
    <t>Maîtrise d'Ouvrage</t>
  </si>
  <si>
    <t>CC</t>
  </si>
  <si>
    <t>Cahier des charges</t>
  </si>
  <si>
    <t>ESS</t>
  </si>
  <si>
    <t>Essais</t>
  </si>
  <si>
    <t>0010 à 0019</t>
  </si>
  <si>
    <t>Livrables BIM Archi.</t>
  </si>
  <si>
    <t>Internat</t>
  </si>
  <si>
    <t>Electricité courants forts et faibles</t>
  </si>
  <si>
    <t>A2MO</t>
  </si>
  <si>
    <t>AMO Programmiste</t>
  </si>
  <si>
    <t>FM</t>
  </si>
  <si>
    <t>Fiches modificatives</t>
  </si>
  <si>
    <t>AOR</t>
  </si>
  <si>
    <t>Opération de Réception</t>
  </si>
  <si>
    <t>0020 à 0029</t>
  </si>
  <si>
    <t>Livrables BIM STR</t>
  </si>
  <si>
    <t>Agora</t>
  </si>
  <si>
    <t>Structure</t>
  </si>
  <si>
    <t>BIMT</t>
  </si>
  <si>
    <t xml:space="preserve">AMO BIM </t>
  </si>
  <si>
    <t>PE</t>
  </si>
  <si>
    <t>Pièces écrites</t>
  </si>
  <si>
    <t>DOE</t>
  </si>
  <si>
    <t>Constitution des DOE</t>
  </si>
  <si>
    <t>0030 à 0039</t>
  </si>
  <si>
    <t>Livrables BIM Electricité</t>
  </si>
  <si>
    <t>Tous les bâtiments</t>
  </si>
  <si>
    <t>Façades</t>
  </si>
  <si>
    <t>QUA</t>
  </si>
  <si>
    <t>AMO Exploitation maintenance</t>
  </si>
  <si>
    <t>GPA</t>
  </si>
  <si>
    <t>Garantie de Parfait Achèvement</t>
  </si>
  <si>
    <t>0040 à 0049</t>
  </si>
  <si>
    <t>Livrables BIM VRD</t>
  </si>
  <si>
    <t>Extérieurs</t>
  </si>
  <si>
    <t>GO</t>
  </si>
  <si>
    <t>Gros-œuvre</t>
  </si>
  <si>
    <t>SPS</t>
  </si>
  <si>
    <t>CSPS Veritas</t>
  </si>
  <si>
    <t>CAL</t>
  </si>
  <si>
    <t>Calendrier - planning</t>
  </si>
  <si>
    <t>PC</t>
  </si>
  <si>
    <t>Permis de Construire</t>
  </si>
  <si>
    <t>0050 à 0079</t>
  </si>
  <si>
    <t>Livrables BIM Fluides</t>
  </si>
  <si>
    <t>ECO</t>
  </si>
  <si>
    <t>Economie de la construction</t>
  </si>
  <si>
    <t>CTE</t>
  </si>
  <si>
    <t>Contrôleur Technique APAVE</t>
  </si>
  <si>
    <t>PLA</t>
  </si>
  <si>
    <t>Plans</t>
  </si>
  <si>
    <t>AUT</t>
  </si>
  <si>
    <t>Autorisation</t>
  </si>
  <si>
    <t>0100 à 0999</t>
  </si>
  <si>
    <t>Voirie Réseaux Divers</t>
  </si>
  <si>
    <t>ARI</t>
  </si>
  <si>
    <t>CSSI - Armor ingénierie</t>
  </si>
  <si>
    <t>COU</t>
  </si>
  <si>
    <t>Coupes</t>
  </si>
  <si>
    <t>PD</t>
  </si>
  <si>
    <t>Permis de Démolir</t>
  </si>
  <si>
    <t>0100 à 0199</t>
  </si>
  <si>
    <t>Notices Archi; (Sécu Inc, Acc Hand)</t>
  </si>
  <si>
    <t>Paysage</t>
  </si>
  <si>
    <t>EGEO</t>
  </si>
  <si>
    <t>DLE</t>
  </si>
  <si>
    <t>SCH</t>
  </si>
  <si>
    <t>Schémas</t>
  </si>
  <si>
    <t>TPE</t>
  </si>
  <si>
    <t>Toutes Phases Études</t>
  </si>
  <si>
    <t>0200 à 0299</t>
  </si>
  <si>
    <t>Notices Techniques (puis CCTP)</t>
  </si>
  <si>
    <t>URB</t>
  </si>
  <si>
    <t>Urbanisme</t>
  </si>
  <si>
    <t>Extérieurs (concessionnaires, Mairie, etc.)</t>
  </si>
  <si>
    <t>SYN</t>
  </si>
  <si>
    <t>Synoptique</t>
  </si>
  <si>
    <t>0300 à 0399</t>
  </si>
  <si>
    <t>Autres notices techniques</t>
  </si>
  <si>
    <t>SYT</t>
  </si>
  <si>
    <t>Synthèse technique</t>
  </si>
  <si>
    <t>XX</t>
  </si>
  <si>
    <t>RAP</t>
  </si>
  <si>
    <t>Rapport d'analyse</t>
  </si>
  <si>
    <t>0400 à 0499</t>
  </si>
  <si>
    <t>Notes de calculs</t>
  </si>
  <si>
    <t>SYA</t>
  </si>
  <si>
    <t>Synthèse architecturale</t>
  </si>
  <si>
    <t>BIM</t>
  </si>
  <si>
    <t>Maquette BIM</t>
  </si>
  <si>
    <t>0500 à 0599</t>
  </si>
  <si>
    <t>Notices Envir. et Energie</t>
  </si>
  <si>
    <t>CUI</t>
  </si>
  <si>
    <t>Cuisine</t>
  </si>
  <si>
    <t>REP</t>
  </si>
  <si>
    <t>Repérage</t>
  </si>
  <si>
    <t>0600 à 0699</t>
  </si>
  <si>
    <t>Notice phasage</t>
  </si>
  <si>
    <t>Acoustique</t>
  </si>
  <si>
    <t>Détails techniques du projet</t>
  </si>
  <si>
    <t>0700 à 0799</t>
  </si>
  <si>
    <t>Tableau de surfaces</t>
  </si>
  <si>
    <t>MP</t>
  </si>
  <si>
    <t>Management de projet</t>
  </si>
  <si>
    <t>0800 à 0899</t>
  </si>
  <si>
    <t>Notice estimations</t>
  </si>
  <si>
    <t>Phasage</t>
  </si>
  <si>
    <t>0900 à 0999</t>
  </si>
  <si>
    <t>Calendrier</t>
  </si>
  <si>
    <t>Démolition</t>
  </si>
  <si>
    <t>1000 à 4999</t>
  </si>
  <si>
    <t>PLANS ARCHI</t>
  </si>
  <si>
    <t>DES</t>
  </si>
  <si>
    <t>Désamiantage</t>
  </si>
  <si>
    <t>Plans de masse</t>
  </si>
  <si>
    <t>Intervenants extérieurs</t>
  </si>
  <si>
    <t>Plans des niveaux</t>
  </si>
  <si>
    <t>Maîtrise d'ouvrage</t>
  </si>
  <si>
    <t>Plans sécurité incendie</t>
  </si>
  <si>
    <t>Pilotage chantier</t>
  </si>
  <si>
    <t>Incendie</t>
  </si>
  <si>
    <t>Repérages: services, …</t>
  </si>
  <si>
    <t>Sécurité incendie</t>
  </si>
  <si>
    <t>Locaux types</t>
  </si>
  <si>
    <t>SEC</t>
  </si>
  <si>
    <t>Equipements de sécurité</t>
  </si>
  <si>
    <t>Détails</t>
  </si>
  <si>
    <t>Accessibilité PMR</t>
  </si>
  <si>
    <t>Plans de calepinage</t>
  </si>
  <si>
    <t>SUR</t>
  </si>
  <si>
    <t>Sureté</t>
  </si>
  <si>
    <t>5000 à 9999</t>
  </si>
  <si>
    <t>GEO</t>
  </si>
  <si>
    <t>Géotechnique</t>
  </si>
  <si>
    <t>SIG</t>
  </si>
  <si>
    <t>Signalétique</t>
  </si>
  <si>
    <t>Mobilier</t>
  </si>
  <si>
    <t>Plomberie Sanitaire</t>
  </si>
  <si>
    <t>ASC</t>
  </si>
  <si>
    <t>Ascenseur</t>
  </si>
  <si>
    <t>EQI</t>
  </si>
  <si>
    <t>Equipements structurants</t>
  </si>
  <si>
    <t>Electricité CFO CFA</t>
  </si>
  <si>
    <t>ASS</t>
  </si>
  <si>
    <t>Assistance de projet</t>
  </si>
  <si>
    <t>Aménagements extérieurs</t>
  </si>
  <si>
    <t>GRA</t>
  </si>
  <si>
    <t>Graphisme</t>
  </si>
  <si>
    <t>PLANS AUTRES</t>
  </si>
  <si>
    <t>MAQ</t>
  </si>
  <si>
    <t>Maquette physique</t>
  </si>
  <si>
    <t>Organisation de chantier</t>
  </si>
  <si>
    <t>VIZ</t>
  </si>
  <si>
    <t>Visualisation architecturale</t>
  </si>
  <si>
    <t>Démolition Désamiantage</t>
  </si>
  <si>
    <t>Aménagements extérieurs - VRD/Paysage</t>
  </si>
  <si>
    <t>Présynthèse et Synthèse</t>
  </si>
  <si>
    <t>CCTP Gros-Œuvre_FondationsSpéciales</t>
  </si>
  <si>
    <t>CCTP-Couverture_Etanchéité</t>
  </si>
  <si>
    <t>CCTP-BardageBois</t>
  </si>
  <si>
    <t>CCTP-MenuiserieBois</t>
  </si>
  <si>
    <t>CCTP-Doublage_Cloisons</t>
  </si>
  <si>
    <t>CCTP-Peinture_RevMuraux</t>
  </si>
  <si>
    <t>Ravalement</t>
  </si>
  <si>
    <t>CCTP Désam_Déplomb_Démol_Décons</t>
  </si>
  <si>
    <t>CCTP-SolScéllé_Faience</t>
  </si>
  <si>
    <t>CCTP-ParoisIsotheremes</t>
  </si>
  <si>
    <t>Plan principe de sûreté - Gérontopsychiatrie</t>
  </si>
  <si>
    <t>Plan Electricité équipements CFO/CFA/SSI - Niveau TT- ZMA</t>
  </si>
  <si>
    <t>Plan_Eqt_CFO_CFA_SSI_ZMA S1</t>
  </si>
  <si>
    <t>Plan_Eqt_CFO_CFA_SSI_ZMA N0</t>
  </si>
  <si>
    <t>Plan_Eqt_CFO_CFA_SSI_ZMA TT</t>
  </si>
  <si>
    <t>CCTP-MenAluIndus_Fermeture</t>
  </si>
  <si>
    <t>Plan_Eqt_CFO_CFA_SSI_ZMA N1</t>
  </si>
  <si>
    <t>Mis à jour suite réunion du 04/04/2024</t>
  </si>
  <si>
    <t>Mis à jour suite réunion du 18/04/2024</t>
  </si>
  <si>
    <t>Plan_Chem_CFO_CFA_SSI_Bâtiment Adulte 1</t>
  </si>
  <si>
    <t>Plan_Chem_CFO_CFA_SSI_Bâtiment Adulte 2</t>
  </si>
  <si>
    <t>Plan_Chem_CFO_CFA_SSI_Bâtiment Adulte 3</t>
  </si>
  <si>
    <t>Plan_Eqt_CFO_CFA_SSI_Bâtiment Adulte 1</t>
  </si>
  <si>
    <t>Plan_Eqt_CFO_CFA_SSI_Bâtiment Adulte 2</t>
  </si>
  <si>
    <t>Plan_Eqt_CFO_CFA_SSI_Bâtiment Adulte 3</t>
  </si>
  <si>
    <t xml:space="preserve">Comptage Stationnement </t>
  </si>
  <si>
    <t>0601</t>
  </si>
  <si>
    <t>Estim-Stationnement</t>
  </si>
  <si>
    <t>Liste des livrables - PRO- 14 Mars 2024 &amp; 03 Mai 2024</t>
  </si>
  <si>
    <r>
      <t xml:space="preserve">Nb : les éléments non remis à cette phase ou non imprimés sont en </t>
    </r>
    <r>
      <rPr>
        <b/>
        <sz val="9"/>
        <color rgb="FFFF0000"/>
        <rFont val="Arial"/>
        <family val="2"/>
      </rPr>
      <t>rouge</t>
    </r>
  </si>
  <si>
    <t xml:space="preserve">  - Tableau des Nomenclatures - Portes isothermes</t>
  </si>
  <si>
    <t>NomPortesIsothermes</t>
  </si>
  <si>
    <t>0850</t>
  </si>
  <si>
    <t>0851</t>
  </si>
  <si>
    <t>0852</t>
  </si>
  <si>
    <t>0853</t>
  </si>
  <si>
    <t>0854</t>
  </si>
  <si>
    <t xml:space="preserve">  - Tableau des Nomenclatures - Portes métalliques</t>
  </si>
  <si>
    <t xml:space="preserve">  - Tableau des Nomenclatures - Portes intérieures – placard – trappe verticale</t>
  </si>
  <si>
    <t xml:space="preserve">  - Tableau des Nomenclatures - Châssis vitrés intérieurs</t>
  </si>
  <si>
    <t xml:space="preserve">  - Tableau des Nomenclatures - Châssis vitrés extérieurs</t>
  </si>
  <si>
    <t>NomPortesMetalliques</t>
  </si>
  <si>
    <t>NomPortesInterieures</t>
  </si>
  <si>
    <t>NomChassisVitres-Int</t>
  </si>
  <si>
    <t>NomChassisVitres-Ext</t>
  </si>
  <si>
    <t>DPGF-Couverture_Etanchéité</t>
  </si>
  <si>
    <t>Calendrier de réalisation des travaux phases 2 et 3</t>
  </si>
  <si>
    <t>Calendrier-Phases 2 et 3</t>
  </si>
  <si>
    <t>CALEPIN DES TYPOLOGIES DE SOLS (1501 à 1508)</t>
  </si>
  <si>
    <t>Plan de typologies de sols RDC Haut Bâtiments d'Entrée &amp; Logistique</t>
  </si>
  <si>
    <t>Plan de typologies de sols RDC Bas &amp; Niveau 1 Bâtiments d'Entrée &amp; Logistique</t>
  </si>
  <si>
    <t>Plan de typologies de sols Internat</t>
  </si>
  <si>
    <t>Plan de typologies de sols Pédopsychiatrie</t>
  </si>
  <si>
    <t>Plan de typologies de sols Gérontopsychiatrie</t>
  </si>
  <si>
    <t>Plan de typologies de sols Bâtiment Adulte 1</t>
  </si>
  <si>
    <t>Plan de typologies de sols Bâtiment Adulte 2</t>
  </si>
  <si>
    <t>Plan de typologies de sols Bâtiment Adulte 3</t>
  </si>
  <si>
    <t>1501a</t>
  </si>
  <si>
    <t>1502a</t>
  </si>
  <si>
    <t>1503a</t>
  </si>
  <si>
    <t>1504a</t>
  </si>
  <si>
    <t>1505a</t>
  </si>
  <si>
    <t>1506a</t>
  </si>
  <si>
    <t>1507a</t>
  </si>
  <si>
    <t>1508a</t>
  </si>
  <si>
    <t>CALEPIN DES FINITIONS DE SOLS (1501a à 1508a)</t>
  </si>
  <si>
    <t>1116</t>
  </si>
  <si>
    <t>PlansTN_Aménagement Espaces verts</t>
  </si>
  <si>
    <t>CALEPIN DES TYPOLOGIES DE MURS (1510a à 1517a)</t>
  </si>
  <si>
    <t>Plan de typologies de murs RDC Haut Bâtiments d'Entrée &amp; Logistique</t>
  </si>
  <si>
    <t>Plan de typologies de murs RDC Bas &amp; Niveau 1 Bâtiments d'Entrée &amp; Logistique</t>
  </si>
  <si>
    <t>Plan de typologies de murs Internat</t>
  </si>
  <si>
    <t>Plan de typologies de murs Pédopsychiatrie</t>
  </si>
  <si>
    <t>Plan de typologies de murs Gérontopsychiatrie</t>
  </si>
  <si>
    <t>Plan de typologies de murs Bâtiment Adulte 1</t>
  </si>
  <si>
    <t>Plan de typologies de murs Bâtiment Adulte 2</t>
  </si>
  <si>
    <t>Plan de typologies de murs Bâtiment Adulte 3</t>
  </si>
  <si>
    <t>1510a</t>
  </si>
  <si>
    <t>1511a</t>
  </si>
  <si>
    <t>1512a</t>
  </si>
  <si>
    <t>1513a</t>
  </si>
  <si>
    <t>1514a</t>
  </si>
  <si>
    <t>1515a</t>
  </si>
  <si>
    <t>1516a</t>
  </si>
  <si>
    <t>1517a</t>
  </si>
  <si>
    <t xml:space="preserve">Plan du panneau de chantier </t>
  </si>
  <si>
    <t xml:space="preserve">Fiche matériaux </t>
  </si>
  <si>
    <t>PlanMasse_Bâtiments Démolis Conservés</t>
  </si>
  <si>
    <t>Carnet d'étude des girations</t>
  </si>
  <si>
    <t>9400</t>
  </si>
  <si>
    <t xml:space="preserve">Girations </t>
  </si>
  <si>
    <t xml:space="preserve">Plan de nivellement - Planche 1 </t>
  </si>
  <si>
    <t xml:space="preserve">Plan de nivellement - Planche 2 </t>
  </si>
  <si>
    <t>9260</t>
  </si>
  <si>
    <t>Plan masse des bâtiments démolis et conservés</t>
  </si>
  <si>
    <t>Plans Bâtiment Témoin</t>
  </si>
  <si>
    <t>Plans_Témoin</t>
  </si>
  <si>
    <t>TEM</t>
  </si>
  <si>
    <t>Témoin</t>
  </si>
  <si>
    <t>1001</t>
  </si>
  <si>
    <t>PLANS DE MASSE</t>
  </si>
  <si>
    <t>Plans niveaux Aménagement des locaux Espaces verts</t>
  </si>
  <si>
    <t xml:space="preserve">BO-DCE-1530 à 1531-SIT-ARC-TN-A-Nom_MenInt </t>
  </si>
  <si>
    <t>BO-DCE-1501-1508-SIT-ARC-TN-A-Sols</t>
  </si>
  <si>
    <t>BO-DCE-1501a -1508a-SIT-ARC-TN-A-Sols</t>
  </si>
  <si>
    <t>BO-DCE-1510a-1517a-SIT-ARC-TN-A-Types Murs</t>
  </si>
  <si>
    <t>BO-DCE-1510-1517-SIT-ARC-TN-A-Murs</t>
  </si>
  <si>
    <t>PlanPLB_ BA1</t>
  </si>
  <si>
    <t>PlanPLB_ BA2</t>
  </si>
  <si>
    <t>PlanPLB_ BA3</t>
  </si>
  <si>
    <t>CCTP-Ravalement</t>
  </si>
  <si>
    <t xml:space="preserve">  - DPGF Métallerie Equipement de quai</t>
  </si>
  <si>
    <t>LOT 01</t>
  </si>
  <si>
    <t>LOT 02</t>
  </si>
  <si>
    <t>LOT 03</t>
  </si>
  <si>
    <t>LOT 04</t>
  </si>
  <si>
    <t>LOT 05</t>
  </si>
  <si>
    <t>LOT 06</t>
  </si>
  <si>
    <t>LOT 07</t>
  </si>
  <si>
    <t>LOT 08</t>
  </si>
  <si>
    <t>LOT 09</t>
  </si>
  <si>
    <t>LOT 10</t>
  </si>
  <si>
    <t>LOT 11</t>
  </si>
  <si>
    <t>LOT 12</t>
  </si>
  <si>
    <t>LOT 13</t>
  </si>
  <si>
    <t>LOT 14</t>
  </si>
  <si>
    <t>LOT 15</t>
  </si>
  <si>
    <t>LOT 16</t>
  </si>
  <si>
    <t>LOT 17</t>
  </si>
  <si>
    <t>LOT 18</t>
  </si>
  <si>
    <t>LOT 19</t>
  </si>
  <si>
    <t>LOT 20</t>
  </si>
  <si>
    <t>LOT 21</t>
  </si>
  <si>
    <t>LOT 22</t>
  </si>
  <si>
    <t>LOT 23</t>
  </si>
  <si>
    <t>LOT 24</t>
  </si>
  <si>
    <t>LOT 25</t>
  </si>
  <si>
    <t>LOT 26</t>
  </si>
  <si>
    <t>LOT 27</t>
  </si>
  <si>
    <t>LOT 28</t>
  </si>
  <si>
    <t>DPGF-BardageBois</t>
  </si>
  <si>
    <t>DPGF-Gros-Œuvre_FondationsSpéciales</t>
  </si>
  <si>
    <t>DPGF-MenAluIndus_Fermeture</t>
  </si>
  <si>
    <t>DPGF-SolSouple</t>
  </si>
  <si>
    <t>DPGF-SolScéllé_Faience</t>
  </si>
  <si>
    <t>DPGF-Peinture_RevMuraux</t>
  </si>
  <si>
    <t>0008</t>
  </si>
  <si>
    <t>Documents CHU</t>
  </si>
  <si>
    <t xml:space="preserve">Référentiels CHU </t>
  </si>
  <si>
    <t>CCTP-Terrassement_VRD</t>
  </si>
  <si>
    <t>DPGF-Terrassement_VRD</t>
  </si>
  <si>
    <t>DPGF-Désam_Décons</t>
  </si>
  <si>
    <t>DPGF-MenuiserieInt</t>
  </si>
  <si>
    <t>DPGF-Cloisons</t>
  </si>
  <si>
    <t>CCTP-MenuiserieInt</t>
  </si>
  <si>
    <t>CCTP Désam_Décons</t>
  </si>
  <si>
    <t>CCTP-Métallerie_EquipementQuai</t>
  </si>
  <si>
    <t xml:space="preserve">  - CCTP Doublages - Cloisons sèches - Parois Isothermes -Partie A</t>
  </si>
  <si>
    <t xml:space="preserve">  - CCTP Doublages - Cloisons sèches - Parois Isothermes - Partie B</t>
  </si>
  <si>
    <t>CCTP-Cloisons-Partie B</t>
  </si>
  <si>
    <t>CCTP-Cloisons-Partie A</t>
  </si>
  <si>
    <t>Rapport d'étude géotechnique G2 PRO - Annexe</t>
  </si>
  <si>
    <t>0312</t>
  </si>
  <si>
    <t>G2 PRO-Annexe</t>
  </si>
  <si>
    <t>Rapport 230046G2PRO V2</t>
  </si>
  <si>
    <t xml:space="preserve">Dossier Cuisiniste </t>
  </si>
  <si>
    <t xml:space="preserve">Arrêté de Permis de Construire - Procès verbal et attendus - DLE - Etude d'impact </t>
  </si>
  <si>
    <t>PGC ind0</t>
  </si>
  <si>
    <t>PGC - SPS</t>
  </si>
  <si>
    <t>ProcédureQualité</t>
  </si>
  <si>
    <r>
      <t>Plan Electricité équipements CFO/CFA/SSI - Locaux Espaces verts (</t>
    </r>
    <r>
      <rPr>
        <i/>
        <sz val="10"/>
        <rFont val="Arial"/>
        <family val="2"/>
      </rPr>
      <t>voir plan RDC BA3</t>
    </r>
    <r>
      <rPr>
        <sz val="10"/>
        <rFont val="Arial"/>
        <family val="2"/>
      </rPr>
      <t>)</t>
    </r>
  </si>
  <si>
    <t>Annexe CCTP Electricité courants forts - Carnet des Luminaires</t>
  </si>
  <si>
    <t>Annexe CCTP Electricité courants forts - Presentation Eclairages</t>
  </si>
  <si>
    <t>ANNEXE_II-CarnetLum</t>
  </si>
  <si>
    <t>ANNEXE_III-PresEclairage</t>
  </si>
  <si>
    <t>Annexe CCTP GTB - Charte Graphique GBT CHU BREST</t>
  </si>
  <si>
    <t>09-PIECES CUISINISTE</t>
  </si>
  <si>
    <t>02-PERMIS DE CONSTRUIRE - DLE - ETUDE IMPACT</t>
  </si>
  <si>
    <t>03-RICT BUREAU CONTROLE</t>
  </si>
  <si>
    <t>04-PGC CSPS</t>
  </si>
  <si>
    <t>06-REFERENTIELS CHU</t>
  </si>
  <si>
    <t>01-PIECES ACCESSIBILITE ET INCENDIE</t>
  </si>
  <si>
    <t>05-RAPPORT G2 PRO</t>
  </si>
  <si>
    <t xml:space="preserve">00-PIECES ADMINISTRATIVES </t>
  </si>
  <si>
    <t>07-NOTICE ACOUSTIQUE</t>
  </si>
  <si>
    <t>08-PIECES CUISINISTE</t>
  </si>
  <si>
    <t>09-PIECES CSSI</t>
  </si>
  <si>
    <t>10-CCTC ET ANNEXES</t>
  </si>
  <si>
    <t>11-CCTP ET ANNEXES</t>
  </si>
  <si>
    <t>12-CADRES DPGF</t>
  </si>
  <si>
    <t>13-CALENDRIER</t>
  </si>
  <si>
    <t>14-PHASAGE ET PIC</t>
  </si>
  <si>
    <t>15-TABLEAU DE SURFACE</t>
  </si>
  <si>
    <t>16-DIAGNOSTICS</t>
  </si>
  <si>
    <t xml:space="preserve">  - DPGF Doublages - Cloisons sèches - Parois isothermes - Partie A</t>
  </si>
  <si>
    <t xml:space="preserve">  - DPGF Doublages - Cloisons sèches - Parois isothermes - Partie B</t>
  </si>
  <si>
    <t>DPGF-ParoisIsothermes</t>
  </si>
  <si>
    <t>240916-APAVE-21543101-1-RI_7_1</t>
  </si>
  <si>
    <t xml:space="preserve">Constats amiante, plomb et HAP, relevés géomètre </t>
  </si>
  <si>
    <t>Liste des livrables - DCE - Septembre 2024</t>
  </si>
  <si>
    <t xml:space="preserve">  - CCTP Couverture - Etanchéité - Bardage</t>
  </si>
  <si>
    <t xml:space="preserve">  - CCTP Métallerie - Equipements de Quai</t>
  </si>
  <si>
    <t>Annexe_CharteGTB</t>
  </si>
  <si>
    <t>BO-DCE-1520 à 1523-SIT-ARC-TN-B-Nom_MenExt</t>
  </si>
  <si>
    <t>Annexe CCTP  - Notes de calculs RT 2012 et RE 2020</t>
  </si>
  <si>
    <t>RT2012_RE2020</t>
  </si>
  <si>
    <t>Plan masse Signalétique</t>
  </si>
  <si>
    <t xml:space="preserve">Carnet des Typologies de signalétiques Extérieur / Intérieur </t>
  </si>
  <si>
    <t>PlanMasse_Signa</t>
  </si>
  <si>
    <t>Typologies_EXT INT</t>
  </si>
  <si>
    <t>PlanRDC_EntréeLog_Signa</t>
  </si>
  <si>
    <t>PlanN1_EntréeLog_Signa</t>
  </si>
  <si>
    <t>Plan_Pédo_Signa</t>
  </si>
  <si>
    <t>Plan_Géronto_Signa</t>
  </si>
  <si>
    <t>Plan_BA1_Signa</t>
  </si>
  <si>
    <t>Plan_BA2_Signa</t>
  </si>
  <si>
    <t>Plan_BA3_Signa</t>
  </si>
  <si>
    <t>PLANS SIGNALETIQUE (1900)</t>
  </si>
  <si>
    <t>1950</t>
  </si>
  <si>
    <t>1951</t>
  </si>
  <si>
    <t>1952</t>
  </si>
  <si>
    <t>1954</t>
  </si>
  <si>
    <t>1955</t>
  </si>
  <si>
    <t>1956</t>
  </si>
  <si>
    <t>1957</t>
  </si>
  <si>
    <t>1958</t>
  </si>
  <si>
    <t>1960</t>
  </si>
  <si>
    <t>Liste des livrables - DCE - Octobre 2024</t>
  </si>
  <si>
    <t xml:space="preserve">Règlement de Consultation (RC) + 8 annexes </t>
  </si>
  <si>
    <t>Cahier des Clauses Administratives Particulières (CCAP) + 1 annexe</t>
  </si>
  <si>
    <t>Plateforme support de disponibilité de la pièce</t>
  </si>
  <si>
    <t>PLACE</t>
  </si>
  <si>
    <t>NOBIS 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</si>
</sst>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1/&quot;###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8"/>
      <name val="Arial"/>
      <family val="2"/>
    </font>
    <font>
      <b/>
      <sz val="18"/>
      <color rgb="FFFF0000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8"/>
      <color theme="0" tint="-0.499984740745262"/>
      <name val="Arial"/>
      <family val="2"/>
    </font>
    <font>
      <b/>
      <sz val="11"/>
      <color rgb="FFFF0000"/>
      <name val="Arial"/>
      <family val="2"/>
    </font>
    <font>
      <b/>
      <sz val="16"/>
      <color theme="0"/>
      <name val="Arial"/>
      <family val="2"/>
    </font>
    <font>
      <b/>
      <sz val="14"/>
      <color theme="0"/>
      <name val="Arial"/>
      <family val="2"/>
    </font>
    <font>
      <sz val="10"/>
      <color theme="0" tint="-0.499984740745262"/>
      <name val="Arial"/>
      <family val="2"/>
    </font>
    <font>
      <sz val="14"/>
      <name val="Arial"/>
      <family val="2"/>
    </font>
    <font>
      <sz val="12"/>
      <color theme="0" tint="-0.499984740745262"/>
      <name val="Arial"/>
      <family val="2"/>
    </font>
    <font>
      <sz val="10"/>
      <name val="Arial"/>
      <family val="1"/>
    </font>
    <font>
      <sz val="10"/>
      <color rgb="FF000000"/>
      <name val="Arial"/>
      <family val="2"/>
    </font>
    <font>
      <sz val="10"/>
      <color theme="5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0" tint="-0.499984740745262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trike/>
      <sz val="10"/>
      <name val="Arial"/>
      <family val="2"/>
    </font>
    <font>
      <strike/>
      <sz val="10"/>
      <color rgb="FF000000"/>
      <name val="Arial"/>
      <family val="2"/>
    </font>
    <font>
      <strike/>
      <sz val="10"/>
      <color theme="1"/>
      <name val="Arial"/>
      <family val="2"/>
    </font>
    <font>
      <strike/>
      <sz val="10"/>
      <color theme="0" tint="-0.499984740745262"/>
      <name val="Arial"/>
      <family val="2"/>
    </font>
    <font>
      <sz val="10"/>
      <color rgb="FF808080"/>
      <name val="Arial"/>
      <family val="2"/>
    </font>
    <font>
      <sz val="10"/>
      <color rgb="FF808080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ED2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9A19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ED2CE"/>
        <bgColor rgb="FF00000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0" fillId="0" borderId="0"/>
    <xf numFmtId="43" fontId="1" fillId="0" borderId="0" applyFont="0" applyFill="0" applyBorder="0" applyAlignment="0" applyProtection="0"/>
    <xf numFmtId="0" fontId="10" fillId="0" borderId="0"/>
  </cellStyleXfs>
  <cellXfs count="45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1" applyFont="1"/>
    <xf numFmtId="0" fontId="3" fillId="0" borderId="3" xfId="0" applyFont="1" applyBorder="1" applyAlignment="1">
      <alignment horizontal="center" vertical="center"/>
    </xf>
    <xf numFmtId="0" fontId="2" fillId="0" borderId="2" xfId="1" applyFont="1" applyBorder="1"/>
    <xf numFmtId="0" fontId="2" fillId="0" borderId="3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3" fillId="5" borderId="4" xfId="0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/>
    </xf>
    <xf numFmtId="0" fontId="3" fillId="3" borderId="5" xfId="0" quotePrefix="1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0" borderId="9" xfId="1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2" fillId="0" borderId="0" xfId="5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5" applyAlignment="1">
      <alignment horizontal="left" vertical="center"/>
    </xf>
    <xf numFmtId="0" fontId="10" fillId="0" borderId="0" xfId="5" applyAlignment="1">
      <alignment vertical="center"/>
    </xf>
    <xf numFmtId="0" fontId="16" fillId="0" borderId="0" xfId="0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8" fillId="0" borderId="0" xfId="5" applyFont="1" applyAlignment="1">
      <alignment horizontal="center" vertical="center" wrapText="1"/>
    </xf>
    <xf numFmtId="0" fontId="20" fillId="0" borderId="5" xfId="5" applyFont="1" applyBorder="1" applyAlignment="1">
      <alignment horizontal="center" vertical="center" wrapText="1"/>
    </xf>
    <xf numFmtId="0" fontId="20" fillId="0" borderId="0" xfId="5" applyFont="1" applyAlignment="1">
      <alignment horizontal="center" vertical="center" wrapText="1"/>
    </xf>
    <xf numFmtId="0" fontId="20" fillId="0" borderId="4" xfId="5" applyFont="1" applyBorder="1" applyAlignment="1">
      <alignment horizontal="center" vertical="center" wrapText="1"/>
    </xf>
    <xf numFmtId="0" fontId="22" fillId="0" borderId="0" xfId="5" applyFont="1" applyAlignment="1">
      <alignment horizontal="center" vertical="center" wrapText="1"/>
    </xf>
    <xf numFmtId="0" fontId="21" fillId="0" borderId="0" xfId="5" applyFont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5" applyFont="1" applyAlignment="1">
      <alignment vertical="center"/>
    </xf>
    <xf numFmtId="0" fontId="27" fillId="7" borderId="0" xfId="0" applyFont="1" applyFill="1" applyAlignment="1">
      <alignment horizontal="center" vertical="center"/>
    </xf>
    <xf numFmtId="0" fontId="15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horizontal="center" vertical="center" wrapText="1"/>
    </xf>
    <xf numFmtId="0" fontId="19" fillId="9" borderId="0" xfId="0" applyFont="1" applyFill="1" applyAlignment="1">
      <alignment vertical="center"/>
    </xf>
    <xf numFmtId="164" fontId="27" fillId="0" borderId="0" xfId="0" quotePrefix="1" applyNumberFormat="1" applyFont="1" applyAlignment="1">
      <alignment horizontal="center" vertical="center"/>
    </xf>
    <xf numFmtId="49" fontId="27" fillId="0" borderId="0" xfId="4" quotePrefix="1" applyNumberFormat="1" applyFont="1" applyBorder="1" applyAlignment="1">
      <alignment horizontal="center" vertical="center"/>
    </xf>
    <xf numFmtId="164" fontId="27" fillId="0" borderId="4" xfId="0" quotePrefix="1" applyNumberFormat="1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9" borderId="0" xfId="0" applyFont="1" applyFill="1" applyAlignment="1">
      <alignment horizontal="center" vertical="center"/>
    </xf>
    <xf numFmtId="164" fontId="27" fillId="0" borderId="4" xfId="0" applyNumberFormat="1" applyFont="1" applyBorder="1" applyAlignment="1">
      <alignment horizontal="left" vertical="center"/>
    </xf>
    <xf numFmtId="49" fontId="1" fillId="0" borderId="0" xfId="4" applyNumberFormat="1" applyBorder="1" applyAlignment="1">
      <alignment horizontal="left" vertical="center"/>
    </xf>
    <xf numFmtId="164" fontId="27" fillId="0" borderId="4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10" borderId="0" xfId="0" applyFont="1" applyFill="1" applyAlignment="1">
      <alignment horizontal="left" vertical="center"/>
    </xf>
    <xf numFmtId="0" fontId="12" fillId="0" borderId="0" xfId="5" applyFont="1" applyAlignment="1">
      <alignment horizontal="left" vertical="center"/>
    </xf>
    <xf numFmtId="0" fontId="20" fillId="0" borderId="0" xfId="5" applyFont="1" applyAlignment="1">
      <alignment horizontal="left" vertical="center"/>
    </xf>
    <xf numFmtId="0" fontId="21" fillId="0" borderId="0" xfId="5" applyFont="1" applyAlignment="1">
      <alignment horizontal="center" vertical="center"/>
    </xf>
    <xf numFmtId="0" fontId="25" fillId="7" borderId="0" xfId="0" applyFont="1" applyFill="1" applyAlignment="1">
      <alignment vertical="center"/>
    </xf>
    <xf numFmtId="0" fontId="18" fillId="8" borderId="0" xfId="0" applyFont="1" applyFill="1" applyAlignment="1">
      <alignment vertical="center"/>
    </xf>
    <xf numFmtId="0" fontId="10" fillId="0" borderId="11" xfId="5" applyBorder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9" fillId="0" borderId="14" xfId="5" applyFont="1" applyBorder="1" applyAlignment="1">
      <alignment horizontal="center" vertical="center"/>
    </xf>
    <xf numFmtId="0" fontId="19" fillId="0" borderId="15" xfId="5" applyFont="1" applyBorder="1" applyAlignment="1">
      <alignment horizontal="center" vertical="center"/>
    </xf>
    <xf numFmtId="0" fontId="20" fillId="0" borderId="14" xfId="5" applyFont="1" applyBorder="1" applyAlignment="1">
      <alignment horizontal="center" vertical="center"/>
    </xf>
    <xf numFmtId="0" fontId="20" fillId="0" borderId="0" xfId="5" applyFont="1" applyAlignment="1">
      <alignment horizontal="center" vertical="center"/>
    </xf>
    <xf numFmtId="0" fontId="20" fillId="0" borderId="15" xfId="5" applyFont="1" applyBorder="1" applyAlignment="1">
      <alignment horizontal="center" vertical="center" wrapText="1"/>
    </xf>
    <xf numFmtId="0" fontId="25" fillId="7" borderId="14" xfId="0" applyFont="1" applyFill="1" applyBorder="1" applyAlignment="1">
      <alignment vertical="center"/>
    </xf>
    <xf numFmtId="0" fontId="26" fillId="7" borderId="0" xfId="0" applyFont="1" applyFill="1" applyAlignment="1">
      <alignment horizontal="left" vertical="center"/>
    </xf>
    <xf numFmtId="0" fontId="18" fillId="8" borderId="14" xfId="0" applyFont="1" applyFill="1" applyBorder="1" applyAlignment="1">
      <alignment vertical="center"/>
    </xf>
    <xf numFmtId="0" fontId="10" fillId="8" borderId="0" xfId="0" applyFont="1" applyFill="1" applyAlignment="1">
      <alignment horizontal="left" vertical="center"/>
    </xf>
    <xf numFmtId="0" fontId="17" fillId="8" borderId="15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9" fillId="9" borderId="0" xfId="0" applyFont="1" applyFill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10" fillId="9" borderId="15" xfId="0" applyFont="1" applyFill="1" applyBorder="1" applyAlignment="1">
      <alignment horizontal="center" vertical="center"/>
    </xf>
    <xf numFmtId="164" fontId="10" fillId="0" borderId="16" xfId="0" applyNumberFormat="1" applyFont="1" applyBorder="1" applyAlignment="1">
      <alignment horizontal="left" vertical="center"/>
    </xf>
    <xf numFmtId="0" fontId="5" fillId="0" borderId="14" xfId="5" applyFont="1" applyBorder="1" applyAlignment="1">
      <alignment vertical="center"/>
    </xf>
    <xf numFmtId="0" fontId="5" fillId="0" borderId="17" xfId="5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8" xfId="0" applyFont="1" applyBorder="1" applyAlignment="1">
      <alignment horizontal="left" vertical="center"/>
    </xf>
    <xf numFmtId="164" fontId="27" fillId="0" borderId="18" xfId="0" quotePrefix="1" applyNumberFormat="1" applyFont="1" applyBorder="1" applyAlignment="1">
      <alignment horizontal="center" vertical="center"/>
    </xf>
    <xf numFmtId="49" fontId="27" fillId="0" borderId="18" xfId="4" quotePrefix="1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left" vertical="center"/>
    </xf>
    <xf numFmtId="164" fontId="10" fillId="0" borderId="15" xfId="0" applyNumberFormat="1" applyFont="1" applyBorder="1" applyAlignment="1">
      <alignment horizontal="left" vertical="center"/>
    </xf>
    <xf numFmtId="0" fontId="19" fillId="0" borderId="14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vertical="center" wrapText="1"/>
    </xf>
    <xf numFmtId="49" fontId="27" fillId="0" borderId="0" xfId="4" quotePrefix="1" applyNumberFormat="1" applyFont="1" applyFill="1" applyBorder="1" applyAlignment="1">
      <alignment horizontal="center" vertical="center"/>
    </xf>
    <xf numFmtId="0" fontId="14" fillId="12" borderId="14" xfId="0" applyFont="1" applyFill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9" fillId="14" borderId="14" xfId="0" applyFont="1" applyFill="1" applyBorder="1"/>
    <xf numFmtId="0" fontId="10" fillId="14" borderId="4" xfId="0" applyFont="1" applyFill="1" applyBorder="1"/>
    <xf numFmtId="0" fontId="17" fillId="0" borderId="20" xfId="0" applyFont="1" applyBorder="1" applyAlignment="1">
      <alignment horizontal="center" vertical="center"/>
    </xf>
    <xf numFmtId="0" fontId="21" fillId="0" borderId="14" xfId="5" applyFont="1" applyBorder="1" applyAlignment="1">
      <alignment horizontal="center" vertical="center"/>
    </xf>
    <xf numFmtId="0" fontId="17" fillId="0" borderId="14" xfId="0" applyFont="1" applyBorder="1" applyAlignment="1">
      <alignment horizontal="left" vertical="center"/>
    </xf>
    <xf numFmtId="0" fontId="19" fillId="12" borderId="14" xfId="0" applyFont="1" applyFill="1" applyBorder="1" applyAlignment="1">
      <alignment vertical="center"/>
    </xf>
    <xf numFmtId="0" fontId="19" fillId="9" borderId="14" xfId="0" applyFont="1" applyFill="1" applyBorder="1" applyAlignment="1">
      <alignment vertical="center"/>
    </xf>
    <xf numFmtId="0" fontId="5" fillId="0" borderId="14" xfId="0" applyFont="1" applyBorder="1" applyAlignment="1">
      <alignment horizontal="left" vertical="center"/>
    </xf>
    <xf numFmtId="0" fontId="18" fillId="0" borderId="24" xfId="0" applyFont="1" applyBorder="1" applyAlignment="1">
      <alignment horizontal="center" vertical="center"/>
    </xf>
    <xf numFmtId="16" fontId="18" fillId="0" borderId="25" xfId="0" applyNumberFormat="1" applyFont="1" applyBorder="1" applyAlignment="1">
      <alignment horizontal="center" vertical="center"/>
    </xf>
    <xf numFmtId="0" fontId="19" fillId="0" borderId="26" xfId="5" applyFont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20" fillId="0" borderId="26" xfId="5" applyFont="1" applyBorder="1" applyAlignment="1">
      <alignment horizontal="center" vertical="center"/>
    </xf>
    <xf numFmtId="0" fontId="20" fillId="0" borderId="10" xfId="5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26" fillId="7" borderId="26" xfId="0" applyFont="1" applyFill="1" applyBorder="1" applyAlignment="1">
      <alignment horizontal="center" vertical="center"/>
    </xf>
    <xf numFmtId="0" fontId="26" fillId="7" borderId="10" xfId="0" applyFont="1" applyFill="1" applyBorder="1" applyAlignment="1">
      <alignment horizontal="center" vertical="center"/>
    </xf>
    <xf numFmtId="0" fontId="10" fillId="8" borderId="26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4" fontId="10" fillId="0" borderId="10" xfId="0" applyNumberFormat="1" applyFont="1" applyBorder="1" applyAlignment="1">
      <alignment horizontal="center" vertical="center" wrapText="1"/>
    </xf>
    <xf numFmtId="14" fontId="31" fillId="0" borderId="10" xfId="0" applyNumberFormat="1" applyFont="1" applyBorder="1" applyAlignment="1">
      <alignment horizontal="center" vertical="center" wrapText="1"/>
    </xf>
    <xf numFmtId="14" fontId="31" fillId="0" borderId="26" xfId="0" applyNumberFormat="1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12" borderId="26" xfId="0" applyFont="1" applyFill="1" applyBorder="1" applyAlignment="1">
      <alignment horizontal="center" vertical="center"/>
    </xf>
    <xf numFmtId="0" fontId="19" fillId="12" borderId="10" xfId="0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0" fontId="19" fillId="9" borderId="26" xfId="0" applyFont="1" applyFill="1" applyBorder="1" applyAlignment="1">
      <alignment horizontal="center" vertical="center"/>
    </xf>
    <xf numFmtId="0" fontId="19" fillId="9" borderId="10" xfId="0" applyFont="1" applyFill="1" applyBorder="1" applyAlignment="1">
      <alignment horizontal="center" vertical="center"/>
    </xf>
    <xf numFmtId="14" fontId="10" fillId="11" borderId="26" xfId="0" applyNumberFormat="1" applyFont="1" applyFill="1" applyBorder="1" applyAlignment="1">
      <alignment horizontal="center" vertical="center" wrapText="1"/>
    </xf>
    <xf numFmtId="14" fontId="10" fillId="11" borderId="10" xfId="0" applyNumberFormat="1" applyFont="1" applyFill="1" applyBorder="1" applyAlignment="1">
      <alignment horizontal="center" vertical="center" wrapText="1"/>
    </xf>
    <xf numFmtId="0" fontId="19" fillId="14" borderId="26" xfId="0" applyFont="1" applyFill="1" applyBorder="1"/>
    <xf numFmtId="0" fontId="19" fillId="14" borderId="10" xfId="0" applyFont="1" applyFill="1" applyBorder="1"/>
    <xf numFmtId="14" fontId="10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" fontId="18" fillId="0" borderId="27" xfId="0" applyNumberFormat="1" applyFont="1" applyBorder="1" applyAlignment="1">
      <alignment horizontal="center" vertical="center"/>
    </xf>
    <xf numFmtId="0" fontId="19" fillId="0" borderId="28" xfId="5" applyFont="1" applyBorder="1" applyAlignment="1">
      <alignment horizontal="center" vertical="center"/>
    </xf>
    <xf numFmtId="0" fontId="20" fillId="0" borderId="28" xfId="5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26" fillId="7" borderId="28" xfId="0" applyFont="1" applyFill="1" applyBorder="1" applyAlignment="1">
      <alignment horizontal="center" vertical="center"/>
    </xf>
    <xf numFmtId="0" fontId="10" fillId="8" borderId="28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14" fontId="31" fillId="0" borderId="28" xfId="0" applyNumberFormat="1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0" fontId="19" fillId="12" borderId="28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  <xf numFmtId="0" fontId="19" fillId="9" borderId="28" xfId="0" applyFont="1" applyFill="1" applyBorder="1" applyAlignment="1">
      <alignment horizontal="center" vertical="center"/>
    </xf>
    <xf numFmtId="14" fontId="16" fillId="0" borderId="28" xfId="0" applyNumberFormat="1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/>
    </xf>
    <xf numFmtId="14" fontId="10" fillId="11" borderId="28" xfId="0" applyNumberFormat="1" applyFont="1" applyFill="1" applyBorder="1" applyAlignment="1">
      <alignment horizontal="center" vertical="center" wrapText="1"/>
    </xf>
    <xf numFmtId="0" fontId="19" fillId="14" borderId="28" xfId="0" applyFont="1" applyFill="1" applyBorder="1"/>
    <xf numFmtId="14" fontId="10" fillId="0" borderId="28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10" fillId="0" borderId="26" xfId="0" applyNumberFormat="1" applyFont="1" applyBorder="1" applyAlignment="1">
      <alignment horizontal="center" vertical="center" wrapText="1"/>
    </xf>
    <xf numFmtId="14" fontId="10" fillId="0" borderId="28" xfId="0" applyNumberFormat="1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left" vertical="center"/>
    </xf>
    <xf numFmtId="14" fontId="36" fillId="0" borderId="26" xfId="0" applyNumberFormat="1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164" fontId="37" fillId="0" borderId="4" xfId="0" quotePrefix="1" applyNumberFormat="1" applyFont="1" applyBorder="1" applyAlignment="1">
      <alignment horizontal="left" vertical="center"/>
    </xf>
    <xf numFmtId="0" fontId="16" fillId="0" borderId="28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/>
    </xf>
    <xf numFmtId="14" fontId="8" fillId="0" borderId="26" xfId="0" applyNumberFormat="1" applyFont="1" applyBorder="1" applyAlignment="1">
      <alignment horizontal="center" vertical="center" wrapText="1"/>
    </xf>
    <xf numFmtId="14" fontId="8" fillId="0" borderId="10" xfId="0" applyNumberFormat="1" applyFont="1" applyBorder="1" applyAlignment="1">
      <alignment horizontal="center" vertical="center" wrapText="1"/>
    </xf>
    <xf numFmtId="14" fontId="8" fillId="0" borderId="28" xfId="0" applyNumberFormat="1" applyFont="1" applyBorder="1" applyAlignment="1">
      <alignment horizontal="center" vertical="center" wrapText="1"/>
    </xf>
    <xf numFmtId="164" fontId="8" fillId="0" borderId="4" xfId="0" quotePrefix="1" applyNumberFormat="1" applyFont="1" applyBorder="1" applyAlignment="1">
      <alignment horizontal="left" vertical="center"/>
    </xf>
    <xf numFmtId="0" fontId="8" fillId="0" borderId="26" xfId="0" quotePrefix="1" applyFont="1" applyBorder="1" applyAlignment="1">
      <alignment vertical="center"/>
    </xf>
    <xf numFmtId="14" fontId="8" fillId="0" borderId="26" xfId="0" applyNumberFormat="1" applyFont="1" applyBorder="1" applyAlignment="1">
      <alignment horizontal="center" vertical="center"/>
    </xf>
    <xf numFmtId="14" fontId="8" fillId="0" borderId="10" xfId="0" applyNumberFormat="1" applyFont="1" applyBorder="1" applyAlignment="1">
      <alignment horizontal="center" vertical="center"/>
    </xf>
    <xf numFmtId="14" fontId="8" fillId="0" borderId="28" xfId="0" applyNumberFormat="1" applyFont="1" applyBorder="1" applyAlignment="1">
      <alignment horizontal="center" vertical="center"/>
    </xf>
    <xf numFmtId="14" fontId="10" fillId="0" borderId="2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6" fillId="7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14" fontId="31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12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19" fillId="9" borderId="0" xfId="0" applyFont="1" applyFill="1" applyAlignment="1">
      <alignment horizontal="center" vertical="center"/>
    </xf>
    <xf numFmtId="14" fontId="10" fillId="11" borderId="0" xfId="0" applyNumberFormat="1" applyFont="1" applyFill="1" applyAlignment="1">
      <alignment horizontal="center" vertical="center" wrapText="1"/>
    </xf>
    <xf numFmtId="14" fontId="8" fillId="0" borderId="0" xfId="0" applyNumberFormat="1" applyFont="1" applyAlignment="1">
      <alignment horizontal="center" vertical="center" wrapText="1"/>
    </xf>
    <xf numFmtId="0" fontId="19" fillId="14" borderId="0" xfId="0" applyFont="1" applyFill="1"/>
    <xf numFmtId="14" fontId="8" fillId="0" borderId="0" xfId="0" applyNumberFormat="1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6" fillId="7" borderId="14" xfId="0" applyFont="1" applyFill="1" applyBorder="1" applyAlignment="1">
      <alignment horizontal="center" vertical="center"/>
    </xf>
    <xf numFmtId="0" fontId="10" fillId="8" borderId="14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 wrapText="1"/>
    </xf>
    <xf numFmtId="14" fontId="31" fillId="0" borderId="14" xfId="0" applyNumberFormat="1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12" borderId="14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14" fontId="10" fillId="11" borderId="14" xfId="0" applyNumberFormat="1" applyFont="1" applyFill="1" applyBorder="1" applyAlignment="1">
      <alignment horizontal="center" vertical="center" wrapText="1"/>
    </xf>
    <xf numFmtId="14" fontId="8" fillId="0" borderId="14" xfId="0" applyNumberFormat="1" applyFont="1" applyBorder="1" applyAlignment="1">
      <alignment horizontal="center" vertical="center"/>
    </xf>
    <xf numFmtId="14" fontId="10" fillId="0" borderId="14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 wrapText="1"/>
    </xf>
    <xf numFmtId="49" fontId="31" fillId="0" borderId="14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 wrapText="1"/>
    </xf>
    <xf numFmtId="0" fontId="19" fillId="0" borderId="30" xfId="5" applyFont="1" applyBorder="1" applyAlignment="1">
      <alignment horizontal="center" vertical="center"/>
    </xf>
    <xf numFmtId="0" fontId="20" fillId="0" borderId="30" xfId="5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26" fillId="7" borderId="30" xfId="0" applyFont="1" applyFill="1" applyBorder="1" applyAlignment="1">
      <alignment horizontal="center" vertical="center"/>
    </xf>
    <xf numFmtId="0" fontId="10" fillId="8" borderId="30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14" fontId="10" fillId="0" borderId="30" xfId="0" applyNumberFormat="1" applyFont="1" applyBorder="1" applyAlignment="1">
      <alignment horizontal="center" vertical="center" wrapText="1"/>
    </xf>
    <xf numFmtId="14" fontId="31" fillId="0" borderId="30" xfId="0" applyNumberFormat="1" applyFont="1" applyBorder="1" applyAlignment="1">
      <alignment horizontal="center" vertical="center" wrapText="1"/>
    </xf>
    <xf numFmtId="0" fontId="31" fillId="0" borderId="3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9" fillId="12" borderId="30" xfId="0" applyFont="1" applyFill="1" applyBorder="1" applyAlignment="1">
      <alignment horizontal="center" vertical="center"/>
    </xf>
    <xf numFmtId="0" fontId="6" fillId="9" borderId="30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center" vertical="center" wrapText="1"/>
    </xf>
    <xf numFmtId="0" fontId="19" fillId="9" borderId="30" xfId="0" applyFont="1" applyFill="1" applyBorder="1" applyAlignment="1">
      <alignment horizontal="center" vertical="center"/>
    </xf>
    <xf numFmtId="14" fontId="10" fillId="11" borderId="30" xfId="0" applyNumberFormat="1" applyFont="1" applyFill="1" applyBorder="1" applyAlignment="1">
      <alignment horizontal="center" vertical="center" wrapText="1"/>
    </xf>
    <xf numFmtId="14" fontId="8" fillId="0" borderId="30" xfId="0" applyNumberFormat="1" applyFont="1" applyBorder="1" applyAlignment="1">
      <alignment horizontal="center" vertical="center" wrapText="1"/>
    </xf>
    <xf numFmtId="0" fontId="19" fillId="14" borderId="30" xfId="0" applyFont="1" applyFill="1" applyBorder="1"/>
    <xf numFmtId="14" fontId="8" fillId="0" borderId="30" xfId="0" applyNumberFormat="1" applyFont="1" applyBorder="1" applyAlignment="1">
      <alignment horizontal="center" vertical="center"/>
    </xf>
    <xf numFmtId="14" fontId="10" fillId="0" borderId="30" xfId="0" applyNumberFormat="1" applyFont="1" applyBorder="1" applyAlignment="1">
      <alignment horizontal="center" vertical="center"/>
    </xf>
    <xf numFmtId="0" fontId="38" fillId="0" borderId="16" xfId="5" applyFont="1" applyBorder="1" applyAlignment="1">
      <alignment horizontal="center" vertical="center"/>
    </xf>
    <xf numFmtId="0" fontId="41" fillId="0" borderId="15" xfId="5" applyFont="1" applyBorder="1" applyAlignment="1">
      <alignment horizontal="center" vertical="center" wrapText="1"/>
    </xf>
    <xf numFmtId="0" fontId="42" fillId="0" borderId="15" xfId="0" applyFont="1" applyBorder="1" applyAlignment="1">
      <alignment horizontal="center" vertical="center" wrapText="1"/>
    </xf>
    <xf numFmtId="0" fontId="27" fillId="7" borderId="0" xfId="0" applyFont="1" applyFill="1" applyAlignment="1">
      <alignment horizontal="left" vertical="center"/>
    </xf>
    <xf numFmtId="0" fontId="8" fillId="7" borderId="15" xfId="0" applyFont="1" applyFill="1" applyBorder="1" applyAlignment="1">
      <alignment horizontal="center" vertical="center"/>
    </xf>
    <xf numFmtId="0" fontId="29" fillId="8" borderId="0" xfId="0" applyFont="1" applyFill="1" applyAlignment="1">
      <alignment horizontal="left" vertical="center" wrapText="1"/>
    </xf>
    <xf numFmtId="0" fontId="43" fillId="8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4" fontId="8" fillId="0" borderId="16" xfId="0" quotePrefix="1" applyNumberFormat="1" applyFont="1" applyBorder="1" applyAlignment="1">
      <alignment horizontal="left" vertical="center"/>
    </xf>
    <xf numFmtId="164" fontId="27" fillId="0" borderId="0" xfId="0" quotePrefix="1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4" fontId="8" fillId="0" borderId="16" xfId="0" applyNumberFormat="1" applyFont="1" applyBorder="1" applyAlignment="1">
      <alignment horizontal="left" vertical="center"/>
    </xf>
    <xf numFmtId="164" fontId="44" fillId="0" borderId="16" xfId="0" applyNumberFormat="1" applyFont="1" applyBorder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8" fillId="0" borderId="15" xfId="0" applyFont="1" applyBorder="1" applyAlignment="1">
      <alignment vertical="center"/>
    </xf>
    <xf numFmtId="0" fontId="19" fillId="12" borderId="0" xfId="0" applyFont="1" applyFill="1" applyAlignment="1">
      <alignment vertical="center"/>
    </xf>
    <xf numFmtId="0" fontId="38" fillId="12" borderId="15" xfId="0" applyFont="1" applyFill="1" applyBorder="1" applyAlignment="1">
      <alignment vertical="center"/>
    </xf>
    <xf numFmtId="0" fontId="6" fillId="9" borderId="0" xfId="0" applyFont="1" applyFill="1" applyAlignment="1">
      <alignment horizontal="left" vertical="center"/>
    </xf>
    <xf numFmtId="0" fontId="8" fillId="9" borderId="15" xfId="0" applyFont="1" applyFill="1" applyBorder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49" fontId="27" fillId="0" borderId="0" xfId="4" applyNumberFormat="1" applyFont="1" applyBorder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164" fontId="37" fillId="0" borderId="0" xfId="0" quotePrefix="1" applyNumberFormat="1" applyFont="1" applyAlignment="1">
      <alignment horizontal="center" vertical="center"/>
    </xf>
    <xf numFmtId="49" fontId="37" fillId="0" borderId="0" xfId="4" quotePrefix="1" applyNumberFormat="1" applyFont="1" applyFill="1" applyBorder="1" applyAlignment="1">
      <alignment horizontal="center" vertical="center"/>
    </xf>
    <xf numFmtId="164" fontId="8" fillId="0" borderId="15" xfId="0" quotePrefix="1" applyNumberFormat="1" applyFont="1" applyBorder="1" applyAlignment="1">
      <alignment horizontal="left" vertical="center"/>
    </xf>
    <xf numFmtId="0" fontId="3" fillId="9" borderId="15" xfId="0" applyFont="1" applyFill="1" applyBorder="1" applyAlignment="1">
      <alignment horizontal="left" vertical="center"/>
    </xf>
    <xf numFmtId="0" fontId="10" fillId="0" borderId="0" xfId="0" applyFont="1" applyAlignment="1">
      <alignment horizontal="justify" vertical="center"/>
    </xf>
    <xf numFmtId="0" fontId="6" fillId="9" borderId="0" xfId="0" applyFont="1" applyFill="1" applyAlignment="1">
      <alignment vertical="center"/>
    </xf>
    <xf numFmtId="0" fontId="27" fillId="9" borderId="0" xfId="0" applyFont="1" applyFill="1" applyAlignment="1">
      <alignment horizontal="center" vertical="center"/>
    </xf>
    <xf numFmtId="0" fontId="30" fillId="0" borderId="0" xfId="0" applyFont="1" applyAlignment="1">
      <alignment horizontal="justify" vertical="center"/>
    </xf>
    <xf numFmtId="49" fontId="27" fillId="0" borderId="0" xfId="4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164" fontId="8" fillId="0" borderId="0" xfId="0" quotePrefix="1" applyNumberFormat="1" applyFont="1" applyAlignment="1">
      <alignment horizontal="center" vertical="center"/>
    </xf>
    <xf numFmtId="49" fontId="8" fillId="0" borderId="0" xfId="4" quotePrefix="1" applyNumberFormat="1" applyFont="1" applyFill="1" applyBorder="1" applyAlignment="1">
      <alignment horizontal="center" vertical="center"/>
    </xf>
    <xf numFmtId="0" fontId="8" fillId="0" borderId="0" xfId="0" quotePrefix="1" applyFont="1"/>
    <xf numFmtId="0" fontId="8" fillId="0" borderId="0" xfId="0" applyFont="1" applyAlignment="1">
      <alignment horizontal="left" vertical="center"/>
    </xf>
    <xf numFmtId="0" fontId="10" fillId="14" borderId="0" xfId="0" applyFont="1" applyFill="1"/>
    <xf numFmtId="0" fontId="8" fillId="14" borderId="15" xfId="0" applyFont="1" applyFill="1" applyBorder="1"/>
    <xf numFmtId="0" fontId="8" fillId="0" borderId="0" xfId="4" quotePrefix="1" applyNumberFormat="1" applyFont="1" applyFill="1" applyBorder="1" applyAlignment="1">
      <alignment horizontal="center" vertical="center"/>
    </xf>
    <xf numFmtId="0" fontId="27" fillId="0" borderId="0" xfId="4" quotePrefix="1" applyNumberFormat="1" applyFont="1" applyFill="1" applyBorder="1" applyAlignment="1">
      <alignment horizontal="center" vertical="center"/>
    </xf>
    <xf numFmtId="0" fontId="45" fillId="0" borderId="14" xfId="0" applyFont="1" applyBorder="1" applyAlignment="1">
      <alignment vertical="center"/>
    </xf>
    <xf numFmtId="0" fontId="45" fillId="0" borderId="0" xfId="0" applyFont="1" applyAlignment="1">
      <alignment horizontal="left" vertical="center"/>
    </xf>
    <xf numFmtId="14" fontId="46" fillId="0" borderId="26" xfId="0" applyNumberFormat="1" applyFont="1" applyBorder="1" applyAlignment="1">
      <alignment horizontal="center" vertical="center" wrapText="1"/>
    </xf>
    <xf numFmtId="14" fontId="46" fillId="0" borderId="10" xfId="0" applyNumberFormat="1" applyFont="1" applyBorder="1" applyAlignment="1">
      <alignment horizontal="center" vertical="center" wrapText="1"/>
    </xf>
    <xf numFmtId="14" fontId="46" fillId="0" borderId="28" xfId="0" applyNumberFormat="1" applyFont="1" applyBorder="1" applyAlignment="1">
      <alignment horizontal="center" vertical="center" wrapText="1"/>
    </xf>
    <xf numFmtId="49" fontId="47" fillId="0" borderId="14" xfId="0" applyNumberFormat="1" applyFont="1" applyBorder="1" applyAlignment="1">
      <alignment horizontal="center" vertical="center" wrapText="1"/>
    </xf>
    <xf numFmtId="14" fontId="46" fillId="0" borderId="0" xfId="0" applyNumberFormat="1" applyFont="1" applyAlignment="1">
      <alignment horizontal="center" vertical="center" wrapText="1"/>
    </xf>
    <xf numFmtId="14" fontId="46" fillId="0" borderId="30" xfId="0" applyNumberFormat="1" applyFont="1" applyBorder="1" applyAlignment="1">
      <alignment horizontal="center" vertical="center" wrapText="1"/>
    </xf>
    <xf numFmtId="164" fontId="48" fillId="0" borderId="0" xfId="0" quotePrefix="1" applyNumberFormat="1" applyFont="1" applyAlignment="1">
      <alignment horizontal="center" vertical="center"/>
    </xf>
    <xf numFmtId="49" fontId="48" fillId="0" borderId="0" xfId="4" quotePrefix="1" applyNumberFormat="1" applyFont="1" applyFill="1" applyBorder="1" applyAlignment="1">
      <alignment horizontal="center" vertical="center"/>
    </xf>
    <xf numFmtId="164" fontId="48" fillId="0" borderId="4" xfId="0" quotePrefix="1" applyNumberFormat="1" applyFont="1" applyBorder="1" applyAlignment="1">
      <alignment horizontal="left" vertical="center"/>
    </xf>
    <xf numFmtId="164" fontId="47" fillId="0" borderId="16" xfId="0" applyNumberFormat="1" applyFont="1" applyBorder="1" applyAlignment="1">
      <alignment horizontal="left" vertical="center"/>
    </xf>
    <xf numFmtId="0" fontId="45" fillId="0" borderId="0" xfId="0" applyFont="1" applyAlignment="1">
      <alignment horizontal="center" vertical="center"/>
    </xf>
    <xf numFmtId="0" fontId="19" fillId="12" borderId="15" xfId="0" applyFont="1" applyFill="1" applyBorder="1" applyAlignment="1">
      <alignment vertical="center"/>
    </xf>
    <xf numFmtId="164" fontId="10" fillId="0" borderId="0" xfId="0" quotePrefix="1" applyNumberFormat="1" applyFont="1" applyAlignment="1">
      <alignment horizontal="center" vertical="center"/>
    </xf>
    <xf numFmtId="49" fontId="10" fillId="0" borderId="0" xfId="4" quotePrefix="1" applyNumberFormat="1" applyFont="1" applyFill="1" applyBorder="1" applyAlignment="1">
      <alignment horizontal="center" vertical="center"/>
    </xf>
    <xf numFmtId="164" fontId="10" fillId="0" borderId="4" xfId="0" quotePrefix="1" applyNumberFormat="1" applyFont="1" applyBorder="1" applyAlignment="1">
      <alignment horizontal="left" vertical="center"/>
    </xf>
    <xf numFmtId="14" fontId="10" fillId="0" borderId="2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 indent="5"/>
    </xf>
    <xf numFmtId="0" fontId="8" fillId="0" borderId="0" xfId="0" applyFont="1" applyAlignment="1">
      <alignment horizontal="left" vertical="center" wrapText="1"/>
    </xf>
    <xf numFmtId="0" fontId="5" fillId="0" borderId="26" xfId="0" applyFont="1" applyBorder="1" applyAlignment="1">
      <alignment vertical="center"/>
    </xf>
    <xf numFmtId="14" fontId="8" fillId="0" borderId="26" xfId="0" applyNumberFormat="1" applyFont="1" applyBorder="1" applyAlignment="1">
      <alignment horizontal="left" vertical="center"/>
    </xf>
    <xf numFmtId="14" fontId="31" fillId="0" borderId="26" xfId="0" applyNumberFormat="1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49" fontId="8" fillId="0" borderId="0" xfId="4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9" fillId="0" borderId="4" xfId="0" applyFont="1" applyBorder="1" applyAlignment="1">
      <alignment horizontal="left" vertical="center"/>
    </xf>
    <xf numFmtId="0" fontId="32" fillId="0" borderId="2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0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4" fontId="33" fillId="0" borderId="26" xfId="0" applyNumberFormat="1" applyFont="1" applyBorder="1" applyAlignment="1">
      <alignment horizontal="center" vertical="center"/>
    </xf>
    <xf numFmtId="164" fontId="44" fillId="0" borderId="5" xfId="0" applyNumberFormat="1" applyFont="1" applyBorder="1" applyAlignment="1">
      <alignment horizontal="left" vertical="center"/>
    </xf>
    <xf numFmtId="49" fontId="27" fillId="0" borderId="0" xfId="4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2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14" fontId="10" fillId="0" borderId="26" xfId="0" applyNumberFormat="1" applyFont="1" applyBorder="1" applyAlignment="1">
      <alignment horizontal="left" vertical="center"/>
    </xf>
    <xf numFmtId="0" fontId="51" fillId="0" borderId="14" xfId="0" applyFont="1" applyBorder="1" applyAlignment="1">
      <alignment horizontal="left" vertical="center"/>
    </xf>
    <xf numFmtId="0" fontId="52" fillId="0" borderId="0" xfId="0" applyFont="1" applyAlignment="1">
      <alignment vertical="center" wrapText="1"/>
    </xf>
    <xf numFmtId="0" fontId="52" fillId="0" borderId="26" xfId="0" applyFont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0" fontId="52" fillId="0" borderId="28" xfId="0" applyFont="1" applyBorder="1" applyAlignment="1">
      <alignment horizontal="center" vertical="center" wrapText="1"/>
    </xf>
    <xf numFmtId="49" fontId="52" fillId="0" borderId="14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30" xfId="0" applyFont="1" applyBorder="1" applyAlignment="1">
      <alignment horizontal="center" vertical="center" wrapText="1"/>
    </xf>
    <xf numFmtId="164" fontId="52" fillId="0" borderId="0" xfId="0" quotePrefix="1" applyNumberFormat="1" applyFont="1" applyAlignment="1">
      <alignment horizontal="center" vertical="center"/>
    </xf>
    <xf numFmtId="49" fontId="52" fillId="0" borderId="0" xfId="4" quotePrefix="1" applyNumberFormat="1" applyFont="1" applyFill="1" applyBorder="1" applyAlignment="1">
      <alignment horizontal="center" vertical="center"/>
    </xf>
    <xf numFmtId="164" fontId="52" fillId="0" borderId="0" xfId="0" quotePrefix="1" applyNumberFormat="1" applyFont="1" applyAlignment="1">
      <alignment horizontal="left" vertical="center"/>
    </xf>
    <xf numFmtId="164" fontId="52" fillId="0" borderId="16" xfId="0" quotePrefix="1" applyNumberFormat="1" applyFont="1" applyBorder="1" applyAlignment="1">
      <alignment horizontal="left" vertical="center"/>
    </xf>
    <xf numFmtId="0" fontId="52" fillId="0" borderId="0" xfId="0" applyFont="1" applyAlignment="1">
      <alignment vertical="center"/>
    </xf>
    <xf numFmtId="14" fontId="52" fillId="0" borderId="26" xfId="0" applyNumberFormat="1" applyFont="1" applyBorder="1" applyAlignment="1">
      <alignment horizontal="center" vertical="center" wrapText="1"/>
    </xf>
    <xf numFmtId="14" fontId="52" fillId="0" borderId="10" xfId="0" applyNumberFormat="1" applyFont="1" applyBorder="1" applyAlignment="1">
      <alignment horizontal="center" vertical="center" wrapText="1"/>
    </xf>
    <xf numFmtId="14" fontId="52" fillId="0" borderId="28" xfId="0" applyNumberFormat="1" applyFont="1" applyBorder="1" applyAlignment="1">
      <alignment horizontal="center" vertical="center" wrapText="1"/>
    </xf>
    <xf numFmtId="14" fontId="52" fillId="0" borderId="0" xfId="0" applyNumberFormat="1" applyFont="1" applyAlignment="1">
      <alignment horizontal="center" vertical="center" wrapText="1"/>
    </xf>
    <xf numFmtId="14" fontId="52" fillId="0" borderId="30" xfId="0" applyNumberFormat="1" applyFont="1" applyBorder="1" applyAlignment="1">
      <alignment horizontal="center" vertical="center" wrapText="1"/>
    </xf>
    <xf numFmtId="164" fontId="52" fillId="0" borderId="4" xfId="0" quotePrefix="1" applyNumberFormat="1" applyFont="1" applyBorder="1" applyAlignment="1">
      <alignment horizontal="left" vertical="center"/>
    </xf>
    <xf numFmtId="164" fontId="52" fillId="0" borderId="16" xfId="0" applyNumberFormat="1" applyFont="1" applyBorder="1" applyAlignment="1">
      <alignment horizontal="left" vertical="center"/>
    </xf>
    <xf numFmtId="0" fontId="52" fillId="0" borderId="0" xfId="0" applyFont="1" applyAlignment="1">
      <alignment horizontal="left" vertical="center" wrapText="1"/>
    </xf>
    <xf numFmtId="0" fontId="52" fillId="0" borderId="26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  <xf numFmtId="0" fontId="52" fillId="0" borderId="28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52" fillId="0" borderId="0" xfId="0" applyFont="1" applyAlignment="1">
      <alignment horizontal="justify" vertical="center"/>
    </xf>
    <xf numFmtId="14" fontId="52" fillId="0" borderId="14" xfId="0" applyNumberFormat="1" applyFont="1" applyBorder="1" applyAlignment="1">
      <alignment horizontal="center" vertical="center" wrapText="1"/>
    </xf>
    <xf numFmtId="49" fontId="52" fillId="13" borderId="0" xfId="4" quotePrefix="1" applyNumberFormat="1" applyFont="1" applyFill="1" applyBorder="1" applyAlignment="1">
      <alignment horizontal="center" vertical="center"/>
    </xf>
    <xf numFmtId="49" fontId="52" fillId="0" borderId="0" xfId="4" quotePrefix="1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2" fillId="0" borderId="14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30" xfId="0" applyFont="1" applyBorder="1" applyAlignment="1">
      <alignment horizontal="center" vertical="center"/>
    </xf>
    <xf numFmtId="0" fontId="16" fillId="0" borderId="14" xfId="0" applyFont="1" applyBorder="1" applyAlignment="1">
      <alignment vertical="center"/>
    </xf>
    <xf numFmtId="49" fontId="52" fillId="0" borderId="0" xfId="4" applyNumberFormat="1" applyFont="1" applyFill="1" applyBorder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52" fillId="0" borderId="4" xfId="0" applyNumberFormat="1" applyFont="1" applyBorder="1" applyAlignment="1">
      <alignment horizontal="left" vertical="center"/>
    </xf>
    <xf numFmtId="49" fontId="10" fillId="0" borderId="14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0" fontId="10" fillId="0" borderId="18" xfId="0" applyFont="1" applyBorder="1" applyAlignment="1">
      <alignment horizontal="justify" vertical="center"/>
    </xf>
    <xf numFmtId="14" fontId="10" fillId="0" borderId="32" xfId="0" applyNumberFormat="1" applyFont="1" applyBorder="1" applyAlignment="1">
      <alignment horizontal="center" vertical="center"/>
    </xf>
    <xf numFmtId="14" fontId="10" fillId="0" borderId="33" xfId="0" applyNumberFormat="1" applyFont="1" applyBorder="1" applyAlignment="1">
      <alignment horizontal="center" vertical="center"/>
    </xf>
    <xf numFmtId="14" fontId="10" fillId="0" borderId="34" xfId="0" applyNumberFormat="1" applyFont="1" applyBorder="1" applyAlignment="1">
      <alignment horizontal="center" vertical="center"/>
    </xf>
    <xf numFmtId="14" fontId="10" fillId="0" borderId="18" xfId="0" applyNumberFormat="1" applyFont="1" applyBorder="1" applyAlignment="1">
      <alignment horizontal="center" vertical="center"/>
    </xf>
    <xf numFmtId="14" fontId="10" fillId="0" borderId="31" xfId="0" applyNumberFormat="1" applyFont="1" applyBorder="1" applyAlignment="1">
      <alignment horizontal="center" vertical="center"/>
    </xf>
    <xf numFmtId="164" fontId="10" fillId="0" borderId="18" xfId="0" quotePrefix="1" applyNumberFormat="1" applyFont="1" applyBorder="1" applyAlignment="1">
      <alignment horizontal="center" vertical="center"/>
    </xf>
    <xf numFmtId="49" fontId="10" fillId="0" borderId="18" xfId="4" quotePrefix="1" applyNumberFormat="1" applyFont="1" applyFill="1" applyBorder="1" applyAlignment="1">
      <alignment horizontal="center" vertical="center"/>
    </xf>
    <xf numFmtId="164" fontId="10" fillId="0" borderId="35" xfId="0" quotePrefix="1" applyNumberFormat="1" applyFont="1" applyBorder="1" applyAlignment="1">
      <alignment horizontal="left" vertical="center"/>
    </xf>
    <xf numFmtId="0" fontId="41" fillId="0" borderId="0" xfId="0" applyFont="1" applyAlignment="1">
      <alignment horizontal="center" vertical="center" wrapText="1"/>
    </xf>
    <xf numFmtId="0" fontId="14" fillId="12" borderId="15" xfId="0" applyFont="1" applyFill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0" fontId="10" fillId="12" borderId="0" xfId="0" applyFont="1" applyFill="1" applyAlignment="1">
      <alignment vertical="center"/>
    </xf>
    <xf numFmtId="49" fontId="10" fillId="0" borderId="0" xfId="4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0" fillId="9" borderId="0" xfId="0" applyFont="1" applyFill="1" applyAlignment="1">
      <alignment horizontal="left" vertical="center"/>
    </xf>
    <xf numFmtId="49" fontId="10" fillId="0" borderId="0" xfId="4" applyNumberFormat="1" applyFont="1" applyFill="1" applyBorder="1" applyAlignment="1">
      <alignment horizontal="center" vertical="center"/>
    </xf>
    <xf numFmtId="49" fontId="10" fillId="0" borderId="0" xfId="4" quotePrefix="1" applyNumberFormat="1" applyFont="1" applyBorder="1" applyAlignment="1">
      <alignment horizontal="center" vertical="center"/>
    </xf>
    <xf numFmtId="49" fontId="10" fillId="0" borderId="0" xfId="4" applyNumberFormat="1" applyFont="1" applyFill="1" applyAlignment="1">
      <alignment horizontal="center" vertical="center"/>
    </xf>
    <xf numFmtId="164" fontId="53" fillId="0" borderId="5" xfId="0" applyNumberFormat="1" applyFont="1" applyBorder="1" applyAlignment="1">
      <alignment horizontal="left" vertical="center"/>
    </xf>
    <xf numFmtId="0" fontId="54" fillId="3" borderId="5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49" fontId="10" fillId="0" borderId="0" xfId="4" quotePrefix="1" applyNumberFormat="1" applyFont="1" applyFill="1" applyAlignment="1">
      <alignment horizontal="center" vertical="center"/>
    </xf>
    <xf numFmtId="49" fontId="27" fillId="0" borderId="0" xfId="4" quotePrefix="1" applyNumberFormat="1" applyFont="1" applyFill="1" applyAlignment="1">
      <alignment horizontal="center" vertical="center"/>
    </xf>
    <xf numFmtId="164" fontId="8" fillId="0" borderId="5" xfId="0" applyNumberFormat="1" applyFont="1" applyBorder="1" applyAlignment="1">
      <alignment horizontal="left" vertical="center"/>
    </xf>
    <xf numFmtId="164" fontId="56" fillId="0" borderId="5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0" fontId="19" fillId="0" borderId="0" xfId="5" applyFont="1" applyBorder="1" applyAlignment="1">
      <alignment horizontal="center" vertical="center"/>
    </xf>
    <xf numFmtId="0" fontId="21" fillId="0" borderId="0" xfId="5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8" fillId="8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9" fillId="9" borderId="0" xfId="0" applyFont="1" applyFill="1" applyBorder="1" applyAlignment="1">
      <alignment vertical="center"/>
    </xf>
    <xf numFmtId="0" fontId="5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19" fillId="12" borderId="0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19" fillId="14" borderId="0" xfId="0" applyFont="1" applyFill="1" applyBorder="1"/>
    <xf numFmtId="0" fontId="17" fillId="0" borderId="1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</cellXfs>
  <cellStyles count="6">
    <cellStyle name="Milliers" xfId="4" builtinId="3"/>
    <cellStyle name="Normal" xfId="0" builtinId="0"/>
    <cellStyle name="Normal 2" xfId="3" xr:uid="{F7A5451A-1A85-4D89-A89D-7B475F362EFE}"/>
    <cellStyle name="Normal 3" xfId="2" xr:uid="{C4CD8013-485B-44DC-BEB8-9AF3944E5D35}"/>
    <cellStyle name="Normal 4" xfId="1" xr:uid="{57715472-8346-44CD-AD49-2572241BD87B}"/>
    <cellStyle name="Normal 8 2 2" xfId="5" xr:uid="{A8E582B8-A225-4702-BC6A-EFD9DF64D3AB}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&quot;1/&quot;###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border outline="0">
        <right style="thin">
          <color rgb="FF000000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80808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&quot;1/&quot;###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4" formatCode="&quot;1/&quot;###"/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C5B7"/>
      <color rgb="FFD5E7E5"/>
      <color rgb="FFAED2CE"/>
      <color rgb="FF59A1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217714</xdr:colOff>
      <xdr:row>24</xdr:row>
      <xdr:rowOff>204107</xdr:rowOff>
    </xdr:from>
    <xdr:to>
      <xdr:col>5</xdr:col>
      <xdr:colOff>1278249</xdr:colOff>
      <xdr:row>39</xdr:row>
      <xdr:rowOff>21560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2C58E6-5C93-4D2E-B85A-24ADB4C014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4607" y="8871857"/>
          <a:ext cx="4697724" cy="5536263"/>
        </a:xfrm>
        <a:prstGeom prst="rect">
          <a:avLst/>
        </a:prstGeom>
      </xdr:spPr>
    </xdr:pic>
    <xdr:clientData/>
  </xdr:twoCellAnchor>
  <xdr:twoCellAnchor>
    <xdr:from>
      <xdr:col>5</xdr:col>
      <xdr:colOff>859972</xdr:colOff>
      <xdr:row>0</xdr:row>
      <xdr:rowOff>65315</xdr:rowOff>
    </xdr:from>
    <xdr:to>
      <xdr:col>8</xdr:col>
      <xdr:colOff>43542</xdr:colOff>
      <xdr:row>3</xdr:row>
      <xdr:rowOff>76201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3BB00A2-F930-4C84-8402-752A4E029E27}"/>
            </a:ext>
          </a:extLst>
        </xdr:cNvPr>
        <xdr:cNvSpPr txBox="1"/>
      </xdr:nvSpPr>
      <xdr:spPr>
        <a:xfrm>
          <a:off x="4811486" y="65315"/>
          <a:ext cx="2971799" cy="7728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Nota :</a:t>
          </a:r>
        </a:p>
        <a:p>
          <a:r>
            <a:rPr lang="fr-FR" sz="1100"/>
            <a:t>Les codes sont espacés par des tirets du 6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msteams_90fc31/CLOUD/01_Pilotage/06_BIM/02_Convention/01_DonneesEntree/Liste%20des%20ouvrages%20et%20&#233;quipements_V5_avril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Domaine"/>
      <sheetName val="Sous domaine"/>
      <sheetName val="1-Inventaire OE"/>
      <sheetName val="1-liste de valeurs OE"/>
      <sheetName val="Inv détails ss domaine CVCA"/>
      <sheetName val="attributs CVCA"/>
      <sheetName val="2-arbres"/>
      <sheetName val="2-essences arbres"/>
      <sheetName val="3-énergie"/>
      <sheetName val="3-Listes de valeurs énergi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C1C5A3-E78D-4370-ABFB-3CA579EE8254}" name="Tableau1" displayName="Tableau1" ref="L5:T445" totalsRowShown="0" headerRowDxfId="33" dataDxfId="31" headerRowBorderDxfId="32" tableBorderDxfId="30">
  <autoFilter ref="L5:T445" xr:uid="{E9C1C5A3-E78D-4370-ABFB-3CA579EE8254}"/>
  <tableColumns count="9">
    <tableColumn id="16" xr3:uid="{36567357-DFE4-40C7-A1DA-6EEF76001D86}" name="Projet2" dataDxfId="29"/>
    <tableColumn id="17" xr3:uid="{05D70478-8C23-4191-AA0F-0022A6F63EEE}" name="Phase3" dataDxfId="28" dataCellStyle="Milliers"/>
    <tableColumn id="18" xr3:uid="{AD9DEDA2-0D59-420A-A453-857FC37C21D6}" name="Numéro4" dataDxfId="27" dataCellStyle="Milliers"/>
    <tableColumn id="19" xr3:uid="{F15AF9C8-67C8-4048-B707-FB1F4E347D8E}" name="Bât5" dataDxfId="26"/>
    <tableColumn id="20" xr3:uid="{06294172-6D74-4193-9028-F50B24DBCD44}" name="Métier6" dataDxfId="25"/>
    <tableColumn id="21" xr3:uid="{5DA25CA7-BD9B-4C25-B73D-45AC5F582554}" name="Niveau7" dataDxfId="24"/>
    <tableColumn id="22" xr3:uid="{79B729FB-FDF6-472B-8448-69EA62C103FC}" name="Indice8" dataDxfId="23"/>
    <tableColumn id="23" xr3:uid="{F886C36D-659F-46D3-A4DB-231C4EB12A1C}" name="Libellé9" dataDxfId="22"/>
    <tableColumn id="24" xr3:uid="{438EE526-76D9-40D0-9521-D31FC2E66228}" name="Intitulé Livrable" dataDxfId="2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E0576-BBB5-4444-A774-1B2B47B48F59}" name="Tableau13" displayName="Tableau13" ref="N5:V411" totalsRowShown="0" headerRowDxfId="20" dataDxfId="18" headerRowBorderDxfId="19" tableBorderDxfId="17">
  <autoFilter ref="N5:V411" xr:uid="{E9C1C5A3-E78D-4370-ABFB-3CA579EE825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6" xr3:uid="{6DB326EF-EE4D-485D-B84F-ED34A771CB04}" name="Projet2" dataDxfId="16"/>
    <tableColumn id="17" xr3:uid="{82C4DC71-7D9E-469D-916D-DBB9B02408F4}" name="Phase3" dataDxfId="15" dataCellStyle="Milliers"/>
    <tableColumn id="18" xr3:uid="{251FA74F-0FA6-4446-A5F2-698D8136910D}" name="Numéro4" dataDxfId="14" dataCellStyle="Milliers"/>
    <tableColumn id="19" xr3:uid="{730A22BF-16A0-4A3E-9CE3-56D00E042B8A}" name="Bât5" dataDxfId="13"/>
    <tableColumn id="20" xr3:uid="{B201C205-BFE8-49FC-819A-6B6D0BBE2984}" name="Métier6" dataDxfId="12"/>
    <tableColumn id="21" xr3:uid="{F49E4BD2-C166-41A4-A2DD-A52A93FB6006}" name="Niveau7" dataDxfId="11"/>
    <tableColumn id="22" xr3:uid="{3A7E4BCD-6A83-4ED8-800F-58DA3AAB30F7}" name="Indice8" dataDxfId="10"/>
    <tableColumn id="23" xr3:uid="{97F5ED1E-9172-4C68-A134-0E8B61D1952B}" name="Libellé9" dataDxfId="9"/>
    <tableColumn id="24" xr3:uid="{FD72705C-835E-47BF-8D32-17DA83E9BBF9}" name="Intitulé Livrable" dataDxfId="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DE3BA-4D38-49CD-A91F-55B468A77C2F}">
  <sheetPr>
    <pageSetUpPr fitToPage="1"/>
  </sheetPr>
  <dimension ref="A1:T471"/>
  <sheetViews>
    <sheetView tabSelected="1" zoomScale="55" zoomScaleNormal="55" zoomScaleSheetLayoutView="55" workbookViewId="0">
      <pane xSplit="4" ySplit="5" topLeftCell="E10" activePane="bottomRight" state="frozen"/>
      <selection pane="topRight"/>
      <selection pane="bottomLeft"/>
      <selection pane="bottomRight" activeCell="A11" sqref="A11:B11"/>
    </sheetView>
  </sheetViews>
  <sheetFormatPr baseColWidth="10" defaultColWidth="11.44140625" defaultRowHeight="13.2" outlineLevelRow="1" outlineLevelCol="2" x14ac:dyDescent="0.3"/>
  <cols>
    <col min="1" max="1" width="16.44140625" style="39" customWidth="1"/>
    <col min="2" max="2" width="12.88671875" style="39" bestFit="1" customWidth="1"/>
    <col min="3" max="3" width="24.88671875" style="39" customWidth="1"/>
    <col min="4" max="4" width="105.77734375" style="67" bestFit="1" customWidth="1"/>
    <col min="5" max="5" width="35.44140625" style="38" hidden="1" customWidth="1"/>
    <col min="6" max="10" width="11.88671875" style="38" hidden="1" customWidth="1" outlineLevel="2"/>
    <col min="11" max="11" width="39.33203125" style="38" hidden="1" customWidth="1" outlineLevel="2"/>
    <col min="12" max="12" width="13.109375" style="66" hidden="1" customWidth="1" outlineLevel="1" collapsed="1"/>
    <col min="13" max="13" width="8.44140625" style="66" hidden="1" customWidth="1" outlineLevel="1"/>
    <col min="14" max="14" width="10.109375" style="66" hidden="1" customWidth="1" outlineLevel="1"/>
    <col min="15" max="15" width="9.44140625" style="66" hidden="1" customWidth="1" outlineLevel="1"/>
    <col min="16" max="16" width="10" style="66" hidden="1" customWidth="1" outlineLevel="1"/>
    <col min="17" max="17" width="7.33203125" style="66" hidden="1" customWidth="1" outlineLevel="1"/>
    <col min="18" max="18" width="12.33203125" style="66" hidden="1" customWidth="1" outlineLevel="1"/>
    <col min="19" max="19" width="63.6640625" style="72" hidden="1" customWidth="1" outlineLevel="1"/>
    <col min="20" max="20" width="90.109375" style="175" customWidth="1" collapsed="1"/>
    <col min="21" max="21" width="11.44140625" style="39" customWidth="1"/>
    <col min="22" max="16384" width="11.44140625" style="39"/>
  </cols>
  <sheetData>
    <row r="1" spans="1:20" s="41" customFormat="1" ht="23.25" customHeight="1" x14ac:dyDescent="0.3">
      <c r="A1" s="418" t="s">
        <v>0</v>
      </c>
      <c r="B1" s="418"/>
      <c r="C1" s="418"/>
      <c r="D1" s="418"/>
      <c r="E1" s="418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97"/>
    </row>
    <row r="2" spans="1:20" s="41" customFormat="1" ht="22.95" customHeight="1" x14ac:dyDescent="0.3">
      <c r="A2" s="418" t="s">
        <v>1</v>
      </c>
      <c r="B2" s="418"/>
      <c r="C2" s="418"/>
      <c r="D2" s="418"/>
      <c r="E2" s="418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97"/>
    </row>
    <row r="3" spans="1:20" s="41" customFormat="1" ht="23.25" customHeight="1" thickBot="1" x14ac:dyDescent="0.35">
      <c r="A3" s="419" t="s">
        <v>1684</v>
      </c>
      <c r="B3" s="419"/>
      <c r="C3" s="419"/>
      <c r="D3" s="419"/>
      <c r="E3" s="4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98"/>
    </row>
    <row r="4" spans="1:20" ht="14.25" customHeight="1" thickBot="1" x14ac:dyDescent="0.35">
      <c r="A4" s="38"/>
      <c r="B4" s="38"/>
      <c r="C4" s="38"/>
      <c r="D4" s="38"/>
      <c r="E4" s="401" t="s">
        <v>2</v>
      </c>
      <c r="F4" s="201"/>
      <c r="G4" s="201"/>
      <c r="H4" s="201"/>
      <c r="I4" s="201"/>
      <c r="J4" s="201"/>
      <c r="K4" s="201"/>
      <c r="L4" s="38"/>
      <c r="M4" s="38"/>
      <c r="N4" s="38"/>
      <c r="O4" s="38"/>
      <c r="P4" s="38"/>
      <c r="Q4" s="38"/>
      <c r="R4" s="38"/>
      <c r="S4" s="38"/>
    </row>
    <row r="5" spans="1:20" ht="25.5" customHeight="1" thickBot="1" x14ac:dyDescent="0.35">
      <c r="A5" s="122"/>
      <c r="B5" s="440"/>
      <c r="C5" s="440"/>
      <c r="D5" s="114" t="s">
        <v>3</v>
      </c>
      <c r="E5" s="128" t="s">
        <v>4</v>
      </c>
      <c r="F5" s="115" t="s">
        <v>5</v>
      </c>
      <c r="G5" s="115" t="s">
        <v>6</v>
      </c>
      <c r="H5" s="115" t="s">
        <v>7</v>
      </c>
      <c r="I5" s="115" t="s">
        <v>8</v>
      </c>
      <c r="J5" s="115" t="s">
        <v>9</v>
      </c>
      <c r="K5" s="236" t="s">
        <v>10</v>
      </c>
      <c r="L5" s="115" t="s">
        <v>11</v>
      </c>
      <c r="M5" s="115" t="s">
        <v>12</v>
      </c>
      <c r="N5" s="115" t="s">
        <v>13</v>
      </c>
      <c r="O5" s="115" t="s">
        <v>14</v>
      </c>
      <c r="P5" s="115" t="s">
        <v>15</v>
      </c>
      <c r="Q5" s="115" t="s">
        <v>16</v>
      </c>
      <c r="R5" s="115" t="s">
        <v>17</v>
      </c>
      <c r="S5" s="116" t="s">
        <v>18</v>
      </c>
      <c r="T5" s="199" t="s">
        <v>19</v>
      </c>
    </row>
    <row r="6" spans="1:20" s="45" customFormat="1" outlineLevel="1" x14ac:dyDescent="0.3">
      <c r="A6" s="84"/>
      <c r="B6" s="441"/>
      <c r="C6" s="441"/>
      <c r="E6" s="130"/>
      <c r="F6" s="84"/>
      <c r="K6" s="237"/>
      <c r="T6" s="256"/>
    </row>
    <row r="7" spans="1:20" s="51" customFormat="1" ht="28.95" customHeight="1" outlineLevel="1" x14ac:dyDescent="0.3">
      <c r="A7" s="123"/>
      <c r="B7" s="442"/>
      <c r="C7" s="442"/>
      <c r="D7" s="87"/>
      <c r="E7" s="132"/>
      <c r="F7" s="86"/>
      <c r="G7" s="87"/>
      <c r="H7" s="87"/>
      <c r="I7" s="87"/>
      <c r="J7" s="87"/>
      <c r="K7" s="238"/>
      <c r="L7" s="48"/>
      <c r="M7" s="48"/>
      <c r="N7" s="48"/>
      <c r="O7" s="48"/>
      <c r="P7" s="48"/>
      <c r="Q7" s="48"/>
      <c r="R7" s="48"/>
      <c r="S7" s="49"/>
      <c r="T7" s="257"/>
    </row>
    <row r="8" spans="1:20" s="55" customFormat="1" ht="31.95" customHeight="1" x14ac:dyDescent="0.3">
      <c r="A8" s="94"/>
      <c r="B8" s="443"/>
      <c r="C8" s="443"/>
      <c r="D8" s="39"/>
      <c r="E8" s="134"/>
      <c r="F8" s="218"/>
      <c r="G8" s="38"/>
      <c r="H8" s="38"/>
      <c r="I8" s="38"/>
      <c r="J8" s="38"/>
      <c r="K8" s="239"/>
      <c r="L8" s="52" t="s">
        <v>20</v>
      </c>
      <c r="M8" s="52" t="s">
        <v>21</v>
      </c>
      <c r="N8" s="52" t="s">
        <v>5</v>
      </c>
      <c r="O8" s="52" t="s">
        <v>22</v>
      </c>
      <c r="P8" s="52" t="s">
        <v>23</v>
      </c>
      <c r="Q8" s="52" t="s">
        <v>24</v>
      </c>
      <c r="R8" s="52" t="s">
        <v>25</v>
      </c>
      <c r="S8" s="53" t="s">
        <v>26</v>
      </c>
      <c r="T8" s="258"/>
    </row>
    <row r="9" spans="1:20" s="59" customFormat="1" ht="27" customHeight="1" x14ac:dyDescent="0.3">
      <c r="A9" s="89"/>
      <c r="B9" s="89"/>
      <c r="C9" s="89"/>
      <c r="D9" s="89" t="s">
        <v>27</v>
      </c>
      <c r="E9" s="135"/>
      <c r="F9" s="219"/>
      <c r="G9" s="202"/>
      <c r="H9" s="202"/>
      <c r="I9" s="202"/>
      <c r="J9" s="202"/>
      <c r="K9" s="240"/>
      <c r="L9" s="57"/>
      <c r="M9" s="57"/>
      <c r="N9" s="57"/>
      <c r="O9" s="57"/>
      <c r="P9" s="57"/>
      <c r="Q9" s="57"/>
      <c r="R9" s="57"/>
      <c r="S9" s="259"/>
      <c r="T9" s="260"/>
    </row>
    <row r="10" spans="1:20" s="55" customFormat="1" ht="20.25" customHeight="1" x14ac:dyDescent="0.3">
      <c r="A10" s="91"/>
      <c r="B10" s="444"/>
      <c r="C10" s="444"/>
      <c r="D10" s="92"/>
      <c r="E10" s="137"/>
      <c r="F10" s="220"/>
      <c r="G10" s="203"/>
      <c r="H10" s="203"/>
      <c r="I10" s="203"/>
      <c r="J10" s="203"/>
      <c r="K10" s="241"/>
      <c r="L10" s="60"/>
      <c r="M10" s="60"/>
      <c r="N10" s="60"/>
      <c r="O10" s="60"/>
      <c r="P10" s="60"/>
      <c r="Q10" s="60"/>
      <c r="R10" s="60"/>
      <c r="S10" s="261"/>
      <c r="T10" s="262"/>
    </row>
    <row r="11" spans="1:20" ht="30" customHeight="1" x14ac:dyDescent="0.3">
      <c r="A11" s="455" t="s">
        <v>1687</v>
      </c>
      <c r="B11" s="456"/>
      <c r="C11" s="445"/>
      <c r="D11" s="263" t="s">
        <v>28</v>
      </c>
      <c r="E11" s="139"/>
      <c r="F11" s="232" t="str">
        <f>Tableau1[[#This Row],[Numéro4]]</f>
        <v>0000</v>
      </c>
      <c r="G11" s="204" t="s">
        <v>29</v>
      </c>
      <c r="H11" s="204" t="s">
        <v>30</v>
      </c>
      <c r="I11" s="204" t="s">
        <v>31</v>
      </c>
      <c r="J11" s="204" t="s">
        <v>32</v>
      </c>
      <c r="K11" s="242"/>
      <c r="L11" s="62" t="s">
        <v>33</v>
      </c>
      <c r="M11" s="311" t="s">
        <v>41</v>
      </c>
      <c r="N11" s="117" t="s">
        <v>35</v>
      </c>
      <c r="O11" s="62" t="s">
        <v>36</v>
      </c>
      <c r="P11" s="62" t="s">
        <v>37</v>
      </c>
      <c r="Q11" s="62" t="s">
        <v>36</v>
      </c>
      <c r="R11" s="62" t="s">
        <v>29</v>
      </c>
      <c r="S11" s="265" t="s">
        <v>38</v>
      </c>
      <c r="T11" s="264" t="str">
        <f t="shared" ref="T11:T50" si="0">_xlfn.TEXTJOIN("-",FALSE,L11:S11)</f>
        <v>BO-DCE-0000-XXX-TCE-XXX-A-Liste Livrables</v>
      </c>
    </row>
    <row r="12" spans="1:20" s="55" customFormat="1" ht="15" customHeight="1" x14ac:dyDescent="0.3">
      <c r="A12" s="126"/>
      <c r="B12" s="446"/>
      <c r="C12" s="446"/>
      <c r="D12" s="273" t="s">
        <v>1640</v>
      </c>
      <c r="E12" s="148"/>
      <c r="F12" s="227"/>
      <c r="G12" s="210"/>
      <c r="H12" s="210"/>
      <c r="I12" s="210"/>
      <c r="J12" s="210"/>
      <c r="K12" s="248"/>
      <c r="L12" s="68" t="s">
        <v>368</v>
      </c>
      <c r="M12" s="68"/>
      <c r="N12" s="68" t="s">
        <v>368</v>
      </c>
      <c r="O12" s="68" t="s">
        <v>368</v>
      </c>
      <c r="P12" s="68" t="s">
        <v>368</v>
      </c>
      <c r="Q12" s="68" t="s">
        <v>368</v>
      </c>
      <c r="R12" s="68" t="s">
        <v>368</v>
      </c>
      <c r="S12" s="68" t="s">
        <v>368</v>
      </c>
      <c r="T12" s="274" t="s">
        <v>368</v>
      </c>
    </row>
    <row r="13" spans="1:20" ht="15.75" customHeight="1" x14ac:dyDescent="0.3">
      <c r="A13" s="124" t="s">
        <v>1688</v>
      </c>
      <c r="B13" s="445" t="s">
        <v>1689</v>
      </c>
      <c r="C13" s="445"/>
      <c r="D13" s="263" t="s">
        <v>1685</v>
      </c>
      <c r="E13" s="176"/>
      <c r="F13" s="232" t="str">
        <f>Tableau1[[#This Row],[Numéro4]]</f>
        <v>0001</v>
      </c>
      <c r="G13" s="205" t="s">
        <v>29</v>
      </c>
      <c r="H13" s="205" t="s">
        <v>30</v>
      </c>
      <c r="I13" s="205" t="s">
        <v>31</v>
      </c>
      <c r="J13" s="205" t="s">
        <v>32</v>
      </c>
      <c r="K13" s="243"/>
      <c r="L13" s="62" t="s">
        <v>33</v>
      </c>
      <c r="M13" s="311" t="s">
        <v>41</v>
      </c>
      <c r="N13" s="117" t="s">
        <v>42</v>
      </c>
      <c r="O13" s="62" t="s">
        <v>36</v>
      </c>
      <c r="P13" s="62" t="s">
        <v>37</v>
      </c>
      <c r="Q13" s="62" t="s">
        <v>36</v>
      </c>
      <c r="R13" s="62" t="s">
        <v>29</v>
      </c>
      <c r="S13" s="64" t="s">
        <v>43</v>
      </c>
      <c r="T13" s="264" t="str">
        <f t="shared" si="0"/>
        <v>BO-DCE-0001-XXX-TCE-XXX-A-RC</v>
      </c>
    </row>
    <row r="14" spans="1:20" ht="15.75" customHeight="1" x14ac:dyDescent="0.3">
      <c r="A14" s="124" t="s">
        <v>1688</v>
      </c>
      <c r="B14" s="445" t="s">
        <v>1689</v>
      </c>
      <c r="C14" s="445"/>
      <c r="D14" s="263" t="s">
        <v>44</v>
      </c>
      <c r="E14" s="176"/>
      <c r="F14" s="232" t="str">
        <f>Tableau1[[#This Row],[Numéro4]]</f>
        <v>0002</v>
      </c>
      <c r="G14" s="205" t="s">
        <v>29</v>
      </c>
      <c r="H14" s="205" t="s">
        <v>30</v>
      </c>
      <c r="I14" s="205" t="s">
        <v>31</v>
      </c>
      <c r="J14" s="205" t="s">
        <v>32</v>
      </c>
      <c r="K14" s="243"/>
      <c r="L14" s="62" t="s">
        <v>33</v>
      </c>
      <c r="M14" s="311" t="s">
        <v>41</v>
      </c>
      <c r="N14" s="117" t="s">
        <v>45</v>
      </c>
      <c r="O14" s="62" t="s">
        <v>36</v>
      </c>
      <c r="P14" s="62" t="s">
        <v>37</v>
      </c>
      <c r="Q14" s="62" t="s">
        <v>36</v>
      </c>
      <c r="R14" s="62" t="s">
        <v>29</v>
      </c>
      <c r="S14" s="64" t="s">
        <v>46</v>
      </c>
      <c r="T14" s="264" t="str">
        <f t="shared" si="0"/>
        <v>BO-DCE-0002-XXX-TCE-XXX-A-AE</v>
      </c>
    </row>
    <row r="15" spans="1:20" ht="15.75" customHeight="1" x14ac:dyDescent="0.3">
      <c r="A15" s="124" t="s">
        <v>1688</v>
      </c>
      <c r="B15" s="445" t="s">
        <v>1689</v>
      </c>
      <c r="C15" s="445"/>
      <c r="D15" s="263" t="s">
        <v>1686</v>
      </c>
      <c r="E15" s="176"/>
      <c r="F15" s="232" t="str">
        <f>Tableau1[[#This Row],[Numéro4]]</f>
        <v>0003</v>
      </c>
      <c r="G15" s="205" t="s">
        <v>29</v>
      </c>
      <c r="H15" s="205" t="s">
        <v>30</v>
      </c>
      <c r="I15" s="205" t="s">
        <v>31</v>
      </c>
      <c r="J15" s="205" t="s">
        <v>32</v>
      </c>
      <c r="K15" s="243"/>
      <c r="L15" s="62" t="s">
        <v>33</v>
      </c>
      <c r="M15" s="311" t="s">
        <v>41</v>
      </c>
      <c r="N15" s="117" t="s">
        <v>48</v>
      </c>
      <c r="O15" s="62" t="s">
        <v>36</v>
      </c>
      <c r="P15" s="62" t="s">
        <v>37</v>
      </c>
      <c r="Q15" s="62" t="s">
        <v>36</v>
      </c>
      <c r="R15" s="62" t="s">
        <v>29</v>
      </c>
      <c r="S15" s="64" t="s">
        <v>49</v>
      </c>
      <c r="T15" s="264" t="str">
        <f t="shared" si="0"/>
        <v>BO-DCE-0003-XXX-TCE-XXX-A-CCAP</v>
      </c>
    </row>
    <row r="16" spans="1:20" s="55" customFormat="1" ht="15" customHeight="1" x14ac:dyDescent="0.3">
      <c r="A16" s="126"/>
      <c r="B16" s="446"/>
      <c r="C16" s="446"/>
      <c r="D16" s="273" t="s">
        <v>1638</v>
      </c>
      <c r="E16" s="148"/>
      <c r="F16" s="227"/>
      <c r="G16" s="210"/>
      <c r="H16" s="210"/>
      <c r="I16" s="210"/>
      <c r="J16" s="210"/>
      <c r="K16" s="248"/>
      <c r="L16" s="68" t="s">
        <v>368</v>
      </c>
      <c r="M16" s="68"/>
      <c r="N16" s="68" t="s">
        <v>368</v>
      </c>
      <c r="O16" s="68" t="s">
        <v>368</v>
      </c>
      <c r="P16" s="68" t="s">
        <v>368</v>
      </c>
      <c r="Q16" s="68" t="s">
        <v>368</v>
      </c>
      <c r="R16" s="68" t="s">
        <v>368</v>
      </c>
      <c r="S16" s="68" t="s">
        <v>368</v>
      </c>
      <c r="T16" s="274" t="s">
        <v>368</v>
      </c>
    </row>
    <row r="17" spans="1:20" ht="15.75" customHeight="1" x14ac:dyDescent="0.3">
      <c r="A17" s="124"/>
      <c r="B17" s="445" t="s">
        <v>1689</v>
      </c>
      <c r="C17" s="445"/>
      <c r="D17" s="263" t="s">
        <v>90</v>
      </c>
      <c r="E17" s="176"/>
      <c r="F17" s="232" t="str">
        <f>Tableau1[[#This Row],[Numéro4]]</f>
        <v>0100</v>
      </c>
      <c r="G17" s="205" t="s">
        <v>29</v>
      </c>
      <c r="H17" s="205" t="s">
        <v>30</v>
      </c>
      <c r="I17" s="205" t="s">
        <v>31</v>
      </c>
      <c r="J17" s="205" t="s">
        <v>60</v>
      </c>
      <c r="K17" s="243"/>
      <c r="L17" s="62" t="s">
        <v>33</v>
      </c>
      <c r="M17" s="311" t="s">
        <v>41</v>
      </c>
      <c r="N17" s="117" t="s">
        <v>91</v>
      </c>
      <c r="O17" s="62" t="s">
        <v>36</v>
      </c>
      <c r="P17" s="62" t="s">
        <v>92</v>
      </c>
      <c r="Q17" s="62" t="s">
        <v>36</v>
      </c>
      <c r="R17" s="62" t="s">
        <v>29</v>
      </c>
      <c r="S17" s="64" t="s">
        <v>93</v>
      </c>
      <c r="T17" s="267" t="str">
        <f t="shared" ref="T17:T18" si="1">_xlfn.TEXTJOIN("-",FALSE,L17:S17)</f>
        <v>BO-DCE-0100-XXX-INC-XXX-A-NoticeIncendie</v>
      </c>
    </row>
    <row r="18" spans="1:20" ht="15.75" customHeight="1" x14ac:dyDescent="0.3">
      <c r="A18" s="124"/>
      <c r="B18" s="445" t="s">
        <v>1689</v>
      </c>
      <c r="C18" s="445"/>
      <c r="D18" s="266" t="s">
        <v>94</v>
      </c>
      <c r="E18" s="176"/>
      <c r="F18" s="232" t="str">
        <f>Tableau1[[#This Row],[Numéro4]]</f>
        <v>0110</v>
      </c>
      <c r="G18" s="205" t="s">
        <v>29</v>
      </c>
      <c r="H18" s="205" t="s">
        <v>30</v>
      </c>
      <c r="I18" s="205" t="s">
        <v>31</v>
      </c>
      <c r="J18" s="205" t="s">
        <v>60</v>
      </c>
      <c r="K18" s="243"/>
      <c r="L18" s="62" t="s">
        <v>33</v>
      </c>
      <c r="M18" s="311" t="s">
        <v>41</v>
      </c>
      <c r="N18" s="117" t="s">
        <v>95</v>
      </c>
      <c r="O18" s="62" t="s">
        <v>36</v>
      </c>
      <c r="P18" s="62" t="s">
        <v>96</v>
      </c>
      <c r="Q18" s="62" t="s">
        <v>36</v>
      </c>
      <c r="R18" s="62" t="s">
        <v>29</v>
      </c>
      <c r="S18" s="64" t="s">
        <v>97</v>
      </c>
      <c r="T18" s="267" t="str">
        <f t="shared" si="1"/>
        <v>BO-DCE-0110-XXX-PMR-XXX-A-Accessibilité</v>
      </c>
    </row>
    <row r="19" spans="1:20" s="55" customFormat="1" ht="15" customHeight="1" x14ac:dyDescent="0.3">
      <c r="A19" s="126"/>
      <c r="B19" s="446"/>
      <c r="C19" s="446"/>
      <c r="D19" s="273" t="s">
        <v>1634</v>
      </c>
      <c r="E19" s="148"/>
      <c r="F19" s="227"/>
      <c r="G19" s="210"/>
      <c r="H19" s="210"/>
      <c r="I19" s="210"/>
      <c r="J19" s="210"/>
      <c r="K19" s="248"/>
      <c r="L19" s="68" t="s">
        <v>368</v>
      </c>
      <c r="M19" s="68"/>
      <c r="N19" s="68" t="s">
        <v>368</v>
      </c>
      <c r="O19" s="68" t="s">
        <v>368</v>
      </c>
      <c r="P19" s="68" t="s">
        <v>368</v>
      </c>
      <c r="Q19" s="68" t="s">
        <v>368</v>
      </c>
      <c r="R19" s="68" t="s">
        <v>368</v>
      </c>
      <c r="S19" s="68" t="s">
        <v>368</v>
      </c>
      <c r="T19" s="274" t="s">
        <v>368</v>
      </c>
    </row>
    <row r="20" spans="1:20" ht="15.75" customHeight="1" x14ac:dyDescent="0.3">
      <c r="A20" s="124"/>
      <c r="B20" s="445" t="s">
        <v>1689</v>
      </c>
      <c r="C20" s="445"/>
      <c r="D20" s="263" t="s">
        <v>1623</v>
      </c>
      <c r="E20" s="176"/>
      <c r="F20" s="232" t="str">
        <f>Tableau1[[#This Row],[Numéro4]]</f>
        <v>0004</v>
      </c>
      <c r="G20" s="205" t="s">
        <v>29</v>
      </c>
      <c r="H20" s="205" t="s">
        <v>30</v>
      </c>
      <c r="I20" s="205" t="s">
        <v>31</v>
      </c>
      <c r="J20" s="205" t="s">
        <v>32</v>
      </c>
      <c r="K20" s="243"/>
      <c r="L20" s="62" t="s">
        <v>33</v>
      </c>
      <c r="M20" s="311" t="s">
        <v>41</v>
      </c>
      <c r="N20" s="117" t="s">
        <v>51</v>
      </c>
      <c r="O20" s="62" t="s">
        <v>36</v>
      </c>
      <c r="P20" s="62" t="s">
        <v>37</v>
      </c>
      <c r="Q20" s="62" t="s">
        <v>36</v>
      </c>
      <c r="R20" s="62" t="s">
        <v>29</v>
      </c>
      <c r="S20" s="64" t="s">
        <v>52</v>
      </c>
      <c r="T20" s="264" t="s">
        <v>1634</v>
      </c>
    </row>
    <row r="21" spans="1:20" s="55" customFormat="1" ht="15" customHeight="1" x14ac:dyDescent="0.3">
      <c r="A21" s="126"/>
      <c r="B21" s="446"/>
      <c r="C21" s="446"/>
      <c r="D21" s="273" t="s">
        <v>1635</v>
      </c>
      <c r="E21" s="148"/>
      <c r="F21" s="227"/>
      <c r="G21" s="210"/>
      <c r="H21" s="210"/>
      <c r="I21" s="210"/>
      <c r="J21" s="210"/>
      <c r="K21" s="248"/>
      <c r="L21" s="68" t="s">
        <v>368</v>
      </c>
      <c r="M21" s="68"/>
      <c r="N21" s="68" t="s">
        <v>368</v>
      </c>
      <c r="O21" s="68" t="s">
        <v>368</v>
      </c>
      <c r="P21" s="68" t="s">
        <v>368</v>
      </c>
      <c r="Q21" s="68" t="s">
        <v>368</v>
      </c>
      <c r="R21" s="68" t="s">
        <v>368</v>
      </c>
      <c r="S21" s="68" t="s">
        <v>368</v>
      </c>
      <c r="T21" s="274" t="s">
        <v>368</v>
      </c>
    </row>
    <row r="22" spans="1:20" ht="15.75" customHeight="1" x14ac:dyDescent="0.3">
      <c r="A22" s="124"/>
      <c r="B22" s="445" t="s">
        <v>1689</v>
      </c>
      <c r="C22" s="445"/>
      <c r="D22" s="263" t="s">
        <v>53</v>
      </c>
      <c r="E22" s="176"/>
      <c r="F22" s="232">
        <f>Tableau1[[#This Row],[Numéro4]]</f>
        <v>0</v>
      </c>
      <c r="G22" s="205" t="s">
        <v>29</v>
      </c>
      <c r="H22" s="205" t="s">
        <v>30</v>
      </c>
      <c r="I22" s="205" t="s">
        <v>31</v>
      </c>
      <c r="J22" s="205" t="s">
        <v>32</v>
      </c>
      <c r="K22" s="243"/>
      <c r="L22" s="62"/>
      <c r="M22" s="311"/>
      <c r="N22" s="117"/>
      <c r="O22" s="62"/>
      <c r="P22" s="62"/>
      <c r="Q22" s="62"/>
      <c r="R22" s="62"/>
      <c r="S22" s="64"/>
      <c r="T22" s="264" t="s">
        <v>1654</v>
      </c>
    </row>
    <row r="23" spans="1:20" s="55" customFormat="1" ht="15" customHeight="1" x14ac:dyDescent="0.3">
      <c r="A23" s="126"/>
      <c r="B23" s="446"/>
      <c r="C23" s="446"/>
      <c r="D23" s="273" t="s">
        <v>1636</v>
      </c>
      <c r="E23" s="148"/>
      <c r="F23" s="227"/>
      <c r="G23" s="210"/>
      <c r="H23" s="210"/>
      <c r="I23" s="210"/>
      <c r="J23" s="210"/>
      <c r="K23" s="248"/>
      <c r="L23" s="68" t="s">
        <v>368</v>
      </c>
      <c r="M23" s="68"/>
      <c r="N23" s="68" t="s">
        <v>368</v>
      </c>
      <c r="O23" s="68" t="s">
        <v>368</v>
      </c>
      <c r="P23" s="68" t="s">
        <v>368</v>
      </c>
      <c r="Q23" s="68" t="s">
        <v>368</v>
      </c>
      <c r="R23" s="68" t="s">
        <v>368</v>
      </c>
      <c r="S23" s="68" t="s">
        <v>368</v>
      </c>
      <c r="T23" s="274" t="s">
        <v>368</v>
      </c>
    </row>
    <row r="24" spans="1:20" ht="15.75" customHeight="1" x14ac:dyDescent="0.3">
      <c r="A24" s="124"/>
      <c r="B24" s="445" t="s">
        <v>1689</v>
      </c>
      <c r="C24" s="445"/>
      <c r="D24" s="263" t="s">
        <v>1625</v>
      </c>
      <c r="E24" s="176"/>
      <c r="F24" s="232">
        <f>Tableau1[[#This Row],[Numéro4]]</f>
        <v>0</v>
      </c>
      <c r="G24" s="205" t="s">
        <v>29</v>
      </c>
      <c r="H24" s="205" t="s">
        <v>30</v>
      </c>
      <c r="I24" s="205" t="s">
        <v>31</v>
      </c>
      <c r="J24" s="205" t="s">
        <v>32</v>
      </c>
      <c r="K24" s="243"/>
      <c r="L24" s="62"/>
      <c r="M24" s="311"/>
      <c r="N24" s="117"/>
      <c r="O24" s="62"/>
      <c r="P24" s="62"/>
      <c r="Q24" s="62"/>
      <c r="R24" s="62" t="s">
        <v>29</v>
      </c>
      <c r="S24" s="64"/>
      <c r="T24" s="264" t="s">
        <v>1624</v>
      </c>
    </row>
    <row r="25" spans="1:20" s="55" customFormat="1" ht="15" customHeight="1" x14ac:dyDescent="0.3">
      <c r="A25" s="126"/>
      <c r="B25" s="446"/>
      <c r="C25" s="446"/>
      <c r="D25" s="273" t="s">
        <v>1639</v>
      </c>
      <c r="E25" s="148"/>
      <c r="F25" s="227"/>
      <c r="G25" s="210"/>
      <c r="H25" s="210"/>
      <c r="I25" s="210"/>
      <c r="J25" s="210"/>
      <c r="K25" s="248"/>
      <c r="L25" s="68" t="s">
        <v>368</v>
      </c>
      <c r="M25" s="68"/>
      <c r="N25" s="68" t="s">
        <v>368</v>
      </c>
      <c r="O25" s="68" t="s">
        <v>368</v>
      </c>
      <c r="P25" s="68" t="s">
        <v>368</v>
      </c>
      <c r="Q25" s="68" t="s">
        <v>368</v>
      </c>
      <c r="R25" s="68" t="s">
        <v>368</v>
      </c>
      <c r="S25" s="68" t="s">
        <v>368</v>
      </c>
      <c r="T25" s="274" t="s">
        <v>368</v>
      </c>
    </row>
    <row r="26" spans="1:20" ht="15.75" customHeight="1" x14ac:dyDescent="0.3">
      <c r="A26" s="124"/>
      <c r="B26" s="445" t="s">
        <v>1689</v>
      </c>
      <c r="C26" s="445"/>
      <c r="D26" s="263" t="s">
        <v>188</v>
      </c>
      <c r="E26" s="139"/>
      <c r="F26" s="232" t="str">
        <f>Tableau1[[#This Row],[Numéro4]]</f>
        <v>0311</v>
      </c>
      <c r="G26" s="204" t="s">
        <v>29</v>
      </c>
      <c r="H26" s="204" t="s">
        <v>30</v>
      </c>
      <c r="I26" s="204" t="s">
        <v>31</v>
      </c>
      <c r="J26" s="204" t="s">
        <v>60</v>
      </c>
      <c r="K26" s="242"/>
      <c r="L26" s="62" t="s">
        <v>33</v>
      </c>
      <c r="M26" s="311" t="s">
        <v>41</v>
      </c>
      <c r="N26" s="117" t="s">
        <v>189</v>
      </c>
      <c r="O26" s="62" t="s">
        <v>36</v>
      </c>
      <c r="P26" s="62" t="s">
        <v>111</v>
      </c>
      <c r="Q26" s="62" t="s">
        <v>36</v>
      </c>
      <c r="R26" s="62" t="s">
        <v>29</v>
      </c>
      <c r="S26" s="64" t="s">
        <v>190</v>
      </c>
      <c r="T26" s="267" t="s">
        <v>1621</v>
      </c>
    </row>
    <row r="27" spans="1:20" ht="15.75" customHeight="1" x14ac:dyDescent="0.3">
      <c r="A27" s="124"/>
      <c r="B27" s="445" t="s">
        <v>1689</v>
      </c>
      <c r="C27" s="445"/>
      <c r="D27" s="263" t="s">
        <v>1618</v>
      </c>
      <c r="E27" s="139"/>
      <c r="F27" s="232" t="str">
        <f>Tableau1[[#This Row],[Numéro4]]</f>
        <v>0312</v>
      </c>
      <c r="G27" s="204" t="s">
        <v>29</v>
      </c>
      <c r="H27" s="204" t="s">
        <v>30</v>
      </c>
      <c r="I27" s="204" t="s">
        <v>31</v>
      </c>
      <c r="J27" s="204" t="s">
        <v>60</v>
      </c>
      <c r="K27" s="242"/>
      <c r="L27" s="62" t="s">
        <v>33</v>
      </c>
      <c r="M27" s="311" t="s">
        <v>41</v>
      </c>
      <c r="N27" s="117" t="s">
        <v>1619</v>
      </c>
      <c r="O27" s="62" t="s">
        <v>36</v>
      </c>
      <c r="P27" s="62" t="s">
        <v>111</v>
      </c>
      <c r="Q27" s="62" t="s">
        <v>36</v>
      </c>
      <c r="R27" s="62" t="s">
        <v>64</v>
      </c>
      <c r="S27" s="64" t="s">
        <v>1620</v>
      </c>
      <c r="T27" s="267" t="str">
        <f t="shared" ref="T27" si="2">_xlfn.TEXTJOIN("-",FALSE,L27:S27)</f>
        <v>BO-DCE-0312-XXX-STR-XXX-B-G2 PRO-Annexe</v>
      </c>
    </row>
    <row r="28" spans="1:20" s="55" customFormat="1" ht="15" customHeight="1" x14ac:dyDescent="0.3">
      <c r="A28" s="126"/>
      <c r="B28" s="446"/>
      <c r="C28" s="446"/>
      <c r="D28" s="273" t="s">
        <v>1637</v>
      </c>
      <c r="E28" s="148"/>
      <c r="F28" s="227"/>
      <c r="G28" s="210"/>
      <c r="H28" s="210"/>
      <c r="I28" s="210"/>
      <c r="J28" s="210"/>
      <c r="K28" s="248"/>
      <c r="L28" s="68" t="s">
        <v>368</v>
      </c>
      <c r="M28" s="68"/>
      <c r="N28" s="68" t="s">
        <v>368</v>
      </c>
      <c r="O28" s="68" t="s">
        <v>368</v>
      </c>
      <c r="P28" s="68" t="s">
        <v>368</v>
      </c>
      <c r="Q28" s="68" t="s">
        <v>368</v>
      </c>
      <c r="R28" s="68" t="s">
        <v>368</v>
      </c>
      <c r="S28" s="68" t="s">
        <v>368</v>
      </c>
      <c r="T28" s="274" t="s">
        <v>368</v>
      </c>
    </row>
    <row r="29" spans="1:20" ht="15.75" customHeight="1" x14ac:dyDescent="0.3">
      <c r="A29" s="124"/>
      <c r="B29" s="445" t="s">
        <v>1689</v>
      </c>
      <c r="C29" s="445"/>
      <c r="D29" s="263" t="s">
        <v>1605</v>
      </c>
      <c r="E29" s="176"/>
      <c r="F29" s="232"/>
      <c r="G29" s="205"/>
      <c r="H29" s="205"/>
      <c r="I29" s="205"/>
      <c r="J29" s="205"/>
      <c r="K29" s="243"/>
      <c r="L29" s="62" t="s">
        <v>33</v>
      </c>
      <c r="M29" s="311" t="s">
        <v>41</v>
      </c>
      <c r="N29" s="117" t="s">
        <v>1603</v>
      </c>
      <c r="O29" s="62" t="s">
        <v>36</v>
      </c>
      <c r="P29" s="62" t="s">
        <v>37</v>
      </c>
      <c r="Q29" s="62" t="s">
        <v>36</v>
      </c>
      <c r="R29" s="62" t="s">
        <v>29</v>
      </c>
      <c r="S29" s="64" t="s">
        <v>1604</v>
      </c>
      <c r="T29" s="267" t="str">
        <f t="shared" ref="T29" si="3">_xlfn.TEXTJOIN("-",FALSE,L29:S29)</f>
        <v>BO-DCE-0008-XXX-TCE-XXX-A-Documents CHU</v>
      </c>
    </row>
    <row r="30" spans="1:20" s="55" customFormat="1" ht="15" customHeight="1" x14ac:dyDescent="0.3">
      <c r="A30" s="126"/>
      <c r="B30" s="446"/>
      <c r="C30" s="446"/>
      <c r="D30" s="273" t="s">
        <v>1641</v>
      </c>
      <c r="E30" s="148"/>
      <c r="F30" s="227"/>
      <c r="G30" s="210"/>
      <c r="H30" s="210"/>
      <c r="I30" s="210"/>
      <c r="J30" s="210"/>
      <c r="K30" s="248"/>
      <c r="L30" s="68" t="s">
        <v>368</v>
      </c>
      <c r="M30" s="68"/>
      <c r="N30" s="68" t="s">
        <v>368</v>
      </c>
      <c r="O30" s="68" t="s">
        <v>368</v>
      </c>
      <c r="P30" s="68" t="s">
        <v>368</v>
      </c>
      <c r="Q30" s="68" t="s">
        <v>368</v>
      </c>
      <c r="R30" s="68" t="s">
        <v>368</v>
      </c>
      <c r="S30" s="68" t="s">
        <v>368</v>
      </c>
      <c r="T30" s="274" t="s">
        <v>368</v>
      </c>
    </row>
    <row r="31" spans="1:20" ht="15.6" customHeight="1" x14ac:dyDescent="0.3">
      <c r="A31" s="124"/>
      <c r="B31" s="445" t="s">
        <v>1689</v>
      </c>
      <c r="C31" s="445"/>
      <c r="D31" s="263" t="s">
        <v>182</v>
      </c>
      <c r="E31" s="139"/>
      <c r="F31" s="232" t="str">
        <f>Tableau1[[#This Row],[Numéro4]]</f>
        <v>0300</v>
      </c>
      <c r="G31" s="204" t="s">
        <v>29</v>
      </c>
      <c r="H31" s="204" t="s">
        <v>30</v>
      </c>
      <c r="I31" s="204" t="s">
        <v>31</v>
      </c>
      <c r="J31" s="204" t="s">
        <v>60</v>
      </c>
      <c r="K31" s="242"/>
      <c r="L31" s="62" t="s">
        <v>33</v>
      </c>
      <c r="M31" s="311" t="s">
        <v>41</v>
      </c>
      <c r="N31" s="117" t="s">
        <v>183</v>
      </c>
      <c r="O31" s="62" t="s">
        <v>36</v>
      </c>
      <c r="P31" s="62" t="s">
        <v>184</v>
      </c>
      <c r="Q31" s="62" t="s">
        <v>36</v>
      </c>
      <c r="R31" s="62" t="s">
        <v>29</v>
      </c>
      <c r="S31" s="64" t="s">
        <v>182</v>
      </c>
      <c r="T31" s="267" t="str">
        <f t="shared" ref="T31" si="4">_xlfn.TEXTJOIN("-",FALSE,L31:S31)</f>
        <v>BO-DCE-0300-XXX-ACO-XXX-A-Notice Acoustique</v>
      </c>
    </row>
    <row r="32" spans="1:20" s="55" customFormat="1" ht="15" customHeight="1" x14ac:dyDescent="0.3">
      <c r="A32" s="126"/>
      <c r="B32" s="446"/>
      <c r="C32" s="446"/>
      <c r="D32" s="273" t="s">
        <v>1642</v>
      </c>
      <c r="E32" s="148"/>
      <c r="F32" s="227"/>
      <c r="G32" s="210"/>
      <c r="H32" s="210"/>
      <c r="I32" s="210"/>
      <c r="J32" s="210"/>
      <c r="K32" s="248"/>
      <c r="L32" s="68" t="s">
        <v>368</v>
      </c>
      <c r="M32" s="68"/>
      <c r="N32" s="68" t="s">
        <v>368</v>
      </c>
      <c r="O32" s="68" t="s">
        <v>368</v>
      </c>
      <c r="P32" s="68" t="s">
        <v>368</v>
      </c>
      <c r="Q32" s="68" t="s">
        <v>368</v>
      </c>
      <c r="R32" s="68" t="s">
        <v>368</v>
      </c>
      <c r="S32" s="68" t="s">
        <v>368</v>
      </c>
      <c r="T32" s="274" t="s">
        <v>368</v>
      </c>
    </row>
    <row r="33" spans="1:20" ht="15.75" customHeight="1" x14ac:dyDescent="0.3">
      <c r="A33" s="124"/>
      <c r="B33" s="445" t="s">
        <v>1689</v>
      </c>
      <c r="C33" s="445"/>
      <c r="D33" s="263" t="s">
        <v>1622</v>
      </c>
      <c r="E33" s="176"/>
      <c r="F33" s="232"/>
      <c r="G33" s="205"/>
      <c r="H33" s="205"/>
      <c r="I33" s="205"/>
      <c r="J33" s="205"/>
      <c r="K33" s="243"/>
      <c r="L33" s="62"/>
      <c r="M33" s="311"/>
      <c r="N33" s="117"/>
      <c r="O33" s="62"/>
      <c r="P33" s="62"/>
      <c r="Q33" s="62"/>
      <c r="R33" s="62" t="s">
        <v>29</v>
      </c>
      <c r="S33" s="64"/>
      <c r="T33" s="267" t="s">
        <v>1633</v>
      </c>
    </row>
    <row r="34" spans="1:20" s="55" customFormat="1" ht="15" customHeight="1" x14ac:dyDescent="0.3">
      <c r="A34" s="126"/>
      <c r="B34" s="446"/>
      <c r="C34" s="446"/>
      <c r="D34" s="273" t="s">
        <v>1643</v>
      </c>
      <c r="E34" s="148"/>
      <c r="F34" s="227"/>
      <c r="G34" s="210"/>
      <c r="H34" s="210"/>
      <c r="I34" s="210"/>
      <c r="J34" s="210"/>
      <c r="K34" s="248"/>
      <c r="L34" s="68" t="s">
        <v>368</v>
      </c>
      <c r="M34" s="68"/>
      <c r="N34" s="68" t="s">
        <v>368</v>
      </c>
      <c r="O34" s="68" t="s">
        <v>368</v>
      </c>
      <c r="P34" s="68" t="s">
        <v>368</v>
      </c>
      <c r="Q34" s="68" t="s">
        <v>368</v>
      </c>
      <c r="R34" s="68" t="s">
        <v>368</v>
      </c>
      <c r="S34" s="68" t="s">
        <v>368</v>
      </c>
      <c r="T34" s="274" t="s">
        <v>368</v>
      </c>
    </row>
    <row r="35" spans="1:20" ht="15.75" customHeight="1" x14ac:dyDescent="0.3">
      <c r="A35" s="350"/>
      <c r="B35" s="445" t="s">
        <v>1689</v>
      </c>
      <c r="C35" s="447"/>
      <c r="D35" s="263" t="s">
        <v>194</v>
      </c>
      <c r="E35" s="176"/>
      <c r="F35" s="232" t="str">
        <f>Tableau1[[#This Row],[Numéro4]]</f>
        <v>0331</v>
      </c>
      <c r="G35" s="205" t="s">
        <v>29</v>
      </c>
      <c r="H35" s="205" t="s">
        <v>30</v>
      </c>
      <c r="I35" s="205" t="s">
        <v>31</v>
      </c>
      <c r="J35" s="205" t="s">
        <v>60</v>
      </c>
      <c r="K35" s="243"/>
      <c r="L35" s="310" t="s">
        <v>33</v>
      </c>
      <c r="M35" s="311" t="s">
        <v>41</v>
      </c>
      <c r="N35" s="311" t="s">
        <v>195</v>
      </c>
      <c r="O35" s="310" t="s">
        <v>196</v>
      </c>
      <c r="P35" s="310" t="s">
        <v>197</v>
      </c>
      <c r="Q35" s="310" t="s">
        <v>36</v>
      </c>
      <c r="R35" s="310" t="s">
        <v>29</v>
      </c>
      <c r="S35" s="312" t="s">
        <v>198</v>
      </c>
      <c r="T35" s="103" t="str">
        <f t="shared" ref="T35:T46" si="5">_xlfn.TEXTJOIN("-",FALSE,L35:S35)</f>
        <v>BO-DCE-0331-ENT-SSI-XXX-A-CCF-SSI-EntréeLogistique</v>
      </c>
    </row>
    <row r="36" spans="1:20" ht="15.75" customHeight="1" x14ac:dyDescent="0.3">
      <c r="A36" s="350"/>
      <c r="B36" s="445" t="s">
        <v>1689</v>
      </c>
      <c r="C36" s="447"/>
      <c r="D36" s="263" t="s">
        <v>199</v>
      </c>
      <c r="E36" s="176"/>
      <c r="F36" s="232" t="str">
        <f>Tableau1[[#This Row],[Numéro4]]</f>
        <v>0332</v>
      </c>
      <c r="G36" s="205" t="s">
        <v>29</v>
      </c>
      <c r="H36" s="205" t="s">
        <v>30</v>
      </c>
      <c r="I36" s="205" t="s">
        <v>31</v>
      </c>
      <c r="J36" s="205" t="s">
        <v>60</v>
      </c>
      <c r="K36" s="243"/>
      <c r="L36" s="310" t="s">
        <v>33</v>
      </c>
      <c r="M36" s="311" t="s">
        <v>41</v>
      </c>
      <c r="N36" s="311" t="s">
        <v>200</v>
      </c>
      <c r="O36" s="310" t="s">
        <v>201</v>
      </c>
      <c r="P36" s="310" t="s">
        <v>197</v>
      </c>
      <c r="Q36" s="310" t="s">
        <v>36</v>
      </c>
      <c r="R36" s="310" t="s">
        <v>29</v>
      </c>
      <c r="S36" s="312" t="s">
        <v>202</v>
      </c>
      <c r="T36" s="103" t="str">
        <f t="shared" si="5"/>
        <v>BO-DCE-0332-GER-SSI-XXX-A-CCF-SSI-Gérontopsychiatrie</v>
      </c>
    </row>
    <row r="37" spans="1:20" ht="15.75" customHeight="1" x14ac:dyDescent="0.3">
      <c r="A37" s="350"/>
      <c r="B37" s="445" t="s">
        <v>1689</v>
      </c>
      <c r="C37" s="447"/>
      <c r="D37" s="263" t="s">
        <v>203</v>
      </c>
      <c r="E37" s="176"/>
      <c r="F37" s="232" t="str">
        <f>Tableau1[[#This Row],[Numéro4]]</f>
        <v>0333</v>
      </c>
      <c r="G37" s="205" t="s">
        <v>29</v>
      </c>
      <c r="H37" s="205" t="s">
        <v>30</v>
      </c>
      <c r="I37" s="205" t="s">
        <v>31</v>
      </c>
      <c r="J37" s="205" t="s">
        <v>60</v>
      </c>
      <c r="K37" s="243"/>
      <c r="L37" s="310" t="s">
        <v>33</v>
      </c>
      <c r="M37" s="311" t="s">
        <v>41</v>
      </c>
      <c r="N37" s="311" t="s">
        <v>204</v>
      </c>
      <c r="O37" s="310" t="s">
        <v>205</v>
      </c>
      <c r="P37" s="310" t="s">
        <v>197</v>
      </c>
      <c r="Q37" s="310" t="s">
        <v>36</v>
      </c>
      <c r="R37" s="310" t="s">
        <v>29</v>
      </c>
      <c r="S37" s="312" t="s">
        <v>206</v>
      </c>
      <c r="T37" s="103" t="str">
        <f t="shared" si="5"/>
        <v>BO-DCE-0333-PED-SSI-XXX-A-CCF-SSI-Pédopsychiatrie</v>
      </c>
    </row>
    <row r="38" spans="1:20" ht="15.75" customHeight="1" x14ac:dyDescent="0.3">
      <c r="A38" s="350"/>
      <c r="B38" s="445" t="s">
        <v>1689</v>
      </c>
      <c r="C38" s="447"/>
      <c r="D38" s="263" t="s">
        <v>207</v>
      </c>
      <c r="E38" s="176"/>
      <c r="F38" s="232" t="str">
        <f>Tableau1[[#This Row],[Numéro4]]</f>
        <v>0334</v>
      </c>
      <c r="G38" s="205" t="s">
        <v>29</v>
      </c>
      <c r="H38" s="205" t="s">
        <v>30</v>
      </c>
      <c r="I38" s="205" t="s">
        <v>31</v>
      </c>
      <c r="J38" s="205" t="s">
        <v>60</v>
      </c>
      <c r="K38" s="243"/>
      <c r="L38" s="310" t="s">
        <v>33</v>
      </c>
      <c r="M38" s="311" t="s">
        <v>41</v>
      </c>
      <c r="N38" s="311" t="s">
        <v>208</v>
      </c>
      <c r="O38" s="310" t="s">
        <v>209</v>
      </c>
      <c r="P38" s="310" t="s">
        <v>197</v>
      </c>
      <c r="Q38" s="310" t="s">
        <v>36</v>
      </c>
      <c r="R38" s="310" t="s">
        <v>29</v>
      </c>
      <c r="S38" s="312" t="s">
        <v>210</v>
      </c>
      <c r="T38" s="103" t="str">
        <f t="shared" si="5"/>
        <v>BO-DCE-0334-BA1-SSI-XXX-A-CCF-SSI-BA1</v>
      </c>
    </row>
    <row r="39" spans="1:20" ht="15.75" customHeight="1" x14ac:dyDescent="0.3">
      <c r="A39" s="350"/>
      <c r="B39" s="445" t="s">
        <v>1689</v>
      </c>
      <c r="C39" s="447"/>
      <c r="D39" s="263" t="s">
        <v>211</v>
      </c>
      <c r="E39" s="176"/>
      <c r="F39" s="232" t="str">
        <f>Tableau1[[#This Row],[Numéro4]]</f>
        <v>0335</v>
      </c>
      <c r="G39" s="205" t="s">
        <v>29</v>
      </c>
      <c r="H39" s="205" t="s">
        <v>30</v>
      </c>
      <c r="I39" s="205" t="s">
        <v>31</v>
      </c>
      <c r="J39" s="205" t="s">
        <v>60</v>
      </c>
      <c r="K39" s="243"/>
      <c r="L39" s="310" t="s">
        <v>33</v>
      </c>
      <c r="M39" s="311" t="s">
        <v>41</v>
      </c>
      <c r="N39" s="311" t="s">
        <v>212</v>
      </c>
      <c r="O39" s="310" t="s">
        <v>213</v>
      </c>
      <c r="P39" s="310" t="s">
        <v>197</v>
      </c>
      <c r="Q39" s="310" t="s">
        <v>36</v>
      </c>
      <c r="R39" s="310" t="s">
        <v>29</v>
      </c>
      <c r="S39" s="312" t="s">
        <v>214</v>
      </c>
      <c r="T39" s="103" t="str">
        <f t="shared" si="5"/>
        <v>BO-DCE-0335-BA2-SSI-XXX-A-CCF-SSI-BA2</v>
      </c>
    </row>
    <row r="40" spans="1:20" ht="15.75" customHeight="1" x14ac:dyDescent="0.3">
      <c r="A40" s="350"/>
      <c r="B40" s="445" t="s">
        <v>1689</v>
      </c>
      <c r="C40" s="447"/>
      <c r="D40" s="263" t="s">
        <v>215</v>
      </c>
      <c r="E40" s="176"/>
      <c r="F40" s="232" t="str">
        <f>Tableau1[[#This Row],[Numéro4]]</f>
        <v>0336</v>
      </c>
      <c r="G40" s="205" t="s">
        <v>29</v>
      </c>
      <c r="H40" s="205" t="s">
        <v>30</v>
      </c>
      <c r="I40" s="205" t="s">
        <v>31</v>
      </c>
      <c r="J40" s="205" t="s">
        <v>60</v>
      </c>
      <c r="K40" s="243"/>
      <c r="L40" s="310" t="s">
        <v>33</v>
      </c>
      <c r="M40" s="311" t="s">
        <v>41</v>
      </c>
      <c r="N40" s="311" t="s">
        <v>216</v>
      </c>
      <c r="O40" s="310" t="s">
        <v>217</v>
      </c>
      <c r="P40" s="310" t="s">
        <v>197</v>
      </c>
      <c r="Q40" s="310" t="s">
        <v>36</v>
      </c>
      <c r="R40" s="310" t="s">
        <v>29</v>
      </c>
      <c r="S40" s="312" t="s">
        <v>218</v>
      </c>
      <c r="T40" s="103" t="str">
        <f t="shared" si="5"/>
        <v>BO-DCE-0336-BA3-SSI-XXX-A-CCF-SSI-BA3</v>
      </c>
    </row>
    <row r="41" spans="1:20" ht="15.75" customHeight="1" x14ac:dyDescent="0.3">
      <c r="A41" s="350"/>
      <c r="B41" s="445" t="s">
        <v>1689</v>
      </c>
      <c r="C41" s="447"/>
      <c r="D41" s="263" t="s">
        <v>219</v>
      </c>
      <c r="E41" s="176"/>
      <c r="F41" s="232" t="str">
        <f>Tableau1[[#This Row],[Numéro4]]</f>
        <v>0341</v>
      </c>
      <c r="G41" s="205" t="s">
        <v>29</v>
      </c>
      <c r="H41" s="205" t="s">
        <v>30</v>
      </c>
      <c r="I41" s="205" t="s">
        <v>31</v>
      </c>
      <c r="J41" s="205" t="s">
        <v>60</v>
      </c>
      <c r="K41" s="243"/>
      <c r="L41" s="310" t="s">
        <v>33</v>
      </c>
      <c r="M41" s="311" t="s">
        <v>41</v>
      </c>
      <c r="N41" s="311" t="s">
        <v>220</v>
      </c>
      <c r="O41" s="310" t="s">
        <v>196</v>
      </c>
      <c r="P41" s="310" t="s">
        <v>197</v>
      </c>
      <c r="Q41" s="310" t="s">
        <v>36</v>
      </c>
      <c r="R41" s="310" t="s">
        <v>29</v>
      </c>
      <c r="S41" s="312" t="s">
        <v>221</v>
      </c>
      <c r="T41" s="103" t="str">
        <f t="shared" si="5"/>
        <v>BO-DCE-0341-ENT-SSI-XXX-A-Matrice-SSI-EntréeLogistique</v>
      </c>
    </row>
    <row r="42" spans="1:20" ht="15.75" customHeight="1" x14ac:dyDescent="0.3">
      <c r="A42" s="350"/>
      <c r="B42" s="445" t="s">
        <v>1689</v>
      </c>
      <c r="C42" s="447"/>
      <c r="D42" s="263" t="s">
        <v>222</v>
      </c>
      <c r="E42" s="176"/>
      <c r="F42" s="232" t="str">
        <f>Tableau1[[#This Row],[Numéro4]]</f>
        <v>0342</v>
      </c>
      <c r="G42" s="205" t="s">
        <v>29</v>
      </c>
      <c r="H42" s="205" t="s">
        <v>30</v>
      </c>
      <c r="I42" s="205" t="s">
        <v>31</v>
      </c>
      <c r="J42" s="205" t="s">
        <v>60</v>
      </c>
      <c r="K42" s="243"/>
      <c r="L42" s="310" t="s">
        <v>33</v>
      </c>
      <c r="M42" s="311" t="s">
        <v>41</v>
      </c>
      <c r="N42" s="311" t="s">
        <v>223</v>
      </c>
      <c r="O42" s="310" t="s">
        <v>201</v>
      </c>
      <c r="P42" s="310" t="s">
        <v>197</v>
      </c>
      <c r="Q42" s="310" t="s">
        <v>36</v>
      </c>
      <c r="R42" s="310" t="s">
        <v>29</v>
      </c>
      <c r="S42" s="312" t="s">
        <v>224</v>
      </c>
      <c r="T42" s="103" t="str">
        <f t="shared" si="5"/>
        <v>BO-DCE-0342-GER-SSI-XXX-A-Matrice-SSI-Gérontopsychiatrie</v>
      </c>
    </row>
    <row r="43" spans="1:20" ht="15.75" customHeight="1" x14ac:dyDescent="0.3">
      <c r="A43" s="350"/>
      <c r="B43" s="445" t="s">
        <v>1689</v>
      </c>
      <c r="C43" s="447"/>
      <c r="D43" s="263" t="s">
        <v>225</v>
      </c>
      <c r="E43" s="176"/>
      <c r="F43" s="232" t="str">
        <f>Tableau1[[#This Row],[Numéro4]]</f>
        <v>0343</v>
      </c>
      <c r="G43" s="205" t="s">
        <v>29</v>
      </c>
      <c r="H43" s="205" t="s">
        <v>30</v>
      </c>
      <c r="I43" s="205" t="s">
        <v>31</v>
      </c>
      <c r="J43" s="205" t="s">
        <v>60</v>
      </c>
      <c r="K43" s="243"/>
      <c r="L43" s="310" t="s">
        <v>33</v>
      </c>
      <c r="M43" s="311" t="s">
        <v>41</v>
      </c>
      <c r="N43" s="311" t="s">
        <v>226</v>
      </c>
      <c r="O43" s="310" t="s">
        <v>205</v>
      </c>
      <c r="P43" s="310" t="s">
        <v>197</v>
      </c>
      <c r="Q43" s="310" t="s">
        <v>36</v>
      </c>
      <c r="R43" s="310" t="s">
        <v>29</v>
      </c>
      <c r="S43" s="312" t="s">
        <v>227</v>
      </c>
      <c r="T43" s="103" t="str">
        <f t="shared" si="5"/>
        <v>BO-DCE-0343-PED-SSI-XXX-A-Matrice-SSI-Pédopsychiatrie</v>
      </c>
    </row>
    <row r="44" spans="1:20" ht="15.75" customHeight="1" x14ac:dyDescent="0.3">
      <c r="A44" s="350"/>
      <c r="B44" s="445" t="s">
        <v>1689</v>
      </c>
      <c r="C44" s="447"/>
      <c r="D44" s="263" t="s">
        <v>228</v>
      </c>
      <c r="E44" s="176"/>
      <c r="F44" s="232" t="str">
        <f>Tableau1[[#This Row],[Numéro4]]</f>
        <v>0344</v>
      </c>
      <c r="G44" s="205" t="s">
        <v>29</v>
      </c>
      <c r="H44" s="205" t="s">
        <v>30</v>
      </c>
      <c r="I44" s="205" t="s">
        <v>31</v>
      </c>
      <c r="J44" s="205" t="s">
        <v>60</v>
      </c>
      <c r="K44" s="243"/>
      <c r="L44" s="310" t="s">
        <v>33</v>
      </c>
      <c r="M44" s="311" t="s">
        <v>41</v>
      </c>
      <c r="N44" s="311" t="s">
        <v>229</v>
      </c>
      <c r="O44" s="310" t="s">
        <v>209</v>
      </c>
      <c r="P44" s="310" t="s">
        <v>197</v>
      </c>
      <c r="Q44" s="310" t="s">
        <v>36</v>
      </c>
      <c r="R44" s="310" t="s">
        <v>29</v>
      </c>
      <c r="S44" s="312" t="s">
        <v>230</v>
      </c>
      <c r="T44" s="103" t="str">
        <f t="shared" si="5"/>
        <v>BO-DCE-0344-BA1-SSI-XXX-A-Matrice-SSI-BA1</v>
      </c>
    </row>
    <row r="45" spans="1:20" ht="15.75" customHeight="1" x14ac:dyDescent="0.3">
      <c r="A45" s="350"/>
      <c r="B45" s="445" t="s">
        <v>1689</v>
      </c>
      <c r="C45" s="447"/>
      <c r="D45" s="263" t="s">
        <v>231</v>
      </c>
      <c r="E45" s="176"/>
      <c r="F45" s="232" t="str">
        <f>Tableau1[[#This Row],[Numéro4]]</f>
        <v>0345</v>
      </c>
      <c r="G45" s="205" t="s">
        <v>29</v>
      </c>
      <c r="H45" s="205" t="s">
        <v>30</v>
      </c>
      <c r="I45" s="205" t="s">
        <v>31</v>
      </c>
      <c r="J45" s="205" t="s">
        <v>60</v>
      </c>
      <c r="K45" s="243"/>
      <c r="L45" s="310" t="s">
        <v>33</v>
      </c>
      <c r="M45" s="311" t="s">
        <v>41</v>
      </c>
      <c r="N45" s="311" t="s">
        <v>232</v>
      </c>
      <c r="O45" s="310" t="s">
        <v>213</v>
      </c>
      <c r="P45" s="310" t="s">
        <v>197</v>
      </c>
      <c r="Q45" s="310" t="s">
        <v>36</v>
      </c>
      <c r="R45" s="310" t="s">
        <v>29</v>
      </c>
      <c r="S45" s="312" t="s">
        <v>233</v>
      </c>
      <c r="T45" s="103" t="str">
        <f t="shared" si="5"/>
        <v>BO-DCE-0345-BA2-SSI-XXX-A-Matrice-SSI-BA2</v>
      </c>
    </row>
    <row r="46" spans="1:20" ht="15.75" customHeight="1" x14ac:dyDescent="0.3">
      <c r="A46" s="350"/>
      <c r="B46" s="445" t="s">
        <v>1689</v>
      </c>
      <c r="C46" s="447"/>
      <c r="D46" s="263" t="s">
        <v>234</v>
      </c>
      <c r="E46" s="176"/>
      <c r="F46" s="232" t="str">
        <f>Tableau1[[#This Row],[Numéro4]]</f>
        <v>0346</v>
      </c>
      <c r="G46" s="205" t="s">
        <v>29</v>
      </c>
      <c r="H46" s="205" t="s">
        <v>30</v>
      </c>
      <c r="I46" s="205" t="s">
        <v>31</v>
      </c>
      <c r="J46" s="205" t="s">
        <v>60</v>
      </c>
      <c r="K46" s="243"/>
      <c r="L46" s="310" t="s">
        <v>33</v>
      </c>
      <c r="M46" s="311" t="s">
        <v>41</v>
      </c>
      <c r="N46" s="311" t="s">
        <v>235</v>
      </c>
      <c r="O46" s="310" t="s">
        <v>217</v>
      </c>
      <c r="P46" s="310" t="s">
        <v>197</v>
      </c>
      <c r="Q46" s="310" t="s">
        <v>36</v>
      </c>
      <c r="R46" s="310" t="s">
        <v>29</v>
      </c>
      <c r="S46" s="312" t="s">
        <v>236</v>
      </c>
      <c r="T46" s="103" t="str">
        <f t="shared" si="5"/>
        <v>BO-DCE-0346-BA3-SSI-XXX-A-Matrice-SSI-BA3</v>
      </c>
    </row>
    <row r="47" spans="1:20" s="55" customFormat="1" ht="15" customHeight="1" x14ac:dyDescent="0.3">
      <c r="A47" s="126"/>
      <c r="B47" s="446"/>
      <c r="C47" s="446"/>
      <c r="D47" s="273" t="s">
        <v>1644</v>
      </c>
      <c r="E47" s="148"/>
      <c r="F47" s="227"/>
      <c r="G47" s="210"/>
      <c r="H47" s="210"/>
      <c r="I47" s="210"/>
      <c r="J47" s="210"/>
      <c r="K47" s="248"/>
      <c r="L47" s="68" t="s">
        <v>368</v>
      </c>
      <c r="M47" s="68"/>
      <c r="N47" s="68" t="s">
        <v>368</v>
      </c>
      <c r="O47" s="68" t="s">
        <v>368</v>
      </c>
      <c r="P47" s="68" t="s">
        <v>368</v>
      </c>
      <c r="Q47" s="68" t="s">
        <v>368</v>
      </c>
      <c r="R47" s="68" t="s">
        <v>368</v>
      </c>
      <c r="S47" s="68" t="s">
        <v>368</v>
      </c>
      <c r="T47" s="274" t="s">
        <v>368</v>
      </c>
    </row>
    <row r="48" spans="1:20" ht="15.75" customHeight="1" x14ac:dyDescent="0.3">
      <c r="A48" s="124" t="s">
        <v>1688</v>
      </c>
      <c r="B48" s="445" t="s">
        <v>1689</v>
      </c>
      <c r="C48" s="445"/>
      <c r="D48" s="266" t="s">
        <v>58</v>
      </c>
      <c r="E48" s="176"/>
      <c r="F48" s="232" t="str">
        <f>Tableau1[[#This Row],[Numéro4]]</f>
        <v>0007</v>
      </c>
      <c r="G48" s="205" t="s">
        <v>29</v>
      </c>
      <c r="H48" s="205" t="s">
        <v>30</v>
      </c>
      <c r="I48" s="205" t="s">
        <v>31</v>
      </c>
      <c r="J48" s="205" t="s">
        <v>60</v>
      </c>
      <c r="K48" s="243"/>
      <c r="L48" s="62" t="s">
        <v>33</v>
      </c>
      <c r="M48" s="311" t="s">
        <v>41</v>
      </c>
      <c r="N48" s="117" t="s">
        <v>61</v>
      </c>
      <c r="O48" s="62" t="s">
        <v>36</v>
      </c>
      <c r="P48" s="62" t="s">
        <v>37</v>
      </c>
      <c r="Q48" s="62" t="s">
        <v>36</v>
      </c>
      <c r="R48" s="62" t="s">
        <v>64</v>
      </c>
      <c r="S48" s="64" t="s">
        <v>62</v>
      </c>
      <c r="T48" s="267" t="str">
        <f t="shared" si="0"/>
        <v>BO-DCE-0007-XXX-TCE-XXX-B-CCTC</v>
      </c>
    </row>
    <row r="49" spans="1:20" ht="15.75" customHeight="1" x14ac:dyDescent="0.3">
      <c r="A49" s="124" t="s">
        <v>1688</v>
      </c>
      <c r="B49" s="445" t="s">
        <v>1689</v>
      </c>
      <c r="C49" s="445"/>
      <c r="D49" s="263" t="s">
        <v>63</v>
      </c>
      <c r="E49" s="313"/>
      <c r="F49" s="232" t="str">
        <f>Tableau1[[#This Row],[Numéro4]]</f>
        <v>0007a</v>
      </c>
      <c r="G49" s="205" t="s">
        <v>29</v>
      </c>
      <c r="H49" s="205" t="s">
        <v>30</v>
      </c>
      <c r="I49" s="205" t="s">
        <v>31</v>
      </c>
      <c r="J49" s="205" t="s">
        <v>60</v>
      </c>
      <c r="K49" s="243"/>
      <c r="L49" s="62" t="s">
        <v>33</v>
      </c>
      <c r="M49" s="311" t="s">
        <v>41</v>
      </c>
      <c r="N49" s="117" t="s">
        <v>65</v>
      </c>
      <c r="O49" s="62" t="s">
        <v>36</v>
      </c>
      <c r="P49" s="62" t="s">
        <v>37</v>
      </c>
      <c r="Q49" s="62" t="s">
        <v>36</v>
      </c>
      <c r="R49" s="62" t="s">
        <v>64</v>
      </c>
      <c r="S49" s="64" t="s">
        <v>66</v>
      </c>
      <c r="T49" s="267" t="str">
        <f t="shared" si="0"/>
        <v>BO-DCE-0007a-XXX-TCE-XXX-B-CCTC-NOC</v>
      </c>
    </row>
    <row r="50" spans="1:20" ht="15.75" customHeight="1" x14ac:dyDescent="0.3">
      <c r="A50" s="124" t="s">
        <v>1688</v>
      </c>
      <c r="B50" s="445" t="s">
        <v>1689</v>
      </c>
      <c r="C50" s="445"/>
      <c r="D50" s="263" t="s">
        <v>67</v>
      </c>
      <c r="E50" s="176"/>
      <c r="F50" s="232" t="str">
        <f>Tableau1[[#This Row],[Numéro4]]</f>
        <v>0007b</v>
      </c>
      <c r="G50" s="205" t="s">
        <v>29</v>
      </c>
      <c r="H50" s="205" t="s">
        <v>30</v>
      </c>
      <c r="I50" s="205" t="s">
        <v>31</v>
      </c>
      <c r="J50" s="205" t="s">
        <v>32</v>
      </c>
      <c r="K50" s="243"/>
      <c r="L50" s="62" t="s">
        <v>33</v>
      </c>
      <c r="M50" s="311" t="s">
        <v>41</v>
      </c>
      <c r="N50" s="117" t="s">
        <v>68</v>
      </c>
      <c r="O50" s="62" t="s">
        <v>36</v>
      </c>
      <c r="P50" s="62" t="s">
        <v>37</v>
      </c>
      <c r="Q50" s="62" t="s">
        <v>36</v>
      </c>
      <c r="R50" s="62" t="s">
        <v>29</v>
      </c>
      <c r="S50" s="64" t="s">
        <v>69</v>
      </c>
      <c r="T50" s="267" t="str">
        <f t="shared" si="0"/>
        <v>BO-DCE-0007b-XXX-TCE-XXX-A-DOE-SEDI</v>
      </c>
    </row>
    <row r="51" spans="1:20" ht="15.75" customHeight="1" x14ac:dyDescent="0.3">
      <c r="A51" s="124" t="s">
        <v>1688</v>
      </c>
      <c r="B51" s="445" t="s">
        <v>1689</v>
      </c>
      <c r="C51" s="445"/>
      <c r="D51" s="263" t="s">
        <v>70</v>
      </c>
      <c r="E51" s="176"/>
      <c r="F51" s="232" t="str">
        <f>Tableau1[[#This Row],[Numéro4]]</f>
        <v>0007c</v>
      </c>
      <c r="G51" s="205" t="s">
        <v>29</v>
      </c>
      <c r="H51" s="205" t="s">
        <v>30</v>
      </c>
      <c r="I51" s="205" t="s">
        <v>31</v>
      </c>
      <c r="J51" s="205" t="s">
        <v>60</v>
      </c>
      <c r="K51" s="243"/>
      <c r="L51" s="62" t="s">
        <v>33</v>
      </c>
      <c r="M51" s="311" t="s">
        <v>41</v>
      </c>
      <c r="N51" s="117" t="s">
        <v>71</v>
      </c>
      <c r="O51" s="62" t="s">
        <v>36</v>
      </c>
      <c r="P51" s="62" t="s">
        <v>72</v>
      </c>
      <c r="Q51" s="62" t="s">
        <v>36</v>
      </c>
      <c r="R51" s="62" t="s">
        <v>29</v>
      </c>
      <c r="S51" s="64" t="s">
        <v>73</v>
      </c>
      <c r="T51" s="267" t="str">
        <f>_xlfn.TEXTJOIN("-",FALSE,L51:S51)</f>
        <v>BO-DCE-0007c-XXX-ENE-XXX-A-PerformanceEnveloppe</v>
      </c>
    </row>
    <row r="52" spans="1:20" ht="15" x14ac:dyDescent="0.3">
      <c r="A52" s="124" t="s">
        <v>1688</v>
      </c>
      <c r="B52" s="445" t="s">
        <v>1689</v>
      </c>
      <c r="C52" s="445"/>
      <c r="D52" s="263" t="s">
        <v>74</v>
      </c>
      <c r="E52" s="176"/>
      <c r="F52" s="232" t="str">
        <f>Tableau1[[#This Row],[Numéro4]]</f>
        <v>0007d</v>
      </c>
      <c r="G52" s="205" t="s">
        <v>29</v>
      </c>
      <c r="H52" s="205" t="s">
        <v>30</v>
      </c>
      <c r="I52" s="205" t="s">
        <v>31</v>
      </c>
      <c r="J52" s="205" t="s">
        <v>60</v>
      </c>
      <c r="K52" s="243"/>
      <c r="L52" s="62" t="s">
        <v>33</v>
      </c>
      <c r="M52" s="311" t="s">
        <v>41</v>
      </c>
      <c r="N52" s="117" t="s">
        <v>75</v>
      </c>
      <c r="O52" s="62" t="s">
        <v>36</v>
      </c>
      <c r="P52" s="62" t="s">
        <v>37</v>
      </c>
      <c r="Q52" s="62" t="s">
        <v>36</v>
      </c>
      <c r="R52" s="62" t="s">
        <v>29</v>
      </c>
      <c r="S52" s="64" t="s">
        <v>76</v>
      </c>
      <c r="T52" s="267" t="str">
        <f t="shared" ref="T52" si="6">_xlfn.TEXTJOIN("-",FALSE,L52:S52)</f>
        <v>BO-DCE-0007d-XXX-TCE-XXX-A-CCFN</v>
      </c>
    </row>
    <row r="53" spans="1:20" ht="15.75" customHeight="1" x14ac:dyDescent="0.3">
      <c r="A53" s="124" t="s">
        <v>1688</v>
      </c>
      <c r="B53" s="445" t="s">
        <v>1689</v>
      </c>
      <c r="C53" s="445"/>
      <c r="D53" s="263" t="s">
        <v>77</v>
      </c>
      <c r="E53" s="176"/>
      <c r="F53" s="232" t="str">
        <f>Tableau1[[#This Row],[Numéro4]]</f>
        <v>0007f</v>
      </c>
      <c r="G53" s="205" t="s">
        <v>29</v>
      </c>
      <c r="H53" s="205" t="s">
        <v>30</v>
      </c>
      <c r="I53" s="205" t="s">
        <v>31</v>
      </c>
      <c r="J53" s="205" t="s">
        <v>32</v>
      </c>
      <c r="K53" s="243"/>
      <c r="L53" s="62" t="s">
        <v>33</v>
      </c>
      <c r="M53" s="311" t="s">
        <v>41</v>
      </c>
      <c r="N53" s="117" t="s">
        <v>78</v>
      </c>
      <c r="O53" s="62" t="s">
        <v>36</v>
      </c>
      <c r="P53" s="62" t="s">
        <v>37</v>
      </c>
      <c r="Q53" s="62" t="s">
        <v>36</v>
      </c>
      <c r="R53" s="62" t="s">
        <v>29</v>
      </c>
      <c r="S53" s="64" t="s">
        <v>79</v>
      </c>
      <c r="T53" s="267" t="str">
        <f>_xlfn.TEXTJOIN("-",FALSE,L53:S53)</f>
        <v>BO-DCE-0007f-XXX-TCE-XXX-A-ControleEssaiReceptions</v>
      </c>
    </row>
    <row r="54" spans="1:20" ht="15.75" customHeight="1" x14ac:dyDescent="0.3">
      <c r="A54" s="124" t="s">
        <v>1688</v>
      </c>
      <c r="B54" s="445" t="s">
        <v>1689</v>
      </c>
      <c r="C54" s="445"/>
      <c r="D54" s="263" t="s">
        <v>80</v>
      </c>
      <c r="E54" s="176"/>
      <c r="F54" s="232" t="str">
        <f>Tableau1[[#This Row],[Numéro4]]</f>
        <v>0007g</v>
      </c>
      <c r="G54" s="205" t="s">
        <v>29</v>
      </c>
      <c r="H54" s="205" t="s">
        <v>30</v>
      </c>
      <c r="I54" s="205" t="s">
        <v>31</v>
      </c>
      <c r="J54" s="205" t="s">
        <v>32</v>
      </c>
      <c r="K54" s="243"/>
      <c r="L54" s="62" t="s">
        <v>33</v>
      </c>
      <c r="M54" s="311" t="s">
        <v>41</v>
      </c>
      <c r="N54" s="117" t="s">
        <v>81</v>
      </c>
      <c r="O54" s="62" t="s">
        <v>36</v>
      </c>
      <c r="P54" s="62" t="s">
        <v>37</v>
      </c>
      <c r="Q54" s="62" t="s">
        <v>36</v>
      </c>
      <c r="R54" s="62" t="s">
        <v>29</v>
      </c>
      <c r="S54" s="64" t="s">
        <v>1626</v>
      </c>
      <c r="T54" s="267" t="str">
        <f t="shared" ref="T54" si="7">_xlfn.TEXTJOIN("-",FALSE,L54:S54)</f>
        <v>BO-DCE-0007g-XXX-TCE-XXX-A-ProcédureQualité</v>
      </c>
    </row>
    <row r="55" spans="1:20" s="55" customFormat="1" ht="15" customHeight="1" x14ac:dyDescent="0.3">
      <c r="A55" s="126"/>
      <c r="B55" s="446"/>
      <c r="C55" s="446"/>
      <c r="D55" s="273" t="s">
        <v>1645</v>
      </c>
      <c r="E55" s="148"/>
      <c r="F55" s="227"/>
      <c r="G55" s="210"/>
      <c r="H55" s="210"/>
      <c r="I55" s="210"/>
      <c r="J55" s="210"/>
      <c r="K55" s="248"/>
      <c r="L55" s="68" t="s">
        <v>368</v>
      </c>
      <c r="M55" s="68"/>
      <c r="N55" s="68" t="s">
        <v>368</v>
      </c>
      <c r="O55" s="68" t="s">
        <v>368</v>
      </c>
      <c r="P55" s="68" t="s">
        <v>368</v>
      </c>
      <c r="Q55" s="68" t="s">
        <v>368</v>
      </c>
      <c r="R55" s="68" t="s">
        <v>368</v>
      </c>
      <c r="S55" s="68" t="s">
        <v>368</v>
      </c>
      <c r="T55" s="274" t="s">
        <v>368</v>
      </c>
    </row>
    <row r="56" spans="1:20" ht="15.75" customHeight="1" x14ac:dyDescent="0.3">
      <c r="A56" s="39" t="s">
        <v>1688</v>
      </c>
      <c r="B56" s="445" t="s">
        <v>1689</v>
      </c>
      <c r="C56" s="448" t="s">
        <v>1569</v>
      </c>
      <c r="D56" s="263" t="s">
        <v>101</v>
      </c>
      <c r="E56" s="176"/>
      <c r="F56" s="232" t="str">
        <f>Tableau1[[#This Row],[Numéro4]]</f>
        <v>0201</v>
      </c>
      <c r="G56" s="38" t="s">
        <v>29</v>
      </c>
      <c r="H56" s="38" t="s">
        <v>30</v>
      </c>
      <c r="I56" s="38" t="s">
        <v>31</v>
      </c>
      <c r="J56" s="38" t="s">
        <v>60</v>
      </c>
      <c r="K56" s="239"/>
      <c r="L56" s="62" t="s">
        <v>33</v>
      </c>
      <c r="M56" s="311" t="s">
        <v>41</v>
      </c>
      <c r="N56" s="117" t="s">
        <v>102</v>
      </c>
      <c r="O56" s="62" t="s">
        <v>36</v>
      </c>
      <c r="P56" s="62" t="s">
        <v>37</v>
      </c>
      <c r="Q56" s="62" t="s">
        <v>36</v>
      </c>
      <c r="R56" s="62" t="s">
        <v>29</v>
      </c>
      <c r="S56" s="64" t="s">
        <v>1612</v>
      </c>
      <c r="T56" s="267" t="str">
        <f t="shared" ref="T56:T82" si="8">_xlfn.TEXTJOIN("-",FALSE,L56:S56)</f>
        <v>BO-DCE-0201-XXX-TCE-XXX-A-CCTP Désam_Décons</v>
      </c>
    </row>
    <row r="57" spans="1:20" ht="15.75" customHeight="1" x14ac:dyDescent="0.3">
      <c r="A57" s="39" t="s">
        <v>1688</v>
      </c>
      <c r="B57" s="445" t="s">
        <v>1689</v>
      </c>
      <c r="C57" s="448" t="s">
        <v>1570</v>
      </c>
      <c r="D57" s="263" t="s">
        <v>103</v>
      </c>
      <c r="E57" s="176"/>
      <c r="F57" s="232" t="str">
        <f>Tableau1[[#This Row],[Numéro4]]</f>
        <v>0202</v>
      </c>
      <c r="G57" s="38" t="s">
        <v>29</v>
      </c>
      <c r="H57" s="38" t="s">
        <v>30</v>
      </c>
      <c r="I57" s="38" t="s">
        <v>31</v>
      </c>
      <c r="J57" s="38" t="s">
        <v>60</v>
      </c>
      <c r="K57" s="239"/>
      <c r="L57" s="62" t="s">
        <v>33</v>
      </c>
      <c r="M57" s="311" t="s">
        <v>41</v>
      </c>
      <c r="N57" s="117" t="s">
        <v>104</v>
      </c>
      <c r="O57" s="62" t="s">
        <v>36</v>
      </c>
      <c r="P57" s="62" t="s">
        <v>37</v>
      </c>
      <c r="Q57" s="62" t="s">
        <v>36</v>
      </c>
      <c r="R57" s="62" t="s">
        <v>64</v>
      </c>
      <c r="S57" s="64" t="s">
        <v>1606</v>
      </c>
      <c r="T57" s="267" t="str">
        <f t="shared" si="8"/>
        <v>BO-DCE-0202-XXX-TCE-XXX-B-CCTP-Terrassement_VRD</v>
      </c>
    </row>
    <row r="58" spans="1:20" ht="15.75" customHeight="1" x14ac:dyDescent="0.3">
      <c r="A58" s="39" t="s">
        <v>1688</v>
      </c>
      <c r="B58" s="445" t="s">
        <v>1689</v>
      </c>
      <c r="C58" s="448" t="s">
        <v>1571</v>
      </c>
      <c r="D58" s="263" t="s">
        <v>106</v>
      </c>
      <c r="E58" s="176"/>
      <c r="F58" s="232" t="str">
        <f>Tableau1[[#This Row],[Numéro4]]</f>
        <v>0203</v>
      </c>
      <c r="G58" s="38" t="s">
        <v>29</v>
      </c>
      <c r="H58" s="38" t="s">
        <v>30</v>
      </c>
      <c r="I58" s="38" t="s">
        <v>31</v>
      </c>
      <c r="J58" s="38" t="s">
        <v>60</v>
      </c>
      <c r="K58" s="239"/>
      <c r="L58" s="62" t="s">
        <v>33</v>
      </c>
      <c r="M58" s="311" t="s">
        <v>41</v>
      </c>
      <c r="N58" s="117" t="s">
        <v>107</v>
      </c>
      <c r="O58" s="62" t="s">
        <v>36</v>
      </c>
      <c r="P58" s="62" t="s">
        <v>37</v>
      </c>
      <c r="Q58" s="62" t="s">
        <v>36</v>
      </c>
      <c r="R58" s="62" t="s">
        <v>29</v>
      </c>
      <c r="S58" s="64" t="s">
        <v>108</v>
      </c>
      <c r="T58" s="267" t="str">
        <f t="shared" si="8"/>
        <v>BO-DCE-0203-XXX-TCE-XXX-A-CCTP-EspacesVerts</v>
      </c>
    </row>
    <row r="59" spans="1:20" ht="15.75" customHeight="1" x14ac:dyDescent="0.3">
      <c r="A59" s="39" t="s">
        <v>1688</v>
      </c>
      <c r="B59" s="445" t="s">
        <v>1689</v>
      </c>
      <c r="C59" s="448" t="s">
        <v>1572</v>
      </c>
      <c r="D59" s="263" t="s">
        <v>109</v>
      </c>
      <c r="E59" s="176"/>
      <c r="F59" s="232" t="str">
        <f>Tableau1[[#This Row],[Numéro4]]</f>
        <v>0204</v>
      </c>
      <c r="G59" s="38" t="s">
        <v>29</v>
      </c>
      <c r="H59" s="38" t="s">
        <v>30</v>
      </c>
      <c r="I59" s="38" t="s">
        <v>31</v>
      </c>
      <c r="J59" s="38" t="s">
        <v>60</v>
      </c>
      <c r="K59" s="239"/>
      <c r="L59" s="62" t="s">
        <v>33</v>
      </c>
      <c r="M59" s="311" t="s">
        <v>41</v>
      </c>
      <c r="N59" s="117" t="s">
        <v>110</v>
      </c>
      <c r="O59" s="62" t="s">
        <v>36</v>
      </c>
      <c r="P59" s="62" t="s">
        <v>111</v>
      </c>
      <c r="Q59" s="62" t="s">
        <v>36</v>
      </c>
      <c r="R59" s="62" t="s">
        <v>64</v>
      </c>
      <c r="S59" s="64" t="s">
        <v>1457</v>
      </c>
      <c r="T59" s="267" t="str">
        <f>_xlfn.TEXTJOIN("-",FALSE,L59:S59)</f>
        <v>BO-DCE-0204-XXX-STR-XXX-B-CCTP Gros-Œuvre_FondationsSpéciales</v>
      </c>
    </row>
    <row r="60" spans="1:20" ht="15.75" customHeight="1" x14ac:dyDescent="0.3">
      <c r="A60" s="39" t="s">
        <v>1688</v>
      </c>
      <c r="B60" s="445" t="s">
        <v>1689</v>
      </c>
      <c r="C60" s="448" t="s">
        <v>1573</v>
      </c>
      <c r="D60" s="263" t="s">
        <v>113</v>
      </c>
      <c r="E60" s="176"/>
      <c r="F60" s="232" t="str">
        <f>Tableau1[[#This Row],[Numéro4]]</f>
        <v>0206</v>
      </c>
      <c r="G60" s="38" t="s">
        <v>29</v>
      </c>
      <c r="H60" s="38" t="s">
        <v>30</v>
      </c>
      <c r="I60" s="38" t="s">
        <v>31</v>
      </c>
      <c r="J60" s="38" t="s">
        <v>60</v>
      </c>
      <c r="K60" s="239"/>
      <c r="L60" s="62" t="s">
        <v>33</v>
      </c>
      <c r="M60" s="311" t="s">
        <v>41</v>
      </c>
      <c r="N60" s="117" t="s">
        <v>114</v>
      </c>
      <c r="O60" s="62" t="s">
        <v>36</v>
      </c>
      <c r="P60" s="62" t="s">
        <v>111</v>
      </c>
      <c r="Q60" s="62" t="s">
        <v>36</v>
      </c>
      <c r="R60" s="62" t="s">
        <v>64</v>
      </c>
      <c r="S60" s="64" t="s">
        <v>115</v>
      </c>
      <c r="T60" s="267" t="str">
        <f t="shared" si="8"/>
        <v>BO-DCE-0206-XXX-STR-XXX-B-CCTP-Charpente</v>
      </c>
    </row>
    <row r="61" spans="1:20" ht="15.75" customHeight="1" x14ac:dyDescent="0.3">
      <c r="A61" s="39" t="s">
        <v>1688</v>
      </c>
      <c r="B61" s="445" t="s">
        <v>1689</v>
      </c>
      <c r="C61" s="448" t="s">
        <v>1574</v>
      </c>
      <c r="D61" s="263" t="s">
        <v>126</v>
      </c>
      <c r="E61" s="176"/>
      <c r="F61" s="232" t="str">
        <f>Tableau1[[#This Row],[Numéro4]]</f>
        <v>0211</v>
      </c>
      <c r="G61" s="205" t="s">
        <v>29</v>
      </c>
      <c r="H61" s="205" t="s">
        <v>30</v>
      </c>
      <c r="I61" s="205" t="s">
        <v>31</v>
      </c>
      <c r="J61" s="205" t="s">
        <v>60</v>
      </c>
      <c r="K61" s="243"/>
      <c r="L61" s="62" t="s">
        <v>33</v>
      </c>
      <c r="M61" s="311" t="s">
        <v>41</v>
      </c>
      <c r="N61" s="117" t="s">
        <v>127</v>
      </c>
      <c r="O61" s="62" t="s">
        <v>36</v>
      </c>
      <c r="P61" s="62" t="s">
        <v>37</v>
      </c>
      <c r="Q61" s="62" t="s">
        <v>36</v>
      </c>
      <c r="R61" s="62" t="s">
        <v>29</v>
      </c>
      <c r="S61" s="64" t="s">
        <v>1459</v>
      </c>
      <c r="T61" s="267" t="str">
        <f t="shared" ref="T61" si="9">_xlfn.TEXTJOIN("-",FALSE,L61:S61)</f>
        <v>BO-DCE-0211-XXX-TCE-XXX-A-CCTP-BardageBois</v>
      </c>
    </row>
    <row r="62" spans="1:20" ht="15.75" customHeight="1" x14ac:dyDescent="0.3">
      <c r="A62" s="39" t="s">
        <v>1688</v>
      </c>
      <c r="B62" s="445" t="s">
        <v>1689</v>
      </c>
      <c r="C62" s="448" t="s">
        <v>1575</v>
      </c>
      <c r="D62" s="263" t="s">
        <v>1657</v>
      </c>
      <c r="E62" s="176"/>
      <c r="F62" s="232" t="str">
        <f>Tableau1[[#This Row],[Numéro4]]</f>
        <v>0207</v>
      </c>
      <c r="G62" s="38" t="s">
        <v>29</v>
      </c>
      <c r="H62" s="38" t="s">
        <v>30</v>
      </c>
      <c r="I62" s="38" t="s">
        <v>31</v>
      </c>
      <c r="J62" s="38" t="s">
        <v>60</v>
      </c>
      <c r="K62" s="239"/>
      <c r="L62" s="62" t="s">
        <v>33</v>
      </c>
      <c r="M62" s="311" t="s">
        <v>41</v>
      </c>
      <c r="N62" s="117" t="s">
        <v>117</v>
      </c>
      <c r="O62" s="62" t="s">
        <v>36</v>
      </c>
      <c r="P62" s="62" t="s">
        <v>37</v>
      </c>
      <c r="Q62" s="62" t="s">
        <v>36</v>
      </c>
      <c r="R62" s="62" t="s">
        <v>64</v>
      </c>
      <c r="S62" s="64" t="s">
        <v>1458</v>
      </c>
      <c r="T62" s="267" t="str">
        <f t="shared" si="8"/>
        <v>BO-DCE-0207-XXX-TCE-XXX-B-CCTP-Couverture_Etanchéité</v>
      </c>
    </row>
    <row r="63" spans="1:20" ht="15.75" customHeight="1" x14ac:dyDescent="0.3">
      <c r="A63" s="39" t="s">
        <v>1688</v>
      </c>
      <c r="B63" s="445" t="s">
        <v>1689</v>
      </c>
      <c r="C63" s="448" t="s">
        <v>1576</v>
      </c>
      <c r="D63" s="263" t="s">
        <v>118</v>
      </c>
      <c r="E63" s="176"/>
      <c r="F63" s="232" t="str">
        <f>Tableau1[[#This Row],[Numéro4]]</f>
        <v>0208</v>
      </c>
      <c r="G63" s="205" t="s">
        <v>29</v>
      </c>
      <c r="H63" s="205" t="s">
        <v>30</v>
      </c>
      <c r="I63" s="205" t="s">
        <v>31</v>
      </c>
      <c r="J63" s="205" t="s">
        <v>60</v>
      </c>
      <c r="K63" s="243"/>
      <c r="L63" s="62" t="s">
        <v>33</v>
      </c>
      <c r="M63" s="311" t="s">
        <v>41</v>
      </c>
      <c r="N63" s="117" t="s">
        <v>119</v>
      </c>
      <c r="O63" s="62" t="s">
        <v>36</v>
      </c>
      <c r="P63" s="62" t="s">
        <v>37</v>
      </c>
      <c r="Q63" s="62" t="s">
        <v>36</v>
      </c>
      <c r="R63" s="62" t="s">
        <v>64</v>
      </c>
      <c r="S63" s="64" t="s">
        <v>120</v>
      </c>
      <c r="T63" s="267" t="str">
        <f t="shared" si="8"/>
        <v>BO-DCE-0208-XXX-TCE-XXX-B-CCTP-MenAlu_PortesAuto</v>
      </c>
    </row>
    <row r="64" spans="1:20" ht="15.75" customHeight="1" x14ac:dyDescent="0.3">
      <c r="A64" s="39" t="s">
        <v>1688</v>
      </c>
      <c r="B64" s="445" t="s">
        <v>1689</v>
      </c>
      <c r="C64" s="448" t="s">
        <v>1577</v>
      </c>
      <c r="D64" s="263" t="s">
        <v>121</v>
      </c>
      <c r="E64" s="176"/>
      <c r="F64" s="232" t="str">
        <f>Tableau1[[#This Row],[Numéro4]]</f>
        <v>0209</v>
      </c>
      <c r="G64" s="205" t="s">
        <v>29</v>
      </c>
      <c r="H64" s="205" t="s">
        <v>30</v>
      </c>
      <c r="I64" s="205" t="s">
        <v>31</v>
      </c>
      <c r="J64" s="205" t="s">
        <v>60</v>
      </c>
      <c r="K64" s="243"/>
      <c r="L64" s="62" t="s">
        <v>33</v>
      </c>
      <c r="M64" s="311" t="s">
        <v>41</v>
      </c>
      <c r="N64" s="117" t="s">
        <v>122</v>
      </c>
      <c r="O64" s="62" t="s">
        <v>36</v>
      </c>
      <c r="P64" s="62" t="s">
        <v>37</v>
      </c>
      <c r="Q64" s="62" t="s">
        <v>36</v>
      </c>
      <c r="R64" s="62" t="s">
        <v>64</v>
      </c>
      <c r="S64" s="64" t="s">
        <v>1472</v>
      </c>
      <c r="T64" s="267" t="str">
        <f t="shared" si="8"/>
        <v>BO-DCE-0209-XXX-TCE-XXX-B-CCTP-MenAluIndus_Fermeture</v>
      </c>
    </row>
    <row r="65" spans="1:20" ht="15.75" customHeight="1" x14ac:dyDescent="0.3">
      <c r="A65" s="39" t="s">
        <v>1688</v>
      </c>
      <c r="B65" s="445" t="s">
        <v>1689</v>
      </c>
      <c r="C65" s="448" t="s">
        <v>1578</v>
      </c>
      <c r="D65" s="263" t="s">
        <v>1658</v>
      </c>
      <c r="E65" s="176"/>
      <c r="F65" s="232" t="str">
        <f>Tableau1[[#This Row],[Numéro4]]</f>
        <v>0210</v>
      </c>
      <c r="G65" s="205" t="s">
        <v>29</v>
      </c>
      <c r="H65" s="205" t="s">
        <v>30</v>
      </c>
      <c r="I65" s="205" t="s">
        <v>31</v>
      </c>
      <c r="J65" s="205" t="s">
        <v>60</v>
      </c>
      <c r="K65" s="243"/>
      <c r="L65" s="62" t="s">
        <v>33</v>
      </c>
      <c r="M65" s="311" t="s">
        <v>41</v>
      </c>
      <c r="N65" s="117" t="s">
        <v>124</v>
      </c>
      <c r="O65" s="62" t="s">
        <v>36</v>
      </c>
      <c r="P65" s="62" t="s">
        <v>37</v>
      </c>
      <c r="Q65" s="62" t="s">
        <v>36</v>
      </c>
      <c r="R65" s="62" t="s">
        <v>64</v>
      </c>
      <c r="S65" s="64" t="s">
        <v>1613</v>
      </c>
      <c r="T65" s="267" t="str">
        <f t="shared" si="8"/>
        <v>BO-DCE-0210-XXX-TCE-XXX-B-CCTP-Métallerie_EquipementQuai</v>
      </c>
    </row>
    <row r="66" spans="1:20" ht="15.75" customHeight="1" x14ac:dyDescent="0.3">
      <c r="A66" s="39" t="s">
        <v>1688</v>
      </c>
      <c r="B66" s="445" t="s">
        <v>1689</v>
      </c>
      <c r="C66" s="448" t="s">
        <v>1579</v>
      </c>
      <c r="D66" s="263" t="s">
        <v>177</v>
      </c>
      <c r="E66" s="176"/>
      <c r="F66" s="232" t="s">
        <v>176</v>
      </c>
      <c r="G66" s="205" t="s">
        <v>29</v>
      </c>
      <c r="H66" s="205" t="s">
        <v>30</v>
      </c>
      <c r="I66" s="205" t="s">
        <v>31</v>
      </c>
      <c r="J66" s="205" t="s">
        <v>60</v>
      </c>
      <c r="K66" s="243"/>
      <c r="L66" s="62" t="s">
        <v>33</v>
      </c>
      <c r="M66" s="311" t="s">
        <v>41</v>
      </c>
      <c r="N66" s="117" t="s">
        <v>175</v>
      </c>
      <c r="O66" s="62" t="s">
        <v>36</v>
      </c>
      <c r="P66" s="62" t="s">
        <v>37</v>
      </c>
      <c r="Q66" s="62" t="s">
        <v>36</v>
      </c>
      <c r="R66" s="62" t="s">
        <v>29</v>
      </c>
      <c r="S66" s="64" t="s">
        <v>179</v>
      </c>
      <c r="T66" s="268" t="str">
        <f t="shared" si="8"/>
        <v>BO-DCE-0229-XXX-TCE-XXX-A-CCTP-Signalétique</v>
      </c>
    </row>
    <row r="67" spans="1:20" ht="15.75" customHeight="1" x14ac:dyDescent="0.3">
      <c r="A67" s="39" t="s">
        <v>1688</v>
      </c>
      <c r="B67" s="445" t="s">
        <v>1689</v>
      </c>
      <c r="C67" s="448" t="s">
        <v>1580</v>
      </c>
      <c r="D67" s="263" t="s">
        <v>128</v>
      </c>
      <c r="E67" s="176"/>
      <c r="F67" s="232" t="str">
        <f>Tableau1[[#This Row],[Numéro4]]</f>
        <v>0212</v>
      </c>
      <c r="G67" s="205" t="s">
        <v>29</v>
      </c>
      <c r="H67" s="205" t="s">
        <v>30</v>
      </c>
      <c r="I67" s="205" t="s">
        <v>31</v>
      </c>
      <c r="J67" s="205" t="s">
        <v>60</v>
      </c>
      <c r="K67" s="243"/>
      <c r="L67" s="62" t="s">
        <v>33</v>
      </c>
      <c r="M67" s="311" t="s">
        <v>41</v>
      </c>
      <c r="N67" s="117" t="s">
        <v>129</v>
      </c>
      <c r="O67" s="62" t="s">
        <v>36</v>
      </c>
      <c r="P67" s="62" t="s">
        <v>37</v>
      </c>
      <c r="Q67" s="62" t="s">
        <v>36</v>
      </c>
      <c r="R67" s="62" t="s">
        <v>64</v>
      </c>
      <c r="S67" s="64" t="s">
        <v>130</v>
      </c>
      <c r="T67" s="267" t="str">
        <f t="shared" si="8"/>
        <v>BO-DCE-0212-XXX-TCE-XXX-B-CCTP-CVCD</v>
      </c>
    </row>
    <row r="68" spans="1:20" ht="15.75" customHeight="1" x14ac:dyDescent="0.3">
      <c r="A68" s="39" t="s">
        <v>1688</v>
      </c>
      <c r="B68" s="445" t="s">
        <v>1689</v>
      </c>
      <c r="C68" s="448" t="s">
        <v>1581</v>
      </c>
      <c r="D68" s="263" t="s">
        <v>131</v>
      </c>
      <c r="E68" s="176"/>
      <c r="F68" s="232" t="str">
        <f>Tableau1[[#This Row],[Numéro4]]</f>
        <v>0213</v>
      </c>
      <c r="G68" s="205" t="s">
        <v>29</v>
      </c>
      <c r="H68" s="205" t="s">
        <v>30</v>
      </c>
      <c r="I68" s="205" t="s">
        <v>31</v>
      </c>
      <c r="J68" s="205" t="s">
        <v>60</v>
      </c>
      <c r="K68" s="243"/>
      <c r="L68" s="62" t="s">
        <v>33</v>
      </c>
      <c r="M68" s="311" t="s">
        <v>41</v>
      </c>
      <c r="N68" s="117" t="s">
        <v>132</v>
      </c>
      <c r="O68" s="62" t="s">
        <v>36</v>
      </c>
      <c r="P68" s="62" t="s">
        <v>37</v>
      </c>
      <c r="Q68" s="62" t="s">
        <v>36</v>
      </c>
      <c r="R68" s="62" t="s">
        <v>64</v>
      </c>
      <c r="S68" s="64" t="s">
        <v>133</v>
      </c>
      <c r="T68" s="267" t="str">
        <f t="shared" si="8"/>
        <v>BO-DCE-0213-XXX-TCE-XXX-B-CCTP-Plomberie</v>
      </c>
    </row>
    <row r="69" spans="1:20" ht="15.75" customHeight="1" x14ac:dyDescent="0.3">
      <c r="A69" s="39" t="s">
        <v>1688</v>
      </c>
      <c r="B69" s="445" t="s">
        <v>1689</v>
      </c>
      <c r="C69" s="448" t="s">
        <v>1582</v>
      </c>
      <c r="D69" s="263" t="s">
        <v>134</v>
      </c>
      <c r="E69" s="176"/>
      <c r="F69" s="232" t="str">
        <f>Tableau1[[#This Row],[Numéro4]]</f>
        <v>0214</v>
      </c>
      <c r="G69" s="204" t="s">
        <v>29</v>
      </c>
      <c r="H69" s="204" t="s">
        <v>30</v>
      </c>
      <c r="I69" s="204" t="s">
        <v>31</v>
      </c>
      <c r="J69" s="204" t="s">
        <v>60</v>
      </c>
      <c r="K69" s="242"/>
      <c r="L69" s="62" t="s">
        <v>33</v>
      </c>
      <c r="M69" s="311" t="s">
        <v>41</v>
      </c>
      <c r="N69" s="117" t="s">
        <v>135</v>
      </c>
      <c r="O69" s="62" t="s">
        <v>36</v>
      </c>
      <c r="P69" s="62" t="s">
        <v>37</v>
      </c>
      <c r="Q69" s="62" t="s">
        <v>36</v>
      </c>
      <c r="R69" s="62" t="s">
        <v>29</v>
      </c>
      <c r="S69" s="64" t="s">
        <v>136</v>
      </c>
      <c r="T69" s="267" t="str">
        <f t="shared" si="8"/>
        <v>BO-DCE-0214-XXX-TCE-XXX-A-CCTP-CFO</v>
      </c>
    </row>
    <row r="70" spans="1:20" ht="15.75" customHeight="1" x14ac:dyDescent="0.3">
      <c r="A70" s="39" t="s">
        <v>1688</v>
      </c>
      <c r="B70" s="445" t="s">
        <v>1689</v>
      </c>
      <c r="C70" s="448" t="s">
        <v>1583</v>
      </c>
      <c r="D70" s="263" t="s">
        <v>137</v>
      </c>
      <c r="E70" s="176"/>
      <c r="F70" s="232" t="str">
        <f>Tableau1[[#This Row],[Numéro4]]</f>
        <v>0215</v>
      </c>
      <c r="G70" s="204" t="s">
        <v>29</v>
      </c>
      <c r="H70" s="204" t="s">
        <v>30</v>
      </c>
      <c r="I70" s="204" t="s">
        <v>31</v>
      </c>
      <c r="J70" s="204" t="s">
        <v>60</v>
      </c>
      <c r="K70" s="242"/>
      <c r="L70" s="62" t="s">
        <v>33</v>
      </c>
      <c r="M70" s="311" t="s">
        <v>41</v>
      </c>
      <c r="N70" s="117" t="s">
        <v>138</v>
      </c>
      <c r="O70" s="62" t="s">
        <v>36</v>
      </c>
      <c r="P70" s="62" t="s">
        <v>37</v>
      </c>
      <c r="Q70" s="62" t="s">
        <v>36</v>
      </c>
      <c r="R70" s="62" t="s">
        <v>29</v>
      </c>
      <c r="S70" s="64" t="s">
        <v>139</v>
      </c>
      <c r="T70" s="267" t="str">
        <f t="shared" si="8"/>
        <v>BO-DCE-0215-XXX-TCE-XXX-A-CCTP-CFA</v>
      </c>
    </row>
    <row r="71" spans="1:20" ht="15.75" customHeight="1" x14ac:dyDescent="0.3">
      <c r="A71" s="39" t="s">
        <v>1688</v>
      </c>
      <c r="B71" s="445" t="s">
        <v>1689</v>
      </c>
      <c r="C71" s="448" t="s">
        <v>1584</v>
      </c>
      <c r="D71" s="263" t="s">
        <v>140</v>
      </c>
      <c r="E71" s="176"/>
      <c r="F71" s="232" t="str">
        <f>Tableau1[[#This Row],[Numéro4]]</f>
        <v>0216</v>
      </c>
      <c r="G71" s="204" t="s">
        <v>29</v>
      </c>
      <c r="H71" s="204" t="s">
        <v>30</v>
      </c>
      <c r="I71" s="204" t="s">
        <v>31</v>
      </c>
      <c r="J71" s="204" t="s">
        <v>60</v>
      </c>
      <c r="K71" s="242"/>
      <c r="L71" s="62" t="s">
        <v>33</v>
      </c>
      <c r="M71" s="311" t="s">
        <v>41</v>
      </c>
      <c r="N71" s="117" t="s">
        <v>141</v>
      </c>
      <c r="O71" s="62" t="s">
        <v>36</v>
      </c>
      <c r="P71" s="62" t="s">
        <v>37</v>
      </c>
      <c r="Q71" s="62" t="s">
        <v>36</v>
      </c>
      <c r="R71" s="62" t="s">
        <v>29</v>
      </c>
      <c r="S71" s="64" t="s">
        <v>142</v>
      </c>
      <c r="T71" s="267" t="str">
        <f t="shared" si="8"/>
        <v>BO-DCE-0216-XXX-TCE-XXX-A-CCTP-SSI</v>
      </c>
    </row>
    <row r="72" spans="1:20" ht="15.75" customHeight="1" x14ac:dyDescent="0.3">
      <c r="A72" s="39" t="s">
        <v>1688</v>
      </c>
      <c r="B72" s="445" t="s">
        <v>1689</v>
      </c>
      <c r="C72" s="448" t="s">
        <v>1585</v>
      </c>
      <c r="D72" s="263" t="s">
        <v>143</v>
      </c>
      <c r="E72" s="176"/>
      <c r="F72" s="232" t="str">
        <f>Tableau1[[#This Row],[Numéro4]]</f>
        <v>0217</v>
      </c>
      <c r="G72" s="204" t="s">
        <v>29</v>
      </c>
      <c r="H72" s="204" t="s">
        <v>30</v>
      </c>
      <c r="I72" s="204" t="s">
        <v>31</v>
      </c>
      <c r="J72" s="204" t="s">
        <v>60</v>
      </c>
      <c r="K72" s="242"/>
      <c r="L72" s="62" t="s">
        <v>33</v>
      </c>
      <c r="M72" s="311" t="s">
        <v>41</v>
      </c>
      <c r="N72" s="117" t="s">
        <v>144</v>
      </c>
      <c r="O72" s="62" t="s">
        <v>36</v>
      </c>
      <c r="P72" s="62" t="s">
        <v>37</v>
      </c>
      <c r="Q72" s="62" t="s">
        <v>36</v>
      </c>
      <c r="R72" s="62" t="s">
        <v>29</v>
      </c>
      <c r="S72" s="64" t="s">
        <v>145</v>
      </c>
      <c r="T72" s="267" t="str">
        <f t="shared" si="8"/>
        <v>BO-DCE-0217-XXX-TCE-XXX-A-CCTP-GTB</v>
      </c>
    </row>
    <row r="73" spans="1:20" ht="15.75" customHeight="1" x14ac:dyDescent="0.3">
      <c r="A73" s="39" t="s">
        <v>1688</v>
      </c>
      <c r="B73" s="445" t="s">
        <v>1689</v>
      </c>
      <c r="C73" s="448" t="s">
        <v>1586</v>
      </c>
      <c r="D73" s="263" t="s">
        <v>146</v>
      </c>
      <c r="E73" s="176"/>
      <c r="F73" s="232" t="str">
        <f>Tableau1[[#This Row],[Numéro4]]</f>
        <v>0218</v>
      </c>
      <c r="G73" s="205" t="s">
        <v>29</v>
      </c>
      <c r="H73" s="205" t="s">
        <v>30</v>
      </c>
      <c r="I73" s="205" t="s">
        <v>31</v>
      </c>
      <c r="J73" s="205" t="s">
        <v>60</v>
      </c>
      <c r="K73" s="243"/>
      <c r="L73" s="62" t="s">
        <v>33</v>
      </c>
      <c r="M73" s="311" t="s">
        <v>41</v>
      </c>
      <c r="N73" s="117" t="s">
        <v>147</v>
      </c>
      <c r="O73" s="62" t="s">
        <v>36</v>
      </c>
      <c r="P73" s="62" t="s">
        <v>37</v>
      </c>
      <c r="Q73" s="62" t="s">
        <v>36</v>
      </c>
      <c r="R73" s="62" t="s">
        <v>64</v>
      </c>
      <c r="S73" s="64" t="s">
        <v>1611</v>
      </c>
      <c r="T73" s="267" t="str">
        <f t="shared" si="8"/>
        <v>BO-DCE-0218-XXX-TCE-XXX-B-CCTP-MenuiserieInt</v>
      </c>
    </row>
    <row r="74" spans="1:20" ht="15.75" customHeight="1" x14ac:dyDescent="0.3">
      <c r="A74" s="39" t="s">
        <v>1688</v>
      </c>
      <c r="B74" s="445" t="s">
        <v>1689</v>
      </c>
      <c r="C74" s="448" t="s">
        <v>1587</v>
      </c>
      <c r="D74" s="263" t="s">
        <v>1614</v>
      </c>
      <c r="E74" s="176"/>
      <c r="F74" s="232" t="str">
        <f>Tableau1[[#This Row],[Numéro4]]</f>
        <v>0219</v>
      </c>
      <c r="G74" s="205" t="s">
        <v>29</v>
      </c>
      <c r="H74" s="205" t="s">
        <v>30</v>
      </c>
      <c r="I74" s="205" t="s">
        <v>31</v>
      </c>
      <c r="J74" s="205" t="s">
        <v>60</v>
      </c>
      <c r="K74" s="243"/>
      <c r="L74" s="62" t="s">
        <v>33</v>
      </c>
      <c r="M74" s="311" t="s">
        <v>41</v>
      </c>
      <c r="N74" s="117" t="s">
        <v>149</v>
      </c>
      <c r="O74" s="62" t="s">
        <v>36</v>
      </c>
      <c r="P74" s="62" t="s">
        <v>37</v>
      </c>
      <c r="Q74" s="62" t="s">
        <v>36</v>
      </c>
      <c r="R74" s="62" t="s">
        <v>64</v>
      </c>
      <c r="S74" s="64" t="s">
        <v>1617</v>
      </c>
      <c r="T74" s="267" t="str">
        <f t="shared" ref="T74" si="10">_xlfn.TEXTJOIN("-",FALSE,L74:S74)</f>
        <v>BO-DCE-0219-XXX-TCE-XXX-B-CCTP-Cloisons-Partie A</v>
      </c>
    </row>
    <row r="75" spans="1:20" ht="15.75" customHeight="1" x14ac:dyDescent="0.3">
      <c r="A75" s="39" t="s">
        <v>1688</v>
      </c>
      <c r="B75" s="445" t="s">
        <v>1689</v>
      </c>
      <c r="C75" s="448" t="s">
        <v>1587</v>
      </c>
      <c r="D75" s="263" t="s">
        <v>1615</v>
      </c>
      <c r="E75" s="176"/>
      <c r="F75" s="232" t="str">
        <f>Tableau1[[#This Row],[Numéro4]]</f>
        <v>0219</v>
      </c>
      <c r="G75" s="205" t="s">
        <v>29</v>
      </c>
      <c r="H75" s="205" t="s">
        <v>30</v>
      </c>
      <c r="I75" s="205" t="s">
        <v>31</v>
      </c>
      <c r="J75" s="205" t="s">
        <v>60</v>
      </c>
      <c r="K75" s="243"/>
      <c r="L75" s="62" t="s">
        <v>33</v>
      </c>
      <c r="M75" s="311" t="s">
        <v>41</v>
      </c>
      <c r="N75" s="117" t="s">
        <v>149</v>
      </c>
      <c r="O75" s="62" t="s">
        <v>36</v>
      </c>
      <c r="P75" s="62" t="s">
        <v>37</v>
      </c>
      <c r="Q75" s="62" t="s">
        <v>36</v>
      </c>
      <c r="R75" s="62" t="s">
        <v>29</v>
      </c>
      <c r="S75" s="64" t="s">
        <v>1616</v>
      </c>
      <c r="T75" s="267" t="str">
        <f t="shared" si="8"/>
        <v>BO-DCE-0219-XXX-TCE-XXX-A-CCTP-Cloisons-Partie B</v>
      </c>
    </row>
    <row r="76" spans="1:20" ht="15.75" customHeight="1" x14ac:dyDescent="0.3">
      <c r="A76" s="39" t="s">
        <v>1688</v>
      </c>
      <c r="B76" s="445" t="s">
        <v>1689</v>
      </c>
      <c r="C76" s="448" t="s">
        <v>1588</v>
      </c>
      <c r="D76" s="263" t="s">
        <v>150</v>
      </c>
      <c r="E76" s="176"/>
      <c r="F76" s="232" t="str">
        <f>Tableau1[[#This Row],[Numéro4]]</f>
        <v>0220</v>
      </c>
      <c r="G76" s="205" t="s">
        <v>29</v>
      </c>
      <c r="H76" s="205" t="s">
        <v>30</v>
      </c>
      <c r="I76" s="205" t="s">
        <v>31</v>
      </c>
      <c r="J76" s="205" t="s">
        <v>60</v>
      </c>
      <c r="K76" s="243"/>
      <c r="L76" s="62" t="s">
        <v>33</v>
      </c>
      <c r="M76" s="311" t="s">
        <v>41</v>
      </c>
      <c r="N76" s="117" t="s">
        <v>151</v>
      </c>
      <c r="O76" s="62" t="s">
        <v>36</v>
      </c>
      <c r="P76" s="62" t="s">
        <v>37</v>
      </c>
      <c r="Q76" s="62" t="s">
        <v>36</v>
      </c>
      <c r="R76" s="62" t="s">
        <v>1250</v>
      </c>
      <c r="S76" s="64" t="s">
        <v>152</v>
      </c>
      <c r="T76" s="267" t="str">
        <f t="shared" si="8"/>
        <v>BO-DCE-0220-XXX-TCE-XXX-C-CCTP-SolSouple</v>
      </c>
    </row>
    <row r="77" spans="1:20" ht="15.75" customHeight="1" x14ac:dyDescent="0.3">
      <c r="A77" s="39" t="s">
        <v>1688</v>
      </c>
      <c r="B77" s="445" t="s">
        <v>1689</v>
      </c>
      <c r="C77" s="448" t="s">
        <v>1589</v>
      </c>
      <c r="D77" s="263" t="s">
        <v>153</v>
      </c>
      <c r="E77" s="176"/>
      <c r="F77" s="232" t="str">
        <f>Tableau1[[#This Row],[Numéro4]]</f>
        <v>0221</v>
      </c>
      <c r="G77" s="205" t="s">
        <v>29</v>
      </c>
      <c r="H77" s="205" t="s">
        <v>30</v>
      </c>
      <c r="I77" s="205" t="s">
        <v>31</v>
      </c>
      <c r="J77" s="205" t="s">
        <v>60</v>
      </c>
      <c r="K77" s="243"/>
      <c r="L77" s="62" t="s">
        <v>33</v>
      </c>
      <c r="M77" s="311" t="s">
        <v>41</v>
      </c>
      <c r="N77" s="117" t="s">
        <v>154</v>
      </c>
      <c r="O77" s="62" t="s">
        <v>36</v>
      </c>
      <c r="P77" s="62" t="s">
        <v>37</v>
      </c>
      <c r="Q77" s="62" t="s">
        <v>36</v>
      </c>
      <c r="R77" s="62" t="s">
        <v>64</v>
      </c>
      <c r="S77" s="64" t="s">
        <v>1465</v>
      </c>
      <c r="T77" s="267" t="str">
        <f t="shared" si="8"/>
        <v>BO-DCE-0221-XXX-TCE-XXX-B-CCTP-SolScéllé_Faience</v>
      </c>
    </row>
    <row r="78" spans="1:20" ht="15.75" customHeight="1" x14ac:dyDescent="0.3">
      <c r="A78" s="39" t="s">
        <v>1688</v>
      </c>
      <c r="B78" s="445" t="s">
        <v>1689</v>
      </c>
      <c r="C78" s="448" t="s">
        <v>1590</v>
      </c>
      <c r="D78" s="263" t="s">
        <v>155</v>
      </c>
      <c r="E78" s="176"/>
      <c r="F78" s="232" t="str">
        <f>Tableau1[[#This Row],[Numéro4]]</f>
        <v>0222</v>
      </c>
      <c r="G78" s="205" t="s">
        <v>29</v>
      </c>
      <c r="H78" s="205" t="s">
        <v>30</v>
      </c>
      <c r="I78" s="205" t="s">
        <v>31</v>
      </c>
      <c r="J78" s="205" t="s">
        <v>60</v>
      </c>
      <c r="K78" s="243"/>
      <c r="L78" s="62" t="s">
        <v>33</v>
      </c>
      <c r="M78" s="311" t="s">
        <v>41</v>
      </c>
      <c r="N78" s="117" t="s">
        <v>156</v>
      </c>
      <c r="O78" s="62" t="s">
        <v>36</v>
      </c>
      <c r="P78" s="62" t="s">
        <v>37</v>
      </c>
      <c r="Q78" s="62" t="s">
        <v>36</v>
      </c>
      <c r="R78" s="62" t="s">
        <v>29</v>
      </c>
      <c r="S78" s="64" t="s">
        <v>157</v>
      </c>
      <c r="T78" s="267" t="str">
        <f t="shared" si="8"/>
        <v>BO-DCE-0222-XXX-TCE-XXX-A-CCTP-Plafonds</v>
      </c>
    </row>
    <row r="79" spans="1:20" ht="15.75" customHeight="1" x14ac:dyDescent="0.3">
      <c r="A79" s="39" t="s">
        <v>1688</v>
      </c>
      <c r="B79" s="445" t="s">
        <v>1689</v>
      </c>
      <c r="C79" s="448" t="s">
        <v>1591</v>
      </c>
      <c r="D79" s="263" t="s">
        <v>158</v>
      </c>
      <c r="E79" s="176"/>
      <c r="F79" s="232" t="str">
        <f>Tableau1[[#This Row],[Numéro4]]</f>
        <v>0223</v>
      </c>
      <c r="G79" s="205" t="s">
        <v>29</v>
      </c>
      <c r="H79" s="205" t="s">
        <v>30</v>
      </c>
      <c r="I79" s="205" t="s">
        <v>31</v>
      </c>
      <c r="J79" s="205" t="s">
        <v>60</v>
      </c>
      <c r="K79" s="243"/>
      <c r="L79" s="62" t="s">
        <v>33</v>
      </c>
      <c r="M79" s="311" t="s">
        <v>41</v>
      </c>
      <c r="N79" s="117" t="s">
        <v>159</v>
      </c>
      <c r="O79" s="62" t="s">
        <v>36</v>
      </c>
      <c r="P79" s="62" t="s">
        <v>37</v>
      </c>
      <c r="Q79" s="62" t="s">
        <v>36</v>
      </c>
      <c r="R79" s="62" t="s">
        <v>29</v>
      </c>
      <c r="S79" s="64" t="s">
        <v>1462</v>
      </c>
      <c r="T79" s="267" t="str">
        <f t="shared" si="8"/>
        <v>BO-DCE-0223-XXX-TCE-XXX-A-CCTP-Peinture_RevMuraux</v>
      </c>
    </row>
    <row r="80" spans="1:20" ht="15.75" customHeight="1" x14ac:dyDescent="0.3">
      <c r="A80" s="39" t="s">
        <v>1688</v>
      </c>
      <c r="B80" s="445" t="s">
        <v>1689</v>
      </c>
      <c r="C80" s="448" t="s">
        <v>1592</v>
      </c>
      <c r="D80" s="263" t="s">
        <v>160</v>
      </c>
      <c r="E80" s="176"/>
      <c r="F80" s="232" t="str">
        <f>Tableau1[[#This Row],[Numéro4]]</f>
        <v>0224</v>
      </c>
      <c r="G80" s="205" t="s">
        <v>29</v>
      </c>
      <c r="H80" s="205" t="s">
        <v>30</v>
      </c>
      <c r="I80" s="205" t="s">
        <v>31</v>
      </c>
      <c r="J80" s="205" t="s">
        <v>60</v>
      </c>
      <c r="K80" s="243"/>
      <c r="L80" s="62" t="s">
        <v>33</v>
      </c>
      <c r="M80" s="311" t="s">
        <v>41</v>
      </c>
      <c r="N80" s="117" t="s">
        <v>161</v>
      </c>
      <c r="O80" s="62" t="s">
        <v>36</v>
      </c>
      <c r="P80" s="62" t="s">
        <v>37</v>
      </c>
      <c r="Q80" s="62" t="s">
        <v>36</v>
      </c>
      <c r="R80" s="62" t="s">
        <v>64</v>
      </c>
      <c r="S80" s="64" t="s">
        <v>1567</v>
      </c>
      <c r="T80" s="267" t="str">
        <f t="shared" si="8"/>
        <v>BO-DCE-0224-XXX-TCE-XXX-B-CCTP-Ravalement</v>
      </c>
    </row>
    <row r="81" spans="1:20" ht="15.75" customHeight="1" x14ac:dyDescent="0.3">
      <c r="A81" s="39" t="s">
        <v>1688</v>
      </c>
      <c r="B81" s="445" t="s">
        <v>1689</v>
      </c>
      <c r="C81" s="448" t="s">
        <v>1593</v>
      </c>
      <c r="D81" s="263" t="s">
        <v>162</v>
      </c>
      <c r="E81" s="176"/>
      <c r="F81" s="232" t="str">
        <f>Tableau1[[#This Row],[Numéro4]]</f>
        <v>0225</v>
      </c>
      <c r="G81" s="205" t="s">
        <v>29</v>
      </c>
      <c r="H81" s="205" t="s">
        <v>30</v>
      </c>
      <c r="I81" s="205" t="s">
        <v>31</v>
      </c>
      <c r="J81" s="205" t="s">
        <v>60</v>
      </c>
      <c r="K81" s="243"/>
      <c r="L81" s="62" t="s">
        <v>33</v>
      </c>
      <c r="M81" s="311" t="s">
        <v>41</v>
      </c>
      <c r="N81" s="117" t="s">
        <v>163</v>
      </c>
      <c r="O81" s="62" t="s">
        <v>36</v>
      </c>
      <c r="P81" s="62" t="s">
        <v>37</v>
      </c>
      <c r="Q81" s="62" t="s">
        <v>36</v>
      </c>
      <c r="R81" s="62" t="s">
        <v>64</v>
      </c>
      <c r="S81" s="64" t="s">
        <v>164</v>
      </c>
      <c r="T81" s="267" t="str">
        <f t="shared" si="8"/>
        <v>BO-DCE-0225-XXX-TCE-XXX-B-CCTP-Agencement</v>
      </c>
    </row>
    <row r="82" spans="1:20" ht="15.75" customHeight="1" x14ac:dyDescent="0.3">
      <c r="A82" s="39" t="s">
        <v>1688</v>
      </c>
      <c r="B82" s="445" t="s">
        <v>1689</v>
      </c>
      <c r="C82" s="448" t="s">
        <v>1594</v>
      </c>
      <c r="D82" s="263" t="s">
        <v>165</v>
      </c>
      <c r="E82" s="176"/>
      <c r="F82" s="232" t="str">
        <f>Tableau1[[#This Row],[Numéro4]]</f>
        <v>0226</v>
      </c>
      <c r="G82" s="205" t="s">
        <v>29</v>
      </c>
      <c r="H82" s="205" t="s">
        <v>30</v>
      </c>
      <c r="I82" s="205" t="s">
        <v>31</v>
      </c>
      <c r="J82" s="205" t="s">
        <v>60</v>
      </c>
      <c r="K82" s="243"/>
      <c r="L82" s="62" t="s">
        <v>33</v>
      </c>
      <c r="M82" s="311" t="s">
        <v>41</v>
      </c>
      <c r="N82" s="117" t="s">
        <v>166</v>
      </c>
      <c r="O82" s="62" t="s">
        <v>36</v>
      </c>
      <c r="P82" s="62" t="s">
        <v>37</v>
      </c>
      <c r="Q82" s="62" t="s">
        <v>36</v>
      </c>
      <c r="R82" s="62" t="s">
        <v>64</v>
      </c>
      <c r="S82" s="64" t="s">
        <v>167</v>
      </c>
      <c r="T82" s="267" t="str">
        <f t="shared" si="8"/>
        <v>BO-DCE-0226-XXX-TCE-XXX-B-CCTP-AppareilsElévateurs</v>
      </c>
    </row>
    <row r="83" spans="1:20" ht="15.75" customHeight="1" x14ac:dyDescent="0.3">
      <c r="A83" s="39" t="s">
        <v>1688</v>
      </c>
      <c r="B83" s="445" t="s">
        <v>1689</v>
      </c>
      <c r="C83" s="448" t="s">
        <v>1595</v>
      </c>
      <c r="D83" s="263" t="s">
        <v>168</v>
      </c>
      <c r="E83" s="176"/>
      <c r="F83" s="232" t="str">
        <f>Tableau1[[#This Row],[Numéro4]]</f>
        <v>0227</v>
      </c>
      <c r="G83" s="205" t="s">
        <v>29</v>
      </c>
      <c r="H83" s="205" t="s">
        <v>30</v>
      </c>
      <c r="I83" s="205" t="s">
        <v>31</v>
      </c>
      <c r="J83" s="205" t="s">
        <v>60</v>
      </c>
      <c r="K83" s="243"/>
      <c r="L83" s="62" t="s">
        <v>33</v>
      </c>
      <c r="M83" s="311" t="s">
        <v>41</v>
      </c>
      <c r="N83" s="117" t="s">
        <v>169</v>
      </c>
      <c r="O83" s="62" t="s">
        <v>36</v>
      </c>
      <c r="P83" s="62" t="s">
        <v>37</v>
      </c>
      <c r="Q83" s="62" t="s">
        <v>36</v>
      </c>
      <c r="R83" s="62" t="s">
        <v>29</v>
      </c>
      <c r="S83" s="64" t="s">
        <v>170</v>
      </c>
      <c r="T83" s="268" t="str">
        <f>_xlfn.TEXTJOIN("-",FALSE,L83:S83)</f>
        <v>BO-DCE-0227-XXX-TCE-XXX-A-CCTP-PPV Toit</v>
      </c>
    </row>
    <row r="84" spans="1:20" ht="15.75" customHeight="1" x14ac:dyDescent="0.3">
      <c r="A84" s="39" t="s">
        <v>1688</v>
      </c>
      <c r="B84" s="445" t="s">
        <v>1689</v>
      </c>
      <c r="C84" s="448" t="s">
        <v>1596</v>
      </c>
      <c r="D84" s="263" t="s">
        <v>171</v>
      </c>
      <c r="E84" s="176"/>
      <c r="F84" s="232" t="str">
        <f>Tableau1[[#This Row],[Numéro4]]</f>
        <v>0228</v>
      </c>
      <c r="G84" s="205" t="s">
        <v>29</v>
      </c>
      <c r="H84" s="205" t="s">
        <v>30</v>
      </c>
      <c r="I84" s="205" t="s">
        <v>31</v>
      </c>
      <c r="J84" s="205" t="s">
        <v>60</v>
      </c>
      <c r="K84" s="243"/>
      <c r="L84" s="62" t="s">
        <v>33</v>
      </c>
      <c r="M84" s="311" t="s">
        <v>41</v>
      </c>
      <c r="N84" s="117" t="s">
        <v>172</v>
      </c>
      <c r="O84" s="62" t="s">
        <v>36</v>
      </c>
      <c r="P84" s="62" t="s">
        <v>37</v>
      </c>
      <c r="Q84" s="62" t="s">
        <v>36</v>
      </c>
      <c r="R84" s="62" t="s">
        <v>29</v>
      </c>
      <c r="S84" s="64" t="s">
        <v>173</v>
      </c>
      <c r="T84" s="268" t="str">
        <f>_xlfn.TEXTJOIN("-",FALSE,L84:S84)</f>
        <v>BO-DCE-0228-XXX-TCE-XXX-A-CCTP-PPV Omb</v>
      </c>
    </row>
    <row r="85" spans="1:20" ht="15.75" customHeight="1" x14ac:dyDescent="0.3">
      <c r="A85" s="124"/>
      <c r="B85" s="445" t="s">
        <v>1689</v>
      </c>
      <c r="C85" s="445"/>
      <c r="D85" s="263" t="s">
        <v>191</v>
      </c>
      <c r="E85" s="176"/>
      <c r="F85" s="232" t="str">
        <f>Tableau1[[#This Row],[Numéro4]]</f>
        <v>0320</v>
      </c>
      <c r="G85" s="205" t="s">
        <v>29</v>
      </c>
      <c r="H85" s="205" t="s">
        <v>30</v>
      </c>
      <c r="I85" s="205" t="s">
        <v>31</v>
      </c>
      <c r="J85" s="205" t="s">
        <v>60</v>
      </c>
      <c r="K85" s="243"/>
      <c r="L85" s="62" t="s">
        <v>33</v>
      </c>
      <c r="M85" s="311" t="s">
        <v>41</v>
      </c>
      <c r="N85" s="117" t="s">
        <v>192</v>
      </c>
      <c r="O85" s="62" t="s">
        <v>36</v>
      </c>
      <c r="P85" s="62" t="s">
        <v>111</v>
      </c>
      <c r="Q85" s="62" t="s">
        <v>36</v>
      </c>
      <c r="R85" s="62" t="s">
        <v>29</v>
      </c>
      <c r="S85" s="64" t="s">
        <v>193</v>
      </c>
      <c r="T85" s="267" t="str">
        <f>_xlfn.TEXTJOIN("-",FALSE,L85:S85)</f>
        <v>BO-DCE-0320-XXX-STR-XXX-A-NoteSismique</v>
      </c>
    </row>
    <row r="86" spans="1:20" ht="15.75" customHeight="1" x14ac:dyDescent="0.3">
      <c r="A86" s="413"/>
      <c r="B86" s="445" t="s">
        <v>1689</v>
      </c>
      <c r="C86" s="448"/>
      <c r="D86" s="263" t="s">
        <v>1628</v>
      </c>
      <c r="E86" s="176"/>
      <c r="F86" s="232" t="str">
        <f>Tableau1[[#This Row],[Numéro4]]</f>
        <v>0214</v>
      </c>
      <c r="G86" s="204" t="s">
        <v>29</v>
      </c>
      <c r="H86" s="204" t="s">
        <v>30</v>
      </c>
      <c r="I86" s="204" t="s">
        <v>31</v>
      </c>
      <c r="J86" s="204" t="s">
        <v>60</v>
      </c>
      <c r="K86" s="242"/>
      <c r="L86" s="62" t="s">
        <v>33</v>
      </c>
      <c r="M86" s="311" t="s">
        <v>41</v>
      </c>
      <c r="N86" s="117" t="s">
        <v>135</v>
      </c>
      <c r="O86" s="62" t="s">
        <v>36</v>
      </c>
      <c r="P86" s="62" t="s">
        <v>37</v>
      </c>
      <c r="Q86" s="62" t="s">
        <v>36</v>
      </c>
      <c r="R86" s="62" t="s">
        <v>29</v>
      </c>
      <c r="S86" s="64" t="s">
        <v>1630</v>
      </c>
      <c r="T86" s="267" t="str">
        <f t="shared" ref="T86:T88" si="11">_xlfn.TEXTJOIN("-",FALSE,L86:S86)</f>
        <v>BO-DCE-0214-XXX-TCE-XXX-A-ANNEXE_II-CarnetLum</v>
      </c>
    </row>
    <row r="87" spans="1:20" ht="15.75" customHeight="1" x14ac:dyDescent="0.3">
      <c r="A87" s="413"/>
      <c r="B87" s="445" t="s">
        <v>1689</v>
      </c>
      <c r="C87" s="448"/>
      <c r="D87" s="263" t="s">
        <v>1629</v>
      </c>
      <c r="E87" s="176"/>
      <c r="F87" s="232" t="str">
        <f>Tableau1[[#This Row],[Numéro4]]</f>
        <v>0214</v>
      </c>
      <c r="G87" s="204" t="s">
        <v>29</v>
      </c>
      <c r="H87" s="204" t="s">
        <v>30</v>
      </c>
      <c r="I87" s="204" t="s">
        <v>31</v>
      </c>
      <c r="J87" s="204" t="s">
        <v>60</v>
      </c>
      <c r="K87" s="242"/>
      <c r="L87" s="62" t="s">
        <v>33</v>
      </c>
      <c r="M87" s="311" t="s">
        <v>41</v>
      </c>
      <c r="N87" s="117" t="s">
        <v>135</v>
      </c>
      <c r="O87" s="62" t="s">
        <v>36</v>
      </c>
      <c r="P87" s="62" t="s">
        <v>37</v>
      </c>
      <c r="Q87" s="62" t="s">
        <v>36</v>
      </c>
      <c r="R87" s="62" t="s">
        <v>29</v>
      </c>
      <c r="S87" s="64" t="s">
        <v>1631</v>
      </c>
      <c r="T87" s="267" t="str">
        <f t="shared" si="11"/>
        <v>BO-DCE-0214-XXX-TCE-XXX-A-ANNEXE_III-PresEclairage</v>
      </c>
    </row>
    <row r="88" spans="1:20" ht="15.75" customHeight="1" x14ac:dyDescent="0.3">
      <c r="A88" s="413"/>
      <c r="B88" s="445" t="s">
        <v>1689</v>
      </c>
      <c r="C88" s="448"/>
      <c r="D88" s="263" t="s">
        <v>1632</v>
      </c>
      <c r="E88" s="176"/>
      <c r="F88" s="232" t="str">
        <f>Tableau1[[#This Row],[Numéro4]]</f>
        <v>0217</v>
      </c>
      <c r="G88" s="204" t="s">
        <v>29</v>
      </c>
      <c r="H88" s="204" t="s">
        <v>30</v>
      </c>
      <c r="I88" s="204" t="s">
        <v>31</v>
      </c>
      <c r="J88" s="204" t="s">
        <v>60</v>
      </c>
      <c r="K88" s="242"/>
      <c r="L88" s="62" t="s">
        <v>33</v>
      </c>
      <c r="M88" s="311" t="s">
        <v>41</v>
      </c>
      <c r="N88" s="117" t="s">
        <v>144</v>
      </c>
      <c r="O88" s="62" t="s">
        <v>36</v>
      </c>
      <c r="P88" s="62" t="s">
        <v>37</v>
      </c>
      <c r="Q88" s="62" t="s">
        <v>36</v>
      </c>
      <c r="R88" s="62" t="s">
        <v>29</v>
      </c>
      <c r="S88" s="64" t="s">
        <v>1659</v>
      </c>
      <c r="T88" s="267" t="str">
        <f t="shared" si="11"/>
        <v>BO-DCE-0217-XXX-TCE-XXX-A-Annexe_CharteGTB</v>
      </c>
    </row>
    <row r="89" spans="1:20" ht="15.75" customHeight="1" x14ac:dyDescent="0.3">
      <c r="A89" s="413"/>
      <c r="B89" s="445" t="s">
        <v>1689</v>
      </c>
      <c r="C89" s="448"/>
      <c r="D89" s="263" t="s">
        <v>1661</v>
      </c>
      <c r="E89" s="176"/>
      <c r="F89" s="232" t="str">
        <f>Tableau1[[#This Row],[Numéro4]]</f>
        <v>0501</v>
      </c>
      <c r="G89" s="204" t="s">
        <v>29</v>
      </c>
      <c r="H89" s="204" t="s">
        <v>30</v>
      </c>
      <c r="I89" s="204" t="s">
        <v>31</v>
      </c>
      <c r="J89" s="204" t="s">
        <v>60</v>
      </c>
      <c r="K89" s="242"/>
      <c r="L89" s="62" t="s">
        <v>33</v>
      </c>
      <c r="M89" s="311" t="s">
        <v>41</v>
      </c>
      <c r="N89" s="117" t="s">
        <v>242</v>
      </c>
      <c r="O89" s="62" t="s">
        <v>36</v>
      </c>
      <c r="P89" s="62" t="s">
        <v>72</v>
      </c>
      <c r="Q89" s="62" t="s">
        <v>36</v>
      </c>
      <c r="R89" s="62" t="s">
        <v>29</v>
      </c>
      <c r="S89" s="64" t="s">
        <v>1662</v>
      </c>
      <c r="T89" s="267" t="str">
        <f t="shared" ref="T89" si="12">_xlfn.TEXTJOIN("-",FALSE,L89:S89)</f>
        <v>BO-DCE-0501-XXX-ENE-XXX-A-RT2012_RE2020</v>
      </c>
    </row>
    <row r="90" spans="1:20" s="55" customFormat="1" ht="15" customHeight="1" x14ac:dyDescent="0.3">
      <c r="A90" s="126"/>
      <c r="B90" s="446"/>
      <c r="C90" s="446"/>
      <c r="D90" s="273" t="s">
        <v>1646</v>
      </c>
      <c r="E90" s="148"/>
      <c r="F90" s="227"/>
      <c r="G90" s="210"/>
      <c r="H90" s="210"/>
      <c r="I90" s="210"/>
      <c r="J90" s="210"/>
      <c r="K90" s="248"/>
      <c r="L90" s="68" t="s">
        <v>368</v>
      </c>
      <c r="M90" s="68"/>
      <c r="N90" s="68" t="s">
        <v>368</v>
      </c>
      <c r="O90" s="68" t="s">
        <v>368</v>
      </c>
      <c r="P90" s="68" t="s">
        <v>368</v>
      </c>
      <c r="Q90" s="68" t="s">
        <v>368</v>
      </c>
      <c r="R90" s="68" t="s">
        <v>368</v>
      </c>
      <c r="S90" s="68" t="s">
        <v>368</v>
      </c>
      <c r="T90" s="274" t="s">
        <v>368</v>
      </c>
    </row>
    <row r="91" spans="1:20" ht="15.75" customHeight="1" x14ac:dyDescent="0.3">
      <c r="A91" s="124"/>
      <c r="B91" s="445"/>
      <c r="C91" s="445"/>
      <c r="D91" s="269" t="s">
        <v>262</v>
      </c>
      <c r="E91" s="176"/>
      <c r="F91" s="232"/>
      <c r="G91" s="205"/>
      <c r="H91" s="205"/>
      <c r="I91" s="205"/>
      <c r="J91" s="205"/>
      <c r="K91" s="243"/>
      <c r="L91" s="62"/>
      <c r="M91" s="311" t="s">
        <v>41</v>
      </c>
      <c r="N91" s="117"/>
      <c r="O91" s="62"/>
      <c r="P91" s="62"/>
      <c r="Q91" s="62"/>
      <c r="R91" s="62"/>
      <c r="S91" s="64"/>
      <c r="T91" s="267"/>
    </row>
    <row r="92" spans="1:20" ht="15.75" customHeight="1" x14ac:dyDescent="0.3">
      <c r="B92" s="445" t="s">
        <v>1689</v>
      </c>
      <c r="C92" s="448" t="s">
        <v>1569</v>
      </c>
      <c r="D92" s="263" t="s">
        <v>263</v>
      </c>
      <c r="E92" s="139"/>
      <c r="F92" s="232" t="str">
        <f>Tableau1[[#This Row],[Numéro4]]</f>
        <v>0801</v>
      </c>
      <c r="G92" s="204" t="s">
        <v>29</v>
      </c>
      <c r="H92" s="204" t="s">
        <v>30</v>
      </c>
      <c r="I92" s="204" t="s">
        <v>31</v>
      </c>
      <c r="J92" s="204" t="s">
        <v>60</v>
      </c>
      <c r="K92" s="242"/>
      <c r="L92" s="62" t="s">
        <v>33</v>
      </c>
      <c r="M92" s="311" t="s">
        <v>41</v>
      </c>
      <c r="N92" s="117" t="s">
        <v>264</v>
      </c>
      <c r="O92" s="62" t="s">
        <v>36</v>
      </c>
      <c r="P92" s="62" t="s">
        <v>37</v>
      </c>
      <c r="Q92" s="62" t="s">
        <v>36</v>
      </c>
      <c r="R92" s="62" t="s">
        <v>29</v>
      </c>
      <c r="S92" s="64" t="s">
        <v>1608</v>
      </c>
      <c r="T92" s="267" t="str">
        <f t="shared" ref="T92:T129" si="13">_xlfn.TEXTJOIN("-",FALSE,L92:S92)</f>
        <v>BO-DCE-0801-XXX-TCE-XXX-A-DPGF-Désam_Décons</v>
      </c>
    </row>
    <row r="93" spans="1:20" ht="15.75" customHeight="1" x14ac:dyDescent="0.3">
      <c r="B93" s="445" t="s">
        <v>1689</v>
      </c>
      <c r="C93" s="448" t="s">
        <v>1570</v>
      </c>
      <c r="D93" s="263" t="s">
        <v>266</v>
      </c>
      <c r="E93" s="176"/>
      <c r="F93" s="232" t="str">
        <f>Tableau1[[#This Row],[Numéro4]]</f>
        <v>0802</v>
      </c>
      <c r="G93" s="204" t="s">
        <v>29</v>
      </c>
      <c r="H93" s="204" t="s">
        <v>30</v>
      </c>
      <c r="I93" s="204" t="s">
        <v>31</v>
      </c>
      <c r="J93" s="204" t="s">
        <v>60</v>
      </c>
      <c r="K93" s="242"/>
      <c r="L93" s="62" t="s">
        <v>33</v>
      </c>
      <c r="M93" s="311" t="s">
        <v>41</v>
      </c>
      <c r="N93" s="117" t="s">
        <v>267</v>
      </c>
      <c r="O93" s="62" t="s">
        <v>36</v>
      </c>
      <c r="P93" s="62" t="s">
        <v>37</v>
      </c>
      <c r="Q93" s="62" t="s">
        <v>36</v>
      </c>
      <c r="R93" s="62" t="s">
        <v>64</v>
      </c>
      <c r="S93" s="64" t="s">
        <v>1607</v>
      </c>
      <c r="T93" s="267" t="str">
        <f t="shared" si="13"/>
        <v>BO-DCE-0802-XXX-TCE-XXX-B-DPGF-Terrassement_VRD</v>
      </c>
    </row>
    <row r="94" spans="1:20" ht="15.75" customHeight="1" x14ac:dyDescent="0.3">
      <c r="B94" s="445" t="s">
        <v>1689</v>
      </c>
      <c r="C94" s="448" t="s">
        <v>1571</v>
      </c>
      <c r="D94" s="263" t="s">
        <v>269</v>
      </c>
      <c r="E94" s="139"/>
      <c r="F94" s="232" t="str">
        <f>Tableau1[[#This Row],[Numéro4]]</f>
        <v>0803</v>
      </c>
      <c r="G94" s="204" t="s">
        <v>29</v>
      </c>
      <c r="H94" s="204" t="s">
        <v>30</v>
      </c>
      <c r="I94" s="204" t="s">
        <v>31</v>
      </c>
      <c r="J94" s="204" t="s">
        <v>60</v>
      </c>
      <c r="K94" s="242"/>
      <c r="L94" s="62" t="s">
        <v>33</v>
      </c>
      <c r="M94" s="311" t="s">
        <v>41</v>
      </c>
      <c r="N94" s="117" t="s">
        <v>270</v>
      </c>
      <c r="O94" s="62" t="s">
        <v>36</v>
      </c>
      <c r="P94" s="62" t="s">
        <v>37</v>
      </c>
      <c r="Q94" s="62" t="s">
        <v>36</v>
      </c>
      <c r="R94" s="62" t="s">
        <v>29</v>
      </c>
      <c r="S94" s="64" t="s">
        <v>271</v>
      </c>
      <c r="T94" s="267" t="str">
        <f t="shared" si="13"/>
        <v>BO-DCE-0803-XXX-TCE-XXX-A-DPGF-EspacesVerts</v>
      </c>
    </row>
    <row r="95" spans="1:20" ht="15.75" customHeight="1" x14ac:dyDescent="0.3">
      <c r="B95" s="445" t="s">
        <v>1689</v>
      </c>
      <c r="C95" s="448" t="s">
        <v>1572</v>
      </c>
      <c r="D95" s="263" t="s">
        <v>272</v>
      </c>
      <c r="E95" s="139"/>
      <c r="F95" s="232" t="str">
        <f>Tableau1[[#This Row],[Numéro4]]</f>
        <v>0804</v>
      </c>
      <c r="G95" s="204" t="s">
        <v>29</v>
      </c>
      <c r="H95" s="204" t="s">
        <v>30</v>
      </c>
      <c r="I95" s="204" t="s">
        <v>31</v>
      </c>
      <c r="J95" s="204" t="s">
        <v>60</v>
      </c>
      <c r="K95" s="242"/>
      <c r="L95" s="62" t="s">
        <v>33</v>
      </c>
      <c r="M95" s="311" t="s">
        <v>41</v>
      </c>
      <c r="N95" s="117" t="s">
        <v>273</v>
      </c>
      <c r="O95" s="62" t="s">
        <v>36</v>
      </c>
      <c r="P95" s="62" t="s">
        <v>111</v>
      </c>
      <c r="Q95" s="62" t="s">
        <v>36</v>
      </c>
      <c r="R95" s="62" t="s">
        <v>64</v>
      </c>
      <c r="S95" s="64" t="s">
        <v>1598</v>
      </c>
      <c r="T95" s="267" t="str">
        <f t="shared" si="13"/>
        <v>BO-DCE-0804-XXX-STR-XXX-B-DPGF-Gros-Œuvre_FondationsSpéciales</v>
      </c>
    </row>
    <row r="96" spans="1:20" ht="15.75" customHeight="1" x14ac:dyDescent="0.3">
      <c r="B96" s="445" t="s">
        <v>1689</v>
      </c>
      <c r="C96" s="448" t="s">
        <v>1573</v>
      </c>
      <c r="D96" s="263" t="s">
        <v>276</v>
      </c>
      <c r="E96" s="139"/>
      <c r="F96" s="232" t="str">
        <f>Tableau1[[#This Row],[Numéro4]]</f>
        <v>0806</v>
      </c>
      <c r="G96" s="204" t="s">
        <v>29</v>
      </c>
      <c r="H96" s="204" t="s">
        <v>30</v>
      </c>
      <c r="I96" s="204" t="s">
        <v>31</v>
      </c>
      <c r="J96" s="204" t="s">
        <v>60</v>
      </c>
      <c r="K96" s="242"/>
      <c r="L96" s="62" t="s">
        <v>33</v>
      </c>
      <c r="M96" s="311" t="s">
        <v>41</v>
      </c>
      <c r="N96" s="117" t="s">
        <v>277</v>
      </c>
      <c r="O96" s="62" t="s">
        <v>36</v>
      </c>
      <c r="P96" s="62" t="s">
        <v>111</v>
      </c>
      <c r="Q96" s="62" t="s">
        <v>36</v>
      </c>
      <c r="R96" s="62" t="s">
        <v>29</v>
      </c>
      <c r="S96" s="64" t="s">
        <v>278</v>
      </c>
      <c r="T96" s="267" t="str">
        <f t="shared" si="13"/>
        <v>BO-DCE-0806-XXX-STR-XXX-A-DPGF-Charpente</v>
      </c>
    </row>
    <row r="97" spans="2:20" ht="15.75" customHeight="1" x14ac:dyDescent="0.3">
      <c r="B97" s="445" t="s">
        <v>1689</v>
      </c>
      <c r="C97" s="448" t="s">
        <v>1574</v>
      </c>
      <c r="D97" s="263" t="s">
        <v>291</v>
      </c>
      <c r="E97" s="134"/>
      <c r="F97" s="232" t="str">
        <f>Tableau1[[#This Row],[Numéro4]]</f>
        <v>0811</v>
      </c>
      <c r="G97" s="204" t="s">
        <v>29</v>
      </c>
      <c r="H97" s="204" t="s">
        <v>30</v>
      </c>
      <c r="I97" s="204" t="s">
        <v>31</v>
      </c>
      <c r="J97" s="204" t="s">
        <v>60</v>
      </c>
      <c r="K97" s="242"/>
      <c r="L97" s="62" t="s">
        <v>33</v>
      </c>
      <c r="M97" s="311" t="s">
        <v>41</v>
      </c>
      <c r="N97" s="117" t="s">
        <v>292</v>
      </c>
      <c r="O97" s="62" t="s">
        <v>36</v>
      </c>
      <c r="P97" s="62" t="s">
        <v>37</v>
      </c>
      <c r="Q97" s="62" t="s">
        <v>36</v>
      </c>
      <c r="R97" s="62" t="s">
        <v>29</v>
      </c>
      <c r="S97" s="64" t="s">
        <v>1597</v>
      </c>
      <c r="T97" s="267" t="str">
        <f t="shared" ref="T97" si="14">_xlfn.TEXTJOIN("-",FALSE,L97:S97)</f>
        <v>BO-DCE-0811-XXX-TCE-XXX-A-DPGF-BardageBois</v>
      </c>
    </row>
    <row r="98" spans="2:20" ht="15.75" customHeight="1" x14ac:dyDescent="0.3">
      <c r="B98" s="445" t="s">
        <v>1689</v>
      </c>
      <c r="C98" s="448" t="s">
        <v>1575</v>
      </c>
      <c r="D98" s="263" t="s">
        <v>279</v>
      </c>
      <c r="E98" s="139"/>
      <c r="F98" s="232" t="str">
        <f>Tableau1[[#This Row],[Numéro4]]</f>
        <v>0807</v>
      </c>
      <c r="G98" s="204" t="s">
        <v>29</v>
      </c>
      <c r="H98" s="204" t="s">
        <v>30</v>
      </c>
      <c r="I98" s="204" t="s">
        <v>31</v>
      </c>
      <c r="J98" s="204" t="s">
        <v>60</v>
      </c>
      <c r="K98" s="242"/>
      <c r="L98" s="62" t="s">
        <v>33</v>
      </c>
      <c r="M98" s="311" t="s">
        <v>41</v>
      </c>
      <c r="N98" s="117" t="s">
        <v>280</v>
      </c>
      <c r="O98" s="62" t="s">
        <v>36</v>
      </c>
      <c r="P98" s="62" t="s">
        <v>37</v>
      </c>
      <c r="Q98" s="62" t="s">
        <v>36</v>
      </c>
      <c r="R98" s="62" t="s">
        <v>64</v>
      </c>
      <c r="S98" s="64" t="s">
        <v>1502</v>
      </c>
      <c r="T98" s="267" t="str">
        <f t="shared" si="13"/>
        <v>BO-DCE-0807-XXX-TCE-XXX-B-DPGF-Couverture_Etanchéité</v>
      </c>
    </row>
    <row r="99" spans="2:20" ht="15.75" customHeight="1" x14ac:dyDescent="0.3">
      <c r="B99" s="445" t="s">
        <v>1689</v>
      </c>
      <c r="C99" s="448" t="s">
        <v>1576</v>
      </c>
      <c r="D99" s="263" t="s">
        <v>282</v>
      </c>
      <c r="E99" s="139"/>
      <c r="F99" s="232" t="str">
        <f>Tableau1[[#This Row],[Numéro4]]</f>
        <v>0808</v>
      </c>
      <c r="G99" s="204" t="s">
        <v>29</v>
      </c>
      <c r="H99" s="204" t="s">
        <v>30</v>
      </c>
      <c r="I99" s="204" t="s">
        <v>31</v>
      </c>
      <c r="J99" s="204" t="s">
        <v>60</v>
      </c>
      <c r="K99" s="242"/>
      <c r="L99" s="62" t="s">
        <v>33</v>
      </c>
      <c r="M99" s="311" t="s">
        <v>41</v>
      </c>
      <c r="N99" s="117" t="s">
        <v>283</v>
      </c>
      <c r="O99" s="62" t="s">
        <v>36</v>
      </c>
      <c r="P99" s="62" t="s">
        <v>37</v>
      </c>
      <c r="Q99" s="62" t="s">
        <v>36</v>
      </c>
      <c r="R99" s="62" t="s">
        <v>29</v>
      </c>
      <c r="S99" s="64" t="s">
        <v>284</v>
      </c>
      <c r="T99" s="267" t="str">
        <f t="shared" si="13"/>
        <v>BO-DCE-0808-XXX-TCE-XXX-A-DPGF-MenAlu_PortesAuto</v>
      </c>
    </row>
    <row r="100" spans="2:20" ht="15.75" customHeight="1" x14ac:dyDescent="0.3">
      <c r="B100" s="445" t="s">
        <v>1689</v>
      </c>
      <c r="C100" s="448" t="s">
        <v>1577</v>
      </c>
      <c r="D100" s="263" t="s">
        <v>285</v>
      </c>
      <c r="E100" s="139"/>
      <c r="F100" s="232" t="str">
        <f>Tableau1[[#This Row],[Numéro4]]</f>
        <v>0809</v>
      </c>
      <c r="G100" s="204" t="s">
        <v>29</v>
      </c>
      <c r="H100" s="204" t="s">
        <v>30</v>
      </c>
      <c r="I100" s="204" t="s">
        <v>31</v>
      </c>
      <c r="J100" s="204" t="s">
        <v>60</v>
      </c>
      <c r="K100" s="242"/>
      <c r="L100" s="62" t="s">
        <v>33</v>
      </c>
      <c r="M100" s="311" t="s">
        <v>41</v>
      </c>
      <c r="N100" s="117" t="s">
        <v>286</v>
      </c>
      <c r="O100" s="62" t="s">
        <v>36</v>
      </c>
      <c r="P100" s="62" t="s">
        <v>37</v>
      </c>
      <c r="Q100" s="62" t="s">
        <v>36</v>
      </c>
      <c r="R100" s="62" t="s">
        <v>64</v>
      </c>
      <c r="S100" s="64" t="s">
        <v>1599</v>
      </c>
      <c r="T100" s="267" t="str">
        <f t="shared" si="13"/>
        <v>BO-DCE-0809-XXX-TCE-XXX-B-DPGF-MenAluIndus_Fermeture</v>
      </c>
    </row>
    <row r="101" spans="2:20" ht="15.75" customHeight="1" x14ac:dyDescent="0.3">
      <c r="B101" s="445" t="s">
        <v>1689</v>
      </c>
      <c r="C101" s="448" t="s">
        <v>1578</v>
      </c>
      <c r="D101" s="263" t="s">
        <v>1568</v>
      </c>
      <c r="E101" s="139"/>
      <c r="F101" s="232" t="str">
        <f>Tableau1[[#This Row],[Numéro4]]</f>
        <v>0810</v>
      </c>
      <c r="G101" s="204" t="s">
        <v>29</v>
      </c>
      <c r="H101" s="204" t="s">
        <v>30</v>
      </c>
      <c r="I101" s="204" t="s">
        <v>31</v>
      </c>
      <c r="J101" s="204" t="s">
        <v>60</v>
      </c>
      <c r="K101" s="242"/>
      <c r="L101" s="62" t="s">
        <v>33</v>
      </c>
      <c r="M101" s="311" t="s">
        <v>41</v>
      </c>
      <c r="N101" s="117" t="s">
        <v>289</v>
      </c>
      <c r="O101" s="62" t="s">
        <v>36</v>
      </c>
      <c r="P101" s="62" t="s">
        <v>37</v>
      </c>
      <c r="Q101" s="62" t="s">
        <v>36</v>
      </c>
      <c r="R101" s="62" t="s">
        <v>64</v>
      </c>
      <c r="S101" s="64" t="s">
        <v>290</v>
      </c>
      <c r="T101" s="267" t="str">
        <f t="shared" si="13"/>
        <v>BO-DCE-0810-XXX-TCE-XXX-B-DPGF-Métallerie</v>
      </c>
    </row>
    <row r="102" spans="2:20" ht="15.75" customHeight="1" x14ac:dyDescent="0.3">
      <c r="B102" s="445" t="s">
        <v>1689</v>
      </c>
      <c r="C102" s="448" t="s">
        <v>1579</v>
      </c>
      <c r="D102" s="263" t="s">
        <v>348</v>
      </c>
      <c r="E102" s="139"/>
      <c r="F102" s="232" t="str">
        <f>Tableau1[[#This Row],[Numéro4]]</f>
        <v>0829</v>
      </c>
      <c r="G102" s="204" t="s">
        <v>29</v>
      </c>
      <c r="H102" s="204" t="s">
        <v>30</v>
      </c>
      <c r="I102" s="204" t="s">
        <v>31</v>
      </c>
      <c r="J102" s="204" t="s">
        <v>60</v>
      </c>
      <c r="K102" s="242"/>
      <c r="L102" s="62" t="s">
        <v>33</v>
      </c>
      <c r="M102" s="311" t="s">
        <v>41</v>
      </c>
      <c r="N102" s="117" t="s">
        <v>346</v>
      </c>
      <c r="O102" s="62" t="s">
        <v>36</v>
      </c>
      <c r="P102" s="62" t="s">
        <v>37</v>
      </c>
      <c r="Q102" s="62" t="s">
        <v>36</v>
      </c>
      <c r="R102" s="62" t="s">
        <v>29</v>
      </c>
      <c r="S102" s="64" t="s">
        <v>350</v>
      </c>
      <c r="T102" s="268" t="str">
        <f t="shared" si="13"/>
        <v>BO-DCE-0829-XXX-TCE-XXX-A-DPGF-Signalétique</v>
      </c>
    </row>
    <row r="103" spans="2:20" ht="15.75" customHeight="1" x14ac:dyDescent="0.3">
      <c r="B103" s="445" t="s">
        <v>1689</v>
      </c>
      <c r="C103" s="448" t="s">
        <v>1580</v>
      </c>
      <c r="D103" s="263" t="s">
        <v>294</v>
      </c>
      <c r="E103" s="176"/>
      <c r="F103" s="232" t="str">
        <f>Tableau1[[#This Row],[Numéro4]]</f>
        <v>0812</v>
      </c>
      <c r="G103" s="204" t="s">
        <v>29</v>
      </c>
      <c r="H103" s="204" t="s">
        <v>30</v>
      </c>
      <c r="I103" s="204" t="s">
        <v>31</v>
      </c>
      <c r="J103" s="204" t="s">
        <v>60</v>
      </c>
      <c r="K103" s="242"/>
      <c r="L103" s="62" t="s">
        <v>33</v>
      </c>
      <c r="M103" s="311" t="s">
        <v>41</v>
      </c>
      <c r="N103" s="117" t="s">
        <v>295</v>
      </c>
      <c r="O103" s="62" t="s">
        <v>36</v>
      </c>
      <c r="P103" s="62" t="s">
        <v>37</v>
      </c>
      <c r="Q103" s="62" t="s">
        <v>36</v>
      </c>
      <c r="R103" s="62" t="s">
        <v>64</v>
      </c>
      <c r="S103" s="64" t="s">
        <v>296</v>
      </c>
      <c r="T103" s="267" t="str">
        <f t="shared" si="13"/>
        <v>BO-DCE-0812-XXX-TCE-XXX-B-DPGF-CVCD</v>
      </c>
    </row>
    <row r="104" spans="2:20" ht="15.75" customHeight="1" x14ac:dyDescent="0.3">
      <c r="B104" s="445" t="s">
        <v>1689</v>
      </c>
      <c r="C104" s="448" t="s">
        <v>1581</v>
      </c>
      <c r="D104" s="263" t="s">
        <v>297</v>
      </c>
      <c r="E104" s="176"/>
      <c r="F104" s="232" t="str">
        <f>Tableau1[[#This Row],[Numéro4]]</f>
        <v>0813</v>
      </c>
      <c r="G104" s="204" t="s">
        <v>29</v>
      </c>
      <c r="H104" s="204" t="s">
        <v>30</v>
      </c>
      <c r="I104" s="204" t="s">
        <v>31</v>
      </c>
      <c r="J104" s="204" t="s">
        <v>60</v>
      </c>
      <c r="K104" s="242"/>
      <c r="L104" s="62" t="s">
        <v>33</v>
      </c>
      <c r="M104" s="311" t="s">
        <v>41</v>
      </c>
      <c r="N104" s="117" t="s">
        <v>298</v>
      </c>
      <c r="O104" s="62" t="s">
        <v>36</v>
      </c>
      <c r="P104" s="62" t="s">
        <v>37</v>
      </c>
      <c r="Q104" s="62" t="s">
        <v>36</v>
      </c>
      <c r="R104" s="62" t="s">
        <v>64</v>
      </c>
      <c r="S104" s="64" t="s">
        <v>299</v>
      </c>
      <c r="T104" s="267" t="str">
        <f>_xlfn.TEXTJOIN("-",FALSE,L104:S104)</f>
        <v>BO-DCE-0813-XXX-TCE-XXX-B-DPGF-Plomberie</v>
      </c>
    </row>
    <row r="105" spans="2:20" ht="15.75" customHeight="1" x14ac:dyDescent="0.3">
      <c r="B105" s="445" t="s">
        <v>1689</v>
      </c>
      <c r="C105" s="448" t="s">
        <v>1582</v>
      </c>
      <c r="D105" s="263" t="s">
        <v>300</v>
      </c>
      <c r="E105" s="139"/>
      <c r="F105" s="232" t="str">
        <f>Tableau1[[#This Row],[Numéro4]]</f>
        <v>0814</v>
      </c>
      <c r="G105" s="204" t="s">
        <v>29</v>
      </c>
      <c r="H105" s="204" t="s">
        <v>30</v>
      </c>
      <c r="I105" s="204" t="s">
        <v>31</v>
      </c>
      <c r="J105" s="204" t="s">
        <v>60</v>
      </c>
      <c r="K105" s="242"/>
      <c r="L105" s="62" t="s">
        <v>33</v>
      </c>
      <c r="M105" s="311" t="s">
        <v>41</v>
      </c>
      <c r="N105" s="117" t="s">
        <v>301</v>
      </c>
      <c r="O105" s="62" t="s">
        <v>36</v>
      </c>
      <c r="P105" s="62" t="s">
        <v>37</v>
      </c>
      <c r="Q105" s="62" t="s">
        <v>36</v>
      </c>
      <c r="R105" s="62" t="s">
        <v>29</v>
      </c>
      <c r="S105" s="64" t="s">
        <v>302</v>
      </c>
      <c r="T105" s="267" t="str">
        <f t="shared" si="13"/>
        <v>BO-DCE-0814-XXX-TCE-XXX-A-DPGF-CFO</v>
      </c>
    </row>
    <row r="106" spans="2:20" ht="15.75" customHeight="1" x14ac:dyDescent="0.3">
      <c r="B106" s="445" t="s">
        <v>1689</v>
      </c>
      <c r="C106" s="448" t="s">
        <v>1583</v>
      </c>
      <c r="D106" s="263" t="s">
        <v>303</v>
      </c>
      <c r="E106" s="139"/>
      <c r="F106" s="232" t="str">
        <f>Tableau1[[#This Row],[Numéro4]]</f>
        <v>0815</v>
      </c>
      <c r="G106" s="204" t="s">
        <v>29</v>
      </c>
      <c r="H106" s="204" t="s">
        <v>30</v>
      </c>
      <c r="I106" s="204" t="s">
        <v>31</v>
      </c>
      <c r="J106" s="204" t="s">
        <v>60</v>
      </c>
      <c r="K106" s="242"/>
      <c r="L106" s="62" t="s">
        <v>33</v>
      </c>
      <c r="M106" s="311" t="s">
        <v>41</v>
      </c>
      <c r="N106" s="117" t="s">
        <v>304</v>
      </c>
      <c r="O106" s="62" t="s">
        <v>36</v>
      </c>
      <c r="P106" s="62" t="s">
        <v>37</v>
      </c>
      <c r="Q106" s="62" t="s">
        <v>36</v>
      </c>
      <c r="R106" s="62" t="s">
        <v>29</v>
      </c>
      <c r="S106" s="64" t="s">
        <v>305</v>
      </c>
      <c r="T106" s="267" t="str">
        <f t="shared" si="13"/>
        <v>BO-DCE-0815-XXX-TCE-XXX-A-DPGF-CFA</v>
      </c>
    </row>
    <row r="107" spans="2:20" ht="15.75" customHeight="1" x14ac:dyDescent="0.3">
      <c r="B107" s="445" t="s">
        <v>1689</v>
      </c>
      <c r="C107" s="448" t="s">
        <v>1584</v>
      </c>
      <c r="D107" s="263" t="s">
        <v>306</v>
      </c>
      <c r="E107" s="139"/>
      <c r="F107" s="232" t="str">
        <f>Tableau1[[#This Row],[Numéro4]]</f>
        <v>0816</v>
      </c>
      <c r="G107" s="204" t="s">
        <v>29</v>
      </c>
      <c r="H107" s="204" t="s">
        <v>30</v>
      </c>
      <c r="I107" s="204" t="s">
        <v>31</v>
      </c>
      <c r="J107" s="204" t="s">
        <v>60</v>
      </c>
      <c r="K107" s="242"/>
      <c r="L107" s="62" t="s">
        <v>33</v>
      </c>
      <c r="M107" s="311" t="s">
        <v>41</v>
      </c>
      <c r="N107" s="117" t="s">
        <v>307</v>
      </c>
      <c r="O107" s="62" t="s">
        <v>36</v>
      </c>
      <c r="P107" s="62" t="s">
        <v>37</v>
      </c>
      <c r="Q107" s="62" t="s">
        <v>36</v>
      </c>
      <c r="R107" s="62" t="s">
        <v>29</v>
      </c>
      <c r="S107" s="64" t="s">
        <v>308</v>
      </c>
      <c r="T107" s="267" t="str">
        <f t="shared" si="13"/>
        <v>BO-DCE-0816-XXX-TCE-XXX-A-DPGF-SSI</v>
      </c>
    </row>
    <row r="108" spans="2:20" ht="15.75" customHeight="1" x14ac:dyDescent="0.3">
      <c r="B108" s="445" t="s">
        <v>1689</v>
      </c>
      <c r="C108" s="448" t="s">
        <v>1585</v>
      </c>
      <c r="D108" s="263" t="s">
        <v>309</v>
      </c>
      <c r="E108" s="139"/>
      <c r="F108" s="232" t="str">
        <f>Tableau1[[#This Row],[Numéro4]]</f>
        <v>0817</v>
      </c>
      <c r="G108" s="204" t="s">
        <v>29</v>
      </c>
      <c r="H108" s="204" t="s">
        <v>30</v>
      </c>
      <c r="I108" s="204" t="s">
        <v>31</v>
      </c>
      <c r="J108" s="204" t="s">
        <v>60</v>
      </c>
      <c r="K108" s="242"/>
      <c r="L108" s="62" t="s">
        <v>33</v>
      </c>
      <c r="M108" s="311" t="s">
        <v>41</v>
      </c>
      <c r="N108" s="117" t="s">
        <v>310</v>
      </c>
      <c r="O108" s="62" t="s">
        <v>36</v>
      </c>
      <c r="P108" s="62" t="s">
        <v>37</v>
      </c>
      <c r="Q108" s="62" t="s">
        <v>36</v>
      </c>
      <c r="R108" s="62" t="s">
        <v>29</v>
      </c>
      <c r="S108" s="64" t="s">
        <v>311</v>
      </c>
      <c r="T108" s="267" t="str">
        <f t="shared" si="13"/>
        <v>BO-DCE-0817-XXX-TCE-XXX-A-DPGF-GTB</v>
      </c>
    </row>
    <row r="109" spans="2:20" ht="15.75" customHeight="1" x14ac:dyDescent="0.3">
      <c r="B109" s="445" t="s">
        <v>1689</v>
      </c>
      <c r="C109" s="448" t="s">
        <v>1586</v>
      </c>
      <c r="D109" s="263" t="s">
        <v>312</v>
      </c>
      <c r="E109" s="139"/>
      <c r="F109" s="232" t="str">
        <f>Tableau1[[#This Row],[Numéro4]]</f>
        <v>0818</v>
      </c>
      <c r="G109" s="204" t="s">
        <v>29</v>
      </c>
      <c r="H109" s="204" t="s">
        <v>30</v>
      </c>
      <c r="I109" s="204" t="s">
        <v>31</v>
      </c>
      <c r="J109" s="204" t="s">
        <v>60</v>
      </c>
      <c r="K109" s="242"/>
      <c r="L109" s="62" t="s">
        <v>33</v>
      </c>
      <c r="M109" s="311" t="s">
        <v>41</v>
      </c>
      <c r="N109" s="117" t="s">
        <v>313</v>
      </c>
      <c r="O109" s="62" t="s">
        <v>36</v>
      </c>
      <c r="P109" s="62" t="s">
        <v>37</v>
      </c>
      <c r="Q109" s="62" t="s">
        <v>36</v>
      </c>
      <c r="R109" s="62" t="s">
        <v>64</v>
      </c>
      <c r="S109" s="64" t="s">
        <v>1609</v>
      </c>
      <c r="T109" s="267" t="str">
        <f t="shared" si="13"/>
        <v>BO-DCE-0818-XXX-TCE-XXX-B-DPGF-MenuiserieInt</v>
      </c>
    </row>
    <row r="110" spans="2:20" ht="15.75" customHeight="1" x14ac:dyDescent="0.3">
      <c r="B110" s="445" t="s">
        <v>1689</v>
      </c>
      <c r="C110" s="448" t="s">
        <v>1587</v>
      </c>
      <c r="D110" s="263" t="s">
        <v>1651</v>
      </c>
      <c r="E110" s="139"/>
      <c r="F110" s="232" t="str">
        <f>Tableau1[[#This Row],[Numéro4]]</f>
        <v>0819</v>
      </c>
      <c r="G110" s="204" t="s">
        <v>29</v>
      </c>
      <c r="H110" s="204" t="s">
        <v>30</v>
      </c>
      <c r="I110" s="204" t="s">
        <v>31</v>
      </c>
      <c r="J110" s="204" t="s">
        <v>60</v>
      </c>
      <c r="K110" s="242"/>
      <c r="L110" s="62" t="s">
        <v>33</v>
      </c>
      <c r="M110" s="311" t="s">
        <v>41</v>
      </c>
      <c r="N110" s="117" t="s">
        <v>316</v>
      </c>
      <c r="O110" s="62" t="s">
        <v>36</v>
      </c>
      <c r="P110" s="62" t="s">
        <v>37</v>
      </c>
      <c r="Q110" s="62" t="s">
        <v>36</v>
      </c>
      <c r="R110" s="62" t="s">
        <v>64</v>
      </c>
      <c r="S110" s="64" t="s">
        <v>1610</v>
      </c>
      <c r="T110" s="267" t="str">
        <f t="shared" si="13"/>
        <v>BO-DCE-0819-XXX-TCE-XXX-B-DPGF-Cloisons</v>
      </c>
    </row>
    <row r="111" spans="2:20" ht="15.75" customHeight="1" x14ac:dyDescent="0.3">
      <c r="B111" s="445" t="s">
        <v>1689</v>
      </c>
      <c r="C111" s="448" t="s">
        <v>1587</v>
      </c>
      <c r="D111" s="263" t="s">
        <v>1652</v>
      </c>
      <c r="E111" s="139"/>
      <c r="F111" s="232" t="str">
        <f>Tableau1[[#This Row],[Numéro4]]</f>
        <v>0819</v>
      </c>
      <c r="G111" s="204" t="s">
        <v>29</v>
      </c>
      <c r="H111" s="204" t="s">
        <v>30</v>
      </c>
      <c r="I111" s="204" t="s">
        <v>31</v>
      </c>
      <c r="J111" s="204" t="s">
        <v>60</v>
      </c>
      <c r="K111" s="242"/>
      <c r="L111" s="62" t="s">
        <v>33</v>
      </c>
      <c r="M111" s="311" t="s">
        <v>41</v>
      </c>
      <c r="N111" s="117" t="s">
        <v>316</v>
      </c>
      <c r="O111" s="62" t="s">
        <v>36</v>
      </c>
      <c r="P111" s="62" t="s">
        <v>37</v>
      </c>
      <c r="Q111" s="62" t="s">
        <v>36</v>
      </c>
      <c r="R111" s="62" t="s">
        <v>29</v>
      </c>
      <c r="S111" s="64" t="s">
        <v>1653</v>
      </c>
      <c r="T111" s="267" t="str">
        <f t="shared" ref="T111" si="15">_xlfn.TEXTJOIN("-",FALSE,L111:S111)</f>
        <v>BO-DCE-0819-XXX-TCE-XXX-A-DPGF-ParoisIsothermes</v>
      </c>
    </row>
    <row r="112" spans="2:20" ht="15.75" customHeight="1" x14ac:dyDescent="0.3">
      <c r="B112" s="445" t="s">
        <v>1689</v>
      </c>
      <c r="C112" s="448" t="s">
        <v>1588</v>
      </c>
      <c r="D112" s="263" t="s">
        <v>318</v>
      </c>
      <c r="E112" s="139"/>
      <c r="F112" s="232" t="str">
        <f>Tableau1[[#This Row],[Numéro4]]</f>
        <v>0820</v>
      </c>
      <c r="G112" s="204" t="s">
        <v>29</v>
      </c>
      <c r="H112" s="204" t="s">
        <v>30</v>
      </c>
      <c r="I112" s="204" t="s">
        <v>31</v>
      </c>
      <c r="J112" s="204" t="s">
        <v>60</v>
      </c>
      <c r="K112" s="242"/>
      <c r="L112" s="62" t="s">
        <v>33</v>
      </c>
      <c r="M112" s="311" t="s">
        <v>41</v>
      </c>
      <c r="N112" s="117" t="s">
        <v>319</v>
      </c>
      <c r="O112" s="62" t="s">
        <v>36</v>
      </c>
      <c r="P112" s="62" t="s">
        <v>37</v>
      </c>
      <c r="Q112" s="62" t="s">
        <v>36</v>
      </c>
      <c r="R112" s="62" t="s">
        <v>29</v>
      </c>
      <c r="S112" s="64" t="s">
        <v>1600</v>
      </c>
      <c r="T112" s="267" t="str">
        <f t="shared" si="13"/>
        <v>BO-DCE-0820-XXX-TCE-XXX-A-DPGF-SolSouple</v>
      </c>
    </row>
    <row r="113" spans="1:20" ht="15.75" customHeight="1" x14ac:dyDescent="0.3">
      <c r="B113" s="445" t="s">
        <v>1689</v>
      </c>
      <c r="C113" s="448" t="s">
        <v>1589</v>
      </c>
      <c r="D113" s="263" t="s">
        <v>321</v>
      </c>
      <c r="E113" s="139"/>
      <c r="F113" s="232" t="str">
        <f>Tableau1[[#This Row],[Numéro4]]</f>
        <v>0821</v>
      </c>
      <c r="G113" s="204" t="s">
        <v>29</v>
      </c>
      <c r="H113" s="204" t="s">
        <v>30</v>
      </c>
      <c r="I113" s="204" t="s">
        <v>31</v>
      </c>
      <c r="J113" s="204" t="s">
        <v>60</v>
      </c>
      <c r="K113" s="242"/>
      <c r="L113" s="62" t="s">
        <v>33</v>
      </c>
      <c r="M113" s="311" t="s">
        <v>41</v>
      </c>
      <c r="N113" s="117" t="s">
        <v>322</v>
      </c>
      <c r="O113" s="62" t="s">
        <v>36</v>
      </c>
      <c r="P113" s="62" t="s">
        <v>37</v>
      </c>
      <c r="Q113" s="62" t="s">
        <v>36</v>
      </c>
      <c r="R113" s="62" t="s">
        <v>64</v>
      </c>
      <c r="S113" s="64" t="s">
        <v>1601</v>
      </c>
      <c r="T113" s="267" t="str">
        <f t="shared" si="13"/>
        <v>BO-DCE-0821-XXX-TCE-XXX-B-DPGF-SolScéllé_Faience</v>
      </c>
    </row>
    <row r="114" spans="1:20" ht="15.75" customHeight="1" x14ac:dyDescent="0.3">
      <c r="B114" s="445" t="s">
        <v>1689</v>
      </c>
      <c r="C114" s="448" t="s">
        <v>1590</v>
      </c>
      <c r="D114" s="263" t="s">
        <v>324</v>
      </c>
      <c r="E114" s="139"/>
      <c r="F114" s="232" t="str">
        <f>Tableau1[[#This Row],[Numéro4]]</f>
        <v>0822</v>
      </c>
      <c r="G114" s="204" t="s">
        <v>29</v>
      </c>
      <c r="H114" s="204" t="s">
        <v>30</v>
      </c>
      <c r="I114" s="204" t="s">
        <v>31</v>
      </c>
      <c r="J114" s="204" t="s">
        <v>60</v>
      </c>
      <c r="K114" s="242"/>
      <c r="L114" s="62" t="s">
        <v>33</v>
      </c>
      <c r="M114" s="311" t="s">
        <v>41</v>
      </c>
      <c r="N114" s="117" t="s">
        <v>325</v>
      </c>
      <c r="O114" s="62" t="s">
        <v>36</v>
      </c>
      <c r="P114" s="62" t="s">
        <v>37</v>
      </c>
      <c r="Q114" s="62" t="s">
        <v>36</v>
      </c>
      <c r="R114" s="62" t="s">
        <v>29</v>
      </c>
      <c r="S114" s="64" t="s">
        <v>326</v>
      </c>
      <c r="T114" s="267" t="str">
        <f t="shared" si="13"/>
        <v>BO-DCE-0822-XXX-TCE-XXX-A-DPGF-Plafonds</v>
      </c>
    </row>
    <row r="115" spans="1:20" ht="15.75" customHeight="1" x14ac:dyDescent="0.3">
      <c r="B115" s="445" t="s">
        <v>1689</v>
      </c>
      <c r="C115" s="448" t="s">
        <v>1591</v>
      </c>
      <c r="D115" s="263" t="s">
        <v>327</v>
      </c>
      <c r="E115" s="139"/>
      <c r="F115" s="232" t="str">
        <f>Tableau1[[#This Row],[Numéro4]]</f>
        <v>0823</v>
      </c>
      <c r="G115" s="204" t="s">
        <v>29</v>
      </c>
      <c r="H115" s="204" t="s">
        <v>30</v>
      </c>
      <c r="I115" s="204" t="s">
        <v>31</v>
      </c>
      <c r="J115" s="204" t="s">
        <v>60</v>
      </c>
      <c r="K115" s="242"/>
      <c r="L115" s="62" t="s">
        <v>33</v>
      </c>
      <c r="M115" s="311" t="s">
        <v>41</v>
      </c>
      <c r="N115" s="117" t="s">
        <v>328</v>
      </c>
      <c r="O115" s="62" t="s">
        <v>36</v>
      </c>
      <c r="P115" s="62" t="s">
        <v>37</v>
      </c>
      <c r="Q115" s="62" t="s">
        <v>36</v>
      </c>
      <c r="R115" s="62" t="s">
        <v>29</v>
      </c>
      <c r="S115" s="64" t="s">
        <v>1602</v>
      </c>
      <c r="T115" s="267" t="str">
        <f t="shared" si="13"/>
        <v>BO-DCE-0823-XXX-TCE-XXX-A-DPGF-Peinture_RevMuraux</v>
      </c>
    </row>
    <row r="116" spans="1:20" ht="15.75" customHeight="1" x14ac:dyDescent="0.3">
      <c r="B116" s="445" t="s">
        <v>1689</v>
      </c>
      <c r="C116" s="448" t="s">
        <v>1592</v>
      </c>
      <c r="D116" s="263" t="s">
        <v>330</v>
      </c>
      <c r="E116" s="139"/>
      <c r="F116" s="232" t="str">
        <f>Tableau1[[#This Row],[Numéro4]]</f>
        <v>0824</v>
      </c>
      <c r="G116" s="204" t="s">
        <v>29</v>
      </c>
      <c r="H116" s="204" t="s">
        <v>30</v>
      </c>
      <c r="I116" s="204" t="s">
        <v>31</v>
      </c>
      <c r="J116" s="204" t="s">
        <v>60</v>
      </c>
      <c r="K116" s="242"/>
      <c r="L116" s="62" t="s">
        <v>33</v>
      </c>
      <c r="M116" s="311" t="s">
        <v>41</v>
      </c>
      <c r="N116" s="117" t="s">
        <v>331</v>
      </c>
      <c r="O116" s="62" t="s">
        <v>36</v>
      </c>
      <c r="P116" s="62" t="s">
        <v>37</v>
      </c>
      <c r="Q116" s="62" t="s">
        <v>36</v>
      </c>
      <c r="R116" s="62" t="s">
        <v>29</v>
      </c>
      <c r="S116" s="64" t="s">
        <v>332</v>
      </c>
      <c r="T116" s="267" t="str">
        <f t="shared" si="13"/>
        <v>BO-DCE-0824-XXX-TCE-XXX-A-DPGF-Ravalement</v>
      </c>
    </row>
    <row r="117" spans="1:20" ht="15.75" customHeight="1" x14ac:dyDescent="0.3">
      <c r="B117" s="445" t="s">
        <v>1689</v>
      </c>
      <c r="C117" s="448" t="s">
        <v>1593</v>
      </c>
      <c r="D117" s="263" t="s">
        <v>333</v>
      </c>
      <c r="E117" s="139"/>
      <c r="F117" s="232" t="str">
        <f>Tableau1[[#This Row],[Numéro4]]</f>
        <v>0825</v>
      </c>
      <c r="G117" s="204" t="s">
        <v>29</v>
      </c>
      <c r="H117" s="204" t="s">
        <v>30</v>
      </c>
      <c r="I117" s="204" t="s">
        <v>31</v>
      </c>
      <c r="J117" s="204" t="s">
        <v>60</v>
      </c>
      <c r="K117" s="242"/>
      <c r="L117" s="62" t="s">
        <v>33</v>
      </c>
      <c r="M117" s="311" t="s">
        <v>41</v>
      </c>
      <c r="N117" s="117" t="s">
        <v>334</v>
      </c>
      <c r="O117" s="62" t="s">
        <v>36</v>
      </c>
      <c r="P117" s="62" t="s">
        <v>37</v>
      </c>
      <c r="Q117" s="62" t="s">
        <v>36</v>
      </c>
      <c r="R117" s="62" t="s">
        <v>29</v>
      </c>
      <c r="S117" s="64" t="s">
        <v>335</v>
      </c>
      <c r="T117" s="267" t="str">
        <f t="shared" si="13"/>
        <v>BO-DCE-0825-XXX-TCE-XXX-A-DPGF-Agencement</v>
      </c>
    </row>
    <row r="118" spans="1:20" ht="15.75" customHeight="1" x14ac:dyDescent="0.3">
      <c r="B118" s="445" t="s">
        <v>1689</v>
      </c>
      <c r="C118" s="448" t="s">
        <v>1594</v>
      </c>
      <c r="D118" s="263" t="s">
        <v>336</v>
      </c>
      <c r="E118" s="139"/>
      <c r="F118" s="232" t="str">
        <f>Tableau1[[#This Row],[Numéro4]]</f>
        <v>0826</v>
      </c>
      <c r="G118" s="204" t="s">
        <v>29</v>
      </c>
      <c r="H118" s="204" t="s">
        <v>30</v>
      </c>
      <c r="I118" s="204" t="s">
        <v>31</v>
      </c>
      <c r="J118" s="204" t="s">
        <v>60</v>
      </c>
      <c r="K118" s="242"/>
      <c r="L118" s="62" t="s">
        <v>33</v>
      </c>
      <c r="M118" s="311" t="s">
        <v>41</v>
      </c>
      <c r="N118" s="117" t="s">
        <v>337</v>
      </c>
      <c r="O118" s="62" t="s">
        <v>36</v>
      </c>
      <c r="P118" s="62" t="s">
        <v>37</v>
      </c>
      <c r="Q118" s="62" t="s">
        <v>36</v>
      </c>
      <c r="R118" s="62" t="s">
        <v>29</v>
      </c>
      <c r="S118" s="64" t="s">
        <v>338</v>
      </c>
      <c r="T118" s="267" t="str">
        <f t="shared" si="13"/>
        <v>BO-DCE-0826-XXX-TCE-XXX-A-DPGF-AppareilsElévateurs</v>
      </c>
    </row>
    <row r="119" spans="1:20" ht="15.75" customHeight="1" x14ac:dyDescent="0.3">
      <c r="B119" s="445" t="s">
        <v>1689</v>
      </c>
      <c r="C119" s="448" t="s">
        <v>1595</v>
      </c>
      <c r="D119" s="263" t="s">
        <v>339</v>
      </c>
      <c r="E119" s="139"/>
      <c r="F119" s="232" t="str">
        <f>Tableau1[[#This Row],[Numéro4]]</f>
        <v>0827</v>
      </c>
      <c r="G119" s="204" t="s">
        <v>29</v>
      </c>
      <c r="H119" s="204" t="s">
        <v>30</v>
      </c>
      <c r="I119" s="204" t="s">
        <v>31</v>
      </c>
      <c r="J119" s="204" t="s">
        <v>60</v>
      </c>
      <c r="K119" s="242"/>
      <c r="L119" s="62" t="s">
        <v>33</v>
      </c>
      <c r="M119" s="311" t="s">
        <v>41</v>
      </c>
      <c r="N119" s="117" t="s">
        <v>340</v>
      </c>
      <c r="O119" s="62" t="s">
        <v>36</v>
      </c>
      <c r="P119" s="62" t="s">
        <v>37</v>
      </c>
      <c r="Q119" s="62" t="s">
        <v>36</v>
      </c>
      <c r="R119" s="62" t="s">
        <v>29</v>
      </c>
      <c r="S119" s="64" t="s">
        <v>341</v>
      </c>
      <c r="T119" s="268" t="str">
        <f t="shared" ref="T119:T125" si="16">_xlfn.TEXTJOIN("-",FALSE,L119:S119)</f>
        <v>BO-DCE-0827-XXX-TCE-XXX-A-DPGF-Photovoltaïque Toitures</v>
      </c>
    </row>
    <row r="120" spans="1:20" ht="15.75" customHeight="1" x14ac:dyDescent="0.3">
      <c r="B120" s="445" t="s">
        <v>1689</v>
      </c>
      <c r="C120" s="448" t="s">
        <v>1596</v>
      </c>
      <c r="D120" s="263" t="s">
        <v>342</v>
      </c>
      <c r="E120" s="139"/>
      <c r="F120" s="232" t="str">
        <f>Tableau1[[#This Row],[Numéro4]]</f>
        <v>0828</v>
      </c>
      <c r="G120" s="204" t="s">
        <v>29</v>
      </c>
      <c r="H120" s="204" t="s">
        <v>30</v>
      </c>
      <c r="I120" s="204" t="s">
        <v>31</v>
      </c>
      <c r="J120" s="204" t="s">
        <v>60</v>
      </c>
      <c r="K120" s="242"/>
      <c r="L120" s="62" t="s">
        <v>33</v>
      </c>
      <c r="M120" s="311" t="s">
        <v>41</v>
      </c>
      <c r="N120" s="117" t="s">
        <v>343</v>
      </c>
      <c r="O120" s="62" t="s">
        <v>36</v>
      </c>
      <c r="P120" s="62" t="s">
        <v>37</v>
      </c>
      <c r="Q120" s="62" t="s">
        <v>36</v>
      </c>
      <c r="R120" s="62" t="s">
        <v>29</v>
      </c>
      <c r="S120" s="64" t="s">
        <v>344</v>
      </c>
      <c r="T120" s="268" t="str">
        <f t="shared" si="16"/>
        <v>BO-DCE-0828-XXX-TCE-XXX-A-DPGF-Photovoltaïque Ombrières</v>
      </c>
    </row>
    <row r="121" spans="1:20" ht="15.75" customHeight="1" x14ac:dyDescent="0.3">
      <c r="A121" s="350"/>
      <c r="B121" s="445" t="s">
        <v>1689</v>
      </c>
      <c r="C121" s="447"/>
      <c r="D121" s="263" t="s">
        <v>1487</v>
      </c>
      <c r="E121" s="139"/>
      <c r="F121" s="232" t="str">
        <f>Tableau1[[#This Row],[Numéro4]]</f>
        <v>0850</v>
      </c>
      <c r="G121" s="204" t="s">
        <v>29</v>
      </c>
      <c r="H121" s="204" t="s">
        <v>30</v>
      </c>
      <c r="I121" s="204" t="s">
        <v>31</v>
      </c>
      <c r="J121" s="204" t="s">
        <v>60</v>
      </c>
      <c r="K121" s="242"/>
      <c r="L121" s="62" t="s">
        <v>33</v>
      </c>
      <c r="M121" s="311" t="s">
        <v>41</v>
      </c>
      <c r="N121" s="117" t="s">
        <v>1489</v>
      </c>
      <c r="O121" s="62" t="s">
        <v>36</v>
      </c>
      <c r="P121" s="62" t="s">
        <v>37</v>
      </c>
      <c r="Q121" s="62" t="s">
        <v>36</v>
      </c>
      <c r="R121" s="62" t="s">
        <v>29</v>
      </c>
      <c r="S121" s="64" t="s">
        <v>1488</v>
      </c>
      <c r="T121" s="268" t="str">
        <f t="shared" si="16"/>
        <v>BO-DCE-0850-XXX-TCE-XXX-A-NomPortesIsothermes</v>
      </c>
    </row>
    <row r="122" spans="1:20" ht="15.75" customHeight="1" x14ac:dyDescent="0.3">
      <c r="A122" s="350"/>
      <c r="B122" s="445" t="s">
        <v>1689</v>
      </c>
      <c r="C122" s="447"/>
      <c r="D122" s="263" t="s">
        <v>1494</v>
      </c>
      <c r="E122" s="139"/>
      <c r="F122" s="232" t="str">
        <f>Tableau1[[#This Row],[Numéro4]]</f>
        <v>0851</v>
      </c>
      <c r="G122" s="204" t="s">
        <v>29</v>
      </c>
      <c r="H122" s="204" t="s">
        <v>30</v>
      </c>
      <c r="I122" s="204" t="s">
        <v>31</v>
      </c>
      <c r="J122" s="204" t="s">
        <v>60</v>
      </c>
      <c r="K122" s="242"/>
      <c r="L122" s="62" t="s">
        <v>33</v>
      </c>
      <c r="M122" s="311" t="s">
        <v>41</v>
      </c>
      <c r="N122" s="117" t="s">
        <v>1490</v>
      </c>
      <c r="O122" s="62" t="s">
        <v>36</v>
      </c>
      <c r="P122" s="62" t="s">
        <v>37</v>
      </c>
      <c r="Q122" s="62" t="s">
        <v>36</v>
      </c>
      <c r="R122" s="62" t="s">
        <v>64</v>
      </c>
      <c r="S122" s="64" t="s">
        <v>1498</v>
      </c>
      <c r="T122" s="268" t="str">
        <f t="shared" si="16"/>
        <v>BO-DCE-0851-XXX-TCE-XXX-B-NomPortesMetalliques</v>
      </c>
    </row>
    <row r="123" spans="1:20" ht="15.75" customHeight="1" x14ac:dyDescent="0.3">
      <c r="A123" s="350"/>
      <c r="B123" s="445" t="s">
        <v>1689</v>
      </c>
      <c r="C123" s="447"/>
      <c r="D123" s="263" t="s">
        <v>1495</v>
      </c>
      <c r="E123" s="139"/>
      <c r="F123" s="232" t="str">
        <f>Tableau1[[#This Row],[Numéro4]]</f>
        <v>0852</v>
      </c>
      <c r="G123" s="204" t="s">
        <v>29</v>
      </c>
      <c r="H123" s="204" t="s">
        <v>30</v>
      </c>
      <c r="I123" s="204" t="s">
        <v>31</v>
      </c>
      <c r="J123" s="204" t="s">
        <v>60</v>
      </c>
      <c r="K123" s="242"/>
      <c r="L123" s="62" t="s">
        <v>33</v>
      </c>
      <c r="M123" s="311" t="s">
        <v>41</v>
      </c>
      <c r="N123" s="117" t="s">
        <v>1491</v>
      </c>
      <c r="O123" s="62" t="s">
        <v>36</v>
      </c>
      <c r="P123" s="62" t="s">
        <v>37</v>
      </c>
      <c r="Q123" s="62" t="s">
        <v>36</v>
      </c>
      <c r="R123" s="62" t="s">
        <v>64</v>
      </c>
      <c r="S123" s="64" t="s">
        <v>1499</v>
      </c>
      <c r="T123" s="268" t="str">
        <f t="shared" si="16"/>
        <v>BO-DCE-0852-XXX-TCE-XXX-B-NomPortesInterieures</v>
      </c>
    </row>
    <row r="124" spans="1:20" ht="15.75" customHeight="1" x14ac:dyDescent="0.3">
      <c r="A124" s="350"/>
      <c r="B124" s="445" t="s">
        <v>1689</v>
      </c>
      <c r="C124" s="447"/>
      <c r="D124" s="263" t="s">
        <v>1496</v>
      </c>
      <c r="E124" s="139"/>
      <c r="F124" s="232" t="str">
        <f>Tableau1[[#This Row],[Numéro4]]</f>
        <v>0853</v>
      </c>
      <c r="G124" s="204" t="s">
        <v>29</v>
      </c>
      <c r="H124" s="204" t="s">
        <v>30</v>
      </c>
      <c r="I124" s="204" t="s">
        <v>31</v>
      </c>
      <c r="J124" s="204" t="s">
        <v>60</v>
      </c>
      <c r="K124" s="242"/>
      <c r="L124" s="62" t="s">
        <v>33</v>
      </c>
      <c r="M124" s="311" t="s">
        <v>41</v>
      </c>
      <c r="N124" s="117" t="s">
        <v>1492</v>
      </c>
      <c r="O124" s="62" t="s">
        <v>36</v>
      </c>
      <c r="P124" s="62" t="s">
        <v>37</v>
      </c>
      <c r="Q124" s="62" t="s">
        <v>36</v>
      </c>
      <c r="R124" s="62" t="s">
        <v>64</v>
      </c>
      <c r="S124" s="64" t="s">
        <v>1500</v>
      </c>
      <c r="T124" s="268" t="str">
        <f t="shared" si="16"/>
        <v>BO-DCE-0853-XXX-TCE-XXX-B-NomChassisVitres-Int</v>
      </c>
    </row>
    <row r="125" spans="1:20" ht="15.75" customHeight="1" x14ac:dyDescent="0.3">
      <c r="A125" s="350"/>
      <c r="B125" s="445" t="s">
        <v>1689</v>
      </c>
      <c r="C125" s="447"/>
      <c r="D125" s="263" t="s">
        <v>1497</v>
      </c>
      <c r="E125" s="139"/>
      <c r="F125" s="232" t="str">
        <f>Tableau1[[#This Row],[Numéro4]]</f>
        <v>0854</v>
      </c>
      <c r="G125" s="204" t="s">
        <v>29</v>
      </c>
      <c r="H125" s="204" t="s">
        <v>30</v>
      </c>
      <c r="I125" s="204" t="s">
        <v>31</v>
      </c>
      <c r="J125" s="204" t="s">
        <v>60</v>
      </c>
      <c r="K125" s="242"/>
      <c r="L125" s="62" t="s">
        <v>33</v>
      </c>
      <c r="M125" s="311" t="s">
        <v>41</v>
      </c>
      <c r="N125" s="117" t="s">
        <v>1493</v>
      </c>
      <c r="O125" s="62" t="s">
        <v>36</v>
      </c>
      <c r="P125" s="62" t="s">
        <v>37</v>
      </c>
      <c r="Q125" s="62" t="s">
        <v>36</v>
      </c>
      <c r="R125" s="62" t="s">
        <v>64</v>
      </c>
      <c r="S125" s="64" t="s">
        <v>1501</v>
      </c>
      <c r="T125" s="268" t="str">
        <f t="shared" si="16"/>
        <v>BO-DCE-0854-XXX-TCE-XXX-B-NomChassisVitres-Ext</v>
      </c>
    </row>
    <row r="126" spans="1:20" s="55" customFormat="1" ht="15" customHeight="1" x14ac:dyDescent="0.3">
      <c r="A126" s="126"/>
      <c r="B126" s="446"/>
      <c r="C126" s="446"/>
      <c r="D126" s="273" t="s">
        <v>1647</v>
      </c>
      <c r="E126" s="148"/>
      <c r="F126" s="227"/>
      <c r="G126" s="210"/>
      <c r="H126" s="210"/>
      <c r="I126" s="210"/>
      <c r="J126" s="210"/>
      <c r="K126" s="248"/>
      <c r="L126" s="68" t="s">
        <v>368</v>
      </c>
      <c r="M126" s="68"/>
      <c r="N126" s="68" t="s">
        <v>368</v>
      </c>
      <c r="O126" s="68" t="s">
        <v>368</v>
      </c>
      <c r="P126" s="68" t="s">
        <v>368</v>
      </c>
      <c r="Q126" s="68" t="s">
        <v>368</v>
      </c>
      <c r="R126" s="68" t="s">
        <v>368</v>
      </c>
      <c r="S126" s="68" t="s">
        <v>368</v>
      </c>
      <c r="T126" s="274" t="s">
        <v>368</v>
      </c>
    </row>
    <row r="127" spans="1:20" ht="15.75" customHeight="1" x14ac:dyDescent="0.3">
      <c r="A127" s="124" t="s">
        <v>1688</v>
      </c>
      <c r="B127" s="445" t="s">
        <v>1689</v>
      </c>
      <c r="C127" s="445"/>
      <c r="D127" s="269" t="s">
        <v>351</v>
      </c>
      <c r="E127" s="313"/>
      <c r="F127" s="232" t="str">
        <f>Tableau1[[#This Row],[Numéro4]]</f>
        <v>0900</v>
      </c>
      <c r="G127" s="204" t="s">
        <v>29</v>
      </c>
      <c r="H127" s="204" t="s">
        <v>251</v>
      </c>
      <c r="I127" s="204" t="s">
        <v>31</v>
      </c>
      <c r="J127" s="204" t="s">
        <v>60</v>
      </c>
      <c r="K127" s="244"/>
      <c r="L127" s="62" t="s">
        <v>33</v>
      </c>
      <c r="M127" s="311" t="s">
        <v>41</v>
      </c>
      <c r="N127" s="117" t="s">
        <v>352</v>
      </c>
      <c r="O127" s="62" t="s">
        <v>36</v>
      </c>
      <c r="P127" s="62" t="s">
        <v>353</v>
      </c>
      <c r="Q127" s="62" t="s">
        <v>36</v>
      </c>
      <c r="R127" s="62" t="s">
        <v>64</v>
      </c>
      <c r="S127" s="64" t="s">
        <v>354</v>
      </c>
      <c r="T127" s="267" t="str">
        <f t="shared" si="13"/>
        <v>BO-DCE-0900-XXX-OPC-XXX-B-Calendrier général</v>
      </c>
    </row>
    <row r="128" spans="1:20" ht="15.75" customHeight="1" x14ac:dyDescent="0.3">
      <c r="A128" s="124" t="s">
        <v>1688</v>
      </c>
      <c r="B128" s="445" t="s">
        <v>1689</v>
      </c>
      <c r="C128" s="447"/>
      <c r="D128" s="269" t="s">
        <v>355</v>
      </c>
      <c r="E128" s="143"/>
      <c r="F128" s="232" t="str">
        <f>Tableau1[[#This Row],[Numéro4]]</f>
        <v>0910</v>
      </c>
      <c r="G128" s="204" t="s">
        <v>29</v>
      </c>
      <c r="H128" s="204" t="s">
        <v>251</v>
      </c>
      <c r="I128" s="204"/>
      <c r="J128" s="204" t="s">
        <v>60</v>
      </c>
      <c r="K128" s="244"/>
      <c r="L128" s="62" t="s">
        <v>33</v>
      </c>
      <c r="M128" s="311" t="s">
        <v>41</v>
      </c>
      <c r="N128" s="117" t="s">
        <v>356</v>
      </c>
      <c r="O128" s="62" t="s">
        <v>36</v>
      </c>
      <c r="P128" s="62" t="s">
        <v>353</v>
      </c>
      <c r="Q128" s="62" t="s">
        <v>36</v>
      </c>
      <c r="R128" s="62" t="s">
        <v>64</v>
      </c>
      <c r="S128" s="64" t="s">
        <v>357</v>
      </c>
      <c r="T128" s="267" t="str">
        <f t="shared" si="13"/>
        <v>BO-DCE-0910-XXX-OPC-XXX-B-Calendrier-Phase 1</v>
      </c>
    </row>
    <row r="129" spans="1:20" ht="15.75" customHeight="1" x14ac:dyDescent="0.3">
      <c r="A129" s="124" t="s">
        <v>1688</v>
      </c>
      <c r="B129" s="445" t="s">
        <v>1689</v>
      </c>
      <c r="C129" s="447"/>
      <c r="D129" s="269" t="s">
        <v>1503</v>
      </c>
      <c r="E129" s="143"/>
      <c r="F129" s="232" t="str">
        <f>Tableau1[[#This Row],[Numéro4]]</f>
        <v>0920</v>
      </c>
      <c r="G129" s="204" t="s">
        <v>29</v>
      </c>
      <c r="H129" s="206" t="s">
        <v>251</v>
      </c>
      <c r="I129" s="206"/>
      <c r="J129" s="206" t="s">
        <v>60</v>
      </c>
      <c r="K129" s="244"/>
      <c r="L129" s="62" t="s">
        <v>33</v>
      </c>
      <c r="M129" s="311" t="s">
        <v>41</v>
      </c>
      <c r="N129" s="117" t="s">
        <v>359</v>
      </c>
      <c r="O129" s="62" t="s">
        <v>36</v>
      </c>
      <c r="P129" s="62" t="s">
        <v>353</v>
      </c>
      <c r="Q129" s="62" t="s">
        <v>36</v>
      </c>
      <c r="R129" s="62" t="s">
        <v>29</v>
      </c>
      <c r="S129" s="64" t="s">
        <v>1504</v>
      </c>
      <c r="T129" s="267" t="str">
        <f t="shared" si="13"/>
        <v>BO-DCE-0920-XXX-OPC-XXX-A-Calendrier-Phases 2 et 3</v>
      </c>
    </row>
    <row r="130" spans="1:20" s="55" customFormat="1" ht="15" customHeight="1" x14ac:dyDescent="0.3">
      <c r="A130" s="126"/>
      <c r="B130" s="446"/>
      <c r="C130" s="446"/>
      <c r="D130" s="273" t="s">
        <v>1648</v>
      </c>
      <c r="E130" s="148"/>
      <c r="F130" s="227"/>
      <c r="G130" s="210"/>
      <c r="H130" s="210"/>
      <c r="I130" s="210"/>
      <c r="J130" s="210"/>
      <c r="K130" s="248"/>
      <c r="L130" s="68" t="s">
        <v>368</v>
      </c>
      <c r="M130" s="68"/>
      <c r="N130" s="68" t="s">
        <v>368</v>
      </c>
      <c r="O130" s="68" t="s">
        <v>368</v>
      </c>
      <c r="P130" s="68" t="s">
        <v>368</v>
      </c>
      <c r="Q130" s="68" t="s">
        <v>368</v>
      </c>
      <c r="R130" s="68" t="s">
        <v>368</v>
      </c>
      <c r="S130" s="68" t="s">
        <v>368</v>
      </c>
      <c r="T130" s="274" t="s">
        <v>368</v>
      </c>
    </row>
    <row r="131" spans="1:20" ht="15.75" customHeight="1" x14ac:dyDescent="0.3">
      <c r="A131" s="124" t="s">
        <v>1688</v>
      </c>
      <c r="B131" s="445" t="s">
        <v>1689</v>
      </c>
      <c r="C131" s="445"/>
      <c r="D131" s="269" t="s">
        <v>250</v>
      </c>
      <c r="E131" s="313"/>
      <c r="F131" s="232" t="str">
        <f>Tableau1[[#This Row],[Numéro4]]</f>
        <v>0600</v>
      </c>
      <c r="G131" s="205" t="s">
        <v>29</v>
      </c>
      <c r="H131" s="205" t="s">
        <v>251</v>
      </c>
      <c r="I131" s="205" t="s">
        <v>31</v>
      </c>
      <c r="J131" s="205" t="s">
        <v>60</v>
      </c>
      <c r="K131" s="243"/>
      <c r="L131" s="62" t="s">
        <v>33</v>
      </c>
      <c r="M131" s="311" t="s">
        <v>41</v>
      </c>
      <c r="N131" s="117" t="s">
        <v>252</v>
      </c>
      <c r="O131" s="62" t="s">
        <v>36</v>
      </c>
      <c r="P131" s="62" t="s">
        <v>253</v>
      </c>
      <c r="Q131" s="62" t="s">
        <v>36</v>
      </c>
      <c r="R131" s="62" t="s">
        <v>29</v>
      </c>
      <c r="S131" s="64" t="s">
        <v>254</v>
      </c>
      <c r="T131" s="267" t="str">
        <f t="shared" ref="T131" si="17">_xlfn.TEXTJOIN("-",FALSE,L131:S131)</f>
        <v>BO-DCE-0600-XXX-PHA-XXX-A-PIC Phasage</v>
      </c>
    </row>
    <row r="132" spans="1:20" s="55" customFormat="1" ht="15" customHeight="1" x14ac:dyDescent="0.3">
      <c r="A132" s="126"/>
      <c r="B132" s="446"/>
      <c r="C132" s="446"/>
      <c r="D132" s="273" t="s">
        <v>1649</v>
      </c>
      <c r="E132" s="148"/>
      <c r="F132" s="227"/>
      <c r="G132" s="210"/>
      <c r="H132" s="210"/>
      <c r="I132" s="210"/>
      <c r="J132" s="210"/>
      <c r="K132" s="248"/>
      <c r="L132" s="68" t="s">
        <v>368</v>
      </c>
      <c r="M132" s="68"/>
      <c r="N132" s="68" t="s">
        <v>368</v>
      </c>
      <c r="O132" s="68" t="s">
        <v>368</v>
      </c>
      <c r="P132" s="68" t="s">
        <v>368</v>
      </c>
      <c r="Q132" s="68" t="s">
        <v>368</v>
      </c>
      <c r="R132" s="68" t="s">
        <v>368</v>
      </c>
      <c r="S132" s="68" t="s">
        <v>368</v>
      </c>
      <c r="T132" s="274" t="s">
        <v>368</v>
      </c>
    </row>
    <row r="133" spans="1:20" ht="15.75" customHeight="1" x14ac:dyDescent="0.3">
      <c r="A133" s="124"/>
      <c r="B133" s="445" t="s">
        <v>1689</v>
      </c>
      <c r="C133" s="445"/>
      <c r="D133" s="266" t="s">
        <v>255</v>
      </c>
      <c r="E133" s="176"/>
      <c r="F133" s="232" t="str">
        <f>Tableau1[[#This Row],[Numéro4]]</f>
        <v>0700</v>
      </c>
      <c r="G133" s="205" t="s">
        <v>29</v>
      </c>
      <c r="H133" s="205" t="s">
        <v>30</v>
      </c>
      <c r="I133" s="205" t="s">
        <v>31</v>
      </c>
      <c r="J133" s="205" t="s">
        <v>60</v>
      </c>
      <c r="K133" s="243"/>
      <c r="L133" s="62" t="s">
        <v>33</v>
      </c>
      <c r="M133" s="311" t="s">
        <v>41</v>
      </c>
      <c r="N133" s="117" t="s">
        <v>256</v>
      </c>
      <c r="O133" s="62" t="s">
        <v>36</v>
      </c>
      <c r="P133" s="62" t="s">
        <v>257</v>
      </c>
      <c r="Q133" s="62" t="s">
        <v>36</v>
      </c>
      <c r="R133" s="62" t="s">
        <v>29</v>
      </c>
      <c r="S133" s="64" t="s">
        <v>258</v>
      </c>
      <c r="T133" s="267" t="str">
        <f t="shared" ref="T133" si="18">_xlfn.TEXTJOIN("-",FALSE,L133:S133)</f>
        <v>BO-DCE-0700-XXX-ARC-XXX-A-TableauSurfaces</v>
      </c>
    </row>
    <row r="134" spans="1:20" s="55" customFormat="1" ht="15" customHeight="1" x14ac:dyDescent="0.3">
      <c r="A134" s="126"/>
      <c r="B134" s="446"/>
      <c r="C134" s="446"/>
      <c r="D134" s="273" t="s">
        <v>1650</v>
      </c>
      <c r="E134" s="148"/>
      <c r="F134" s="227"/>
      <c r="G134" s="210"/>
      <c r="H134" s="210"/>
      <c r="I134" s="210"/>
      <c r="J134" s="210"/>
      <c r="K134" s="248"/>
      <c r="L134" s="68" t="s">
        <v>368</v>
      </c>
      <c r="M134" s="68"/>
      <c r="N134" s="68" t="s">
        <v>368</v>
      </c>
      <c r="O134" s="68" t="s">
        <v>368</v>
      </c>
      <c r="P134" s="68" t="s">
        <v>368</v>
      </c>
      <c r="Q134" s="68" t="s">
        <v>368</v>
      </c>
      <c r="R134" s="68" t="s">
        <v>368</v>
      </c>
      <c r="S134" s="68" t="s">
        <v>368</v>
      </c>
      <c r="T134" s="274" t="s">
        <v>368</v>
      </c>
    </row>
    <row r="135" spans="1:20" ht="15.75" customHeight="1" x14ac:dyDescent="0.3">
      <c r="A135" s="124"/>
      <c r="B135" s="445" t="s">
        <v>1689</v>
      </c>
      <c r="C135" s="445"/>
      <c r="D135" s="269" t="s">
        <v>1655</v>
      </c>
      <c r="E135" s="178"/>
      <c r="F135" s="232" t="str">
        <f>Tableau1[[#This Row],[Numéro4]]</f>
        <v>0400</v>
      </c>
      <c r="G135" s="204" t="s">
        <v>29</v>
      </c>
      <c r="H135" s="206" t="s">
        <v>30</v>
      </c>
      <c r="I135" s="206" t="s">
        <v>31</v>
      </c>
      <c r="J135" s="206" t="s">
        <v>60</v>
      </c>
      <c r="K135" s="245"/>
      <c r="L135" s="62" t="s">
        <v>33</v>
      </c>
      <c r="M135" s="311" t="s">
        <v>41</v>
      </c>
      <c r="N135" s="117" t="s">
        <v>362</v>
      </c>
      <c r="O135" s="62" t="s">
        <v>36</v>
      </c>
      <c r="P135" s="62" t="s">
        <v>363</v>
      </c>
      <c r="Q135" s="62" t="s">
        <v>36</v>
      </c>
      <c r="R135" s="62" t="s">
        <v>29</v>
      </c>
      <c r="S135" s="64" t="s">
        <v>364</v>
      </c>
      <c r="T135" s="267" t="s">
        <v>1650</v>
      </c>
    </row>
    <row r="136" spans="1:20" s="59" customFormat="1" ht="27" customHeight="1" x14ac:dyDescent="0.3">
      <c r="A136" s="89"/>
      <c r="B136" s="89"/>
      <c r="C136" s="89"/>
      <c r="D136" s="89" t="s">
        <v>365</v>
      </c>
      <c r="E136" s="135"/>
      <c r="F136" s="219"/>
      <c r="G136" s="202"/>
      <c r="H136" s="202"/>
      <c r="I136" s="202"/>
      <c r="J136" s="202"/>
      <c r="K136" s="240"/>
      <c r="L136" s="57"/>
      <c r="M136" s="402"/>
      <c r="N136" s="57"/>
      <c r="O136" s="57"/>
      <c r="P136" s="57"/>
      <c r="Q136" s="57"/>
      <c r="R136" s="57"/>
      <c r="S136" s="259"/>
      <c r="T136" s="260"/>
    </row>
    <row r="137" spans="1:20" s="55" customFormat="1" ht="20.25" customHeight="1" x14ac:dyDescent="0.3">
      <c r="A137" s="112"/>
      <c r="B137" s="449"/>
      <c r="C137" s="449"/>
      <c r="D137" s="400"/>
      <c r="E137" s="144"/>
      <c r="F137" s="225"/>
      <c r="G137" s="208"/>
      <c r="H137" s="208"/>
      <c r="I137" s="208"/>
      <c r="J137" s="208"/>
      <c r="K137" s="246"/>
      <c r="L137" s="65"/>
      <c r="M137" s="39"/>
      <c r="N137" s="65"/>
      <c r="O137" s="65"/>
      <c r="P137" s="65"/>
      <c r="Q137" s="65"/>
      <c r="R137" s="65"/>
      <c r="S137" s="65"/>
      <c r="T137" s="270"/>
    </row>
    <row r="138" spans="1:20" s="55" customFormat="1" ht="20.25" customHeight="1" x14ac:dyDescent="0.3">
      <c r="A138" s="125"/>
      <c r="B138" s="450"/>
      <c r="C138" s="450"/>
      <c r="D138" s="399" t="s">
        <v>366</v>
      </c>
      <c r="E138" s="146"/>
      <c r="F138" s="226"/>
      <c r="G138" s="209"/>
      <c r="H138" s="209"/>
      <c r="I138" s="209"/>
      <c r="J138" s="209"/>
      <c r="K138" s="247"/>
      <c r="L138" s="271"/>
      <c r="M138" s="403"/>
      <c r="N138" s="271"/>
      <c r="O138" s="271"/>
      <c r="P138" s="271"/>
      <c r="Q138" s="271"/>
      <c r="R138" s="271"/>
      <c r="S138" s="271"/>
      <c r="T138" s="272"/>
    </row>
    <row r="139" spans="1:20" s="55" customFormat="1" ht="20.25" customHeight="1" x14ac:dyDescent="0.3">
      <c r="A139" s="126"/>
      <c r="B139" s="446"/>
      <c r="C139" s="446"/>
      <c r="D139" s="273" t="s">
        <v>1557</v>
      </c>
      <c r="E139" s="148"/>
      <c r="F139" s="227"/>
      <c r="G139" s="210"/>
      <c r="H139" s="210"/>
      <c r="I139" s="210"/>
      <c r="J139" s="210"/>
      <c r="K139" s="248"/>
      <c r="L139" s="68" t="s">
        <v>368</v>
      </c>
      <c r="M139" s="68"/>
      <c r="N139" s="68" t="s">
        <v>368</v>
      </c>
      <c r="O139" s="68" t="s">
        <v>368</v>
      </c>
      <c r="P139" s="68" t="s">
        <v>368</v>
      </c>
      <c r="Q139" s="68" t="s">
        <v>368</v>
      </c>
      <c r="R139" s="68" t="s">
        <v>368</v>
      </c>
      <c r="S139" s="68" t="s">
        <v>368</v>
      </c>
      <c r="T139" s="274" t="s">
        <v>368</v>
      </c>
    </row>
    <row r="140" spans="1:20" s="55" customFormat="1" ht="20.25" customHeight="1" x14ac:dyDescent="0.3">
      <c r="A140" s="127" t="s">
        <v>1688</v>
      </c>
      <c r="B140" s="445" t="s">
        <v>1689</v>
      </c>
      <c r="C140" s="451"/>
      <c r="D140" s="266" t="s">
        <v>370</v>
      </c>
      <c r="E140" s="139"/>
      <c r="F140" s="232" t="str">
        <f>Tableau1[[#This Row],[Numéro4]]</f>
        <v>1000</v>
      </c>
      <c r="G140" s="204" t="s">
        <v>29</v>
      </c>
      <c r="H140" s="204" t="s">
        <v>371</v>
      </c>
      <c r="I140" s="204" t="s">
        <v>372</v>
      </c>
      <c r="J140" s="204" t="s">
        <v>60</v>
      </c>
      <c r="K140" s="242" t="s">
        <v>373</v>
      </c>
      <c r="L140" s="62" t="s">
        <v>33</v>
      </c>
      <c r="M140" s="414" t="s">
        <v>41</v>
      </c>
      <c r="N140" s="415" t="s">
        <v>374</v>
      </c>
      <c r="O140" s="62" t="s">
        <v>375</v>
      </c>
      <c r="P140" s="62" t="s">
        <v>257</v>
      </c>
      <c r="Q140" s="62" t="s">
        <v>36</v>
      </c>
      <c r="R140" s="62" t="s">
        <v>64</v>
      </c>
      <c r="S140" s="64" t="s">
        <v>376</v>
      </c>
      <c r="T140" s="267" t="str">
        <f>_xlfn.TEXTJOIN("-",FALSE,L140:S140)</f>
        <v>BO-DCE-1000-EXT-ARC-XXX-B-PlanMasse</v>
      </c>
    </row>
    <row r="141" spans="1:20" s="55" customFormat="1" ht="14.4" customHeight="1" x14ac:dyDescent="0.3">
      <c r="A141" s="112"/>
      <c r="B141" s="445" t="s">
        <v>1689</v>
      </c>
      <c r="C141" s="449"/>
      <c r="D141" s="266" t="s">
        <v>1551</v>
      </c>
      <c r="E141" s="144"/>
      <c r="F141" s="225"/>
      <c r="G141" s="208"/>
      <c r="H141" s="208"/>
      <c r="I141" s="208"/>
      <c r="J141" s="208"/>
      <c r="K141" s="246"/>
      <c r="L141" s="275" t="s">
        <v>33</v>
      </c>
      <c r="M141" s="404" t="s">
        <v>41</v>
      </c>
      <c r="N141" s="276" t="s">
        <v>1556</v>
      </c>
      <c r="O141" s="275" t="s">
        <v>505</v>
      </c>
      <c r="P141" s="275" t="s">
        <v>257</v>
      </c>
      <c r="Q141" s="275" t="s">
        <v>392</v>
      </c>
      <c r="R141" s="275" t="s">
        <v>29</v>
      </c>
      <c r="S141" s="64" t="s">
        <v>1544</v>
      </c>
      <c r="T141" s="267" t="str">
        <f t="shared" ref="T141" si="19">_xlfn.TEXTJOIN("-",FALSE,L141:S141)</f>
        <v>BO-DCE-1001-SIT-ARC-TN-A-PlanMasse_Bâtiments Démolis Conservés</v>
      </c>
    </row>
    <row r="142" spans="1:20" s="55" customFormat="1" ht="10.95" customHeight="1" x14ac:dyDescent="0.3">
      <c r="A142" s="112"/>
      <c r="B142" s="449"/>
      <c r="C142" s="449"/>
      <c r="D142" s="65"/>
      <c r="E142" s="144"/>
      <c r="F142" s="225"/>
      <c r="G142" s="208"/>
      <c r="H142" s="208"/>
      <c r="I142" s="208"/>
      <c r="J142" s="208"/>
      <c r="K142" s="246"/>
      <c r="L142" s="275"/>
      <c r="M142" s="404"/>
      <c r="N142" s="276"/>
      <c r="O142" s="275"/>
      <c r="P142" s="275"/>
      <c r="Q142" s="275"/>
      <c r="R142" s="275"/>
      <c r="S142" s="69"/>
      <c r="T142" s="267"/>
    </row>
    <row r="143" spans="1:20" s="55" customFormat="1" ht="15" customHeight="1" x14ac:dyDescent="0.3">
      <c r="A143" s="126"/>
      <c r="B143" s="446"/>
      <c r="C143" s="446"/>
      <c r="D143" s="273" t="s">
        <v>369</v>
      </c>
      <c r="E143" s="148"/>
      <c r="F143" s="227"/>
      <c r="G143" s="210"/>
      <c r="H143" s="210"/>
      <c r="I143" s="210"/>
      <c r="J143" s="210"/>
      <c r="K143" s="248"/>
      <c r="L143" s="68" t="s">
        <v>368</v>
      </c>
      <c r="M143" s="68"/>
      <c r="N143" s="68" t="s">
        <v>368</v>
      </c>
      <c r="O143" s="68" t="s">
        <v>368</v>
      </c>
      <c r="P143" s="68" t="s">
        <v>368</v>
      </c>
      <c r="Q143" s="68" t="s">
        <v>368</v>
      </c>
      <c r="R143" s="68" t="s">
        <v>368</v>
      </c>
      <c r="S143" s="68" t="s">
        <v>368</v>
      </c>
      <c r="T143" s="274" t="s">
        <v>368</v>
      </c>
    </row>
    <row r="144" spans="1:20" s="55" customFormat="1" ht="15" customHeight="1" x14ac:dyDescent="0.3">
      <c r="A144" s="127" t="s">
        <v>1688</v>
      </c>
      <c r="B144" s="445" t="s">
        <v>1689</v>
      </c>
      <c r="C144" s="451"/>
      <c r="D144" s="266" t="s">
        <v>377</v>
      </c>
      <c r="E144" s="143"/>
      <c r="F144" s="221" t="s">
        <v>378</v>
      </c>
      <c r="G144" s="204" t="s">
        <v>29</v>
      </c>
      <c r="H144" s="204" t="s">
        <v>371</v>
      </c>
      <c r="I144" s="204" t="s">
        <v>379</v>
      </c>
      <c r="J144" s="204" t="s">
        <v>32</v>
      </c>
      <c r="K144" s="242" t="s">
        <v>380</v>
      </c>
      <c r="L144" s="62" t="s">
        <v>33</v>
      </c>
      <c r="M144" s="311" t="s">
        <v>41</v>
      </c>
      <c r="N144" s="117" t="s">
        <v>381</v>
      </c>
      <c r="O144" s="62" t="s">
        <v>196</v>
      </c>
      <c r="P144" s="62" t="s">
        <v>257</v>
      </c>
      <c r="Q144" s="62" t="s">
        <v>382</v>
      </c>
      <c r="R144" s="62" t="s">
        <v>29</v>
      </c>
      <c r="S144" s="64" t="s">
        <v>383</v>
      </c>
      <c r="T144" s="267" t="str">
        <f t="shared" ref="T144" si="20">_xlfn.TEXTJOIN("-",FALSE,L144:S144)</f>
        <v>BO-DCE-1100&amp;1101-ENT-ARC-RDC-A-PlanRDC_Bas-Haut_EntréeLog</v>
      </c>
    </row>
    <row r="145" spans="1:20" s="55" customFormat="1" ht="15" customHeight="1" x14ac:dyDescent="0.3">
      <c r="A145" s="127" t="s">
        <v>1688</v>
      </c>
      <c r="B145" s="445" t="s">
        <v>1689</v>
      </c>
      <c r="C145" s="451"/>
      <c r="D145" s="266" t="s">
        <v>384</v>
      </c>
      <c r="E145" s="143"/>
      <c r="F145" s="232" t="str">
        <f>Tableau1[[#This Row],[Numéro4]]</f>
        <v>1102</v>
      </c>
      <c r="G145" s="204" t="s">
        <v>29</v>
      </c>
      <c r="H145" s="204" t="s">
        <v>371</v>
      </c>
      <c r="I145" s="204" t="s">
        <v>379</v>
      </c>
      <c r="J145" s="204" t="s">
        <v>32</v>
      </c>
      <c r="K145" s="242" t="s">
        <v>380</v>
      </c>
      <c r="L145" s="62" t="s">
        <v>33</v>
      </c>
      <c r="M145" s="311" t="s">
        <v>41</v>
      </c>
      <c r="N145" s="117" t="s">
        <v>385</v>
      </c>
      <c r="O145" s="62" t="s">
        <v>196</v>
      </c>
      <c r="P145" s="62" t="s">
        <v>257</v>
      </c>
      <c r="Q145" s="62" t="s">
        <v>386</v>
      </c>
      <c r="R145" s="62" t="s">
        <v>29</v>
      </c>
      <c r="S145" s="64" t="s">
        <v>387</v>
      </c>
      <c r="T145" s="267" t="str">
        <f>_xlfn.TEXTJOIN("-",FALSE,L145:S145)</f>
        <v>BO-DCE-1102-ENT-ARC-N1-A-PlanN1_EntréeLog</v>
      </c>
    </row>
    <row r="146" spans="1:20" s="55" customFormat="1" ht="15" customHeight="1" x14ac:dyDescent="0.3">
      <c r="A146" s="127" t="s">
        <v>1688</v>
      </c>
      <c r="B146" s="445" t="s">
        <v>1689</v>
      </c>
      <c r="C146" s="451"/>
      <c r="D146" s="266" t="s">
        <v>388</v>
      </c>
      <c r="E146" s="143"/>
      <c r="F146" s="232" t="str">
        <f>Tableau1[[#This Row],[Numéro4]]</f>
        <v>1103&amp;1110</v>
      </c>
      <c r="G146" s="204" t="s">
        <v>29</v>
      </c>
      <c r="H146" s="204" t="s">
        <v>389</v>
      </c>
      <c r="I146" s="204" t="s">
        <v>379</v>
      </c>
      <c r="J146" s="204" t="s">
        <v>32</v>
      </c>
      <c r="K146" s="242" t="s">
        <v>380</v>
      </c>
      <c r="L146" s="62" t="s">
        <v>33</v>
      </c>
      <c r="M146" s="311" t="s">
        <v>41</v>
      </c>
      <c r="N146" s="117" t="s">
        <v>390</v>
      </c>
      <c r="O146" s="62" t="s">
        <v>391</v>
      </c>
      <c r="P146" s="62" t="s">
        <v>257</v>
      </c>
      <c r="Q146" s="62" t="s">
        <v>392</v>
      </c>
      <c r="R146" s="62" t="s">
        <v>64</v>
      </c>
      <c r="S146" s="64" t="s">
        <v>393</v>
      </c>
      <c r="T146" s="267" t="str">
        <f t="shared" ref="T146:T151" si="21">_xlfn.TEXTJOIN("-",FALSE,L146:S146)</f>
        <v>BO-DCE-1103&amp;1110-INT-ARC-TN-B-PlansTN_Internat</v>
      </c>
    </row>
    <row r="147" spans="1:20" s="55" customFormat="1" ht="15" customHeight="1" x14ac:dyDescent="0.3">
      <c r="A147" s="127" t="s">
        <v>1688</v>
      </c>
      <c r="B147" s="445" t="s">
        <v>1689</v>
      </c>
      <c r="C147" s="451"/>
      <c r="D147" s="266" t="s">
        <v>394</v>
      </c>
      <c r="E147" s="143"/>
      <c r="F147" s="232" t="str">
        <f>Tableau1[[#This Row],[Numéro4]]</f>
        <v>1104</v>
      </c>
      <c r="G147" s="204" t="s">
        <v>29</v>
      </c>
      <c r="H147" s="204" t="s">
        <v>395</v>
      </c>
      <c r="I147" s="204" t="s">
        <v>379</v>
      </c>
      <c r="J147" s="204" t="s">
        <v>32</v>
      </c>
      <c r="K147" s="242" t="s">
        <v>380</v>
      </c>
      <c r="L147" s="62" t="s">
        <v>33</v>
      </c>
      <c r="M147" s="311" t="s">
        <v>41</v>
      </c>
      <c r="N147" s="117" t="s">
        <v>396</v>
      </c>
      <c r="O147" s="62" t="s">
        <v>205</v>
      </c>
      <c r="P147" s="62" t="s">
        <v>257</v>
      </c>
      <c r="Q147" s="62" t="s">
        <v>382</v>
      </c>
      <c r="R147" s="62" t="s">
        <v>29</v>
      </c>
      <c r="S147" s="64" t="s">
        <v>397</v>
      </c>
      <c r="T147" s="267" t="str">
        <f t="shared" si="21"/>
        <v>BO-DCE-1104-PED-ARC-RDC-A-Plan_Pédopsychiatrie</v>
      </c>
    </row>
    <row r="148" spans="1:20" s="55" customFormat="1" ht="15" customHeight="1" x14ac:dyDescent="0.3">
      <c r="A148" s="127" t="s">
        <v>1688</v>
      </c>
      <c r="B148" s="445" t="s">
        <v>1689</v>
      </c>
      <c r="C148" s="451"/>
      <c r="D148" s="266" t="s">
        <v>398</v>
      </c>
      <c r="E148" s="143"/>
      <c r="F148" s="232" t="str">
        <f>Tableau1[[#This Row],[Numéro4]]</f>
        <v>1105</v>
      </c>
      <c r="G148" s="204" t="s">
        <v>29</v>
      </c>
      <c r="H148" s="204" t="s">
        <v>371</v>
      </c>
      <c r="I148" s="204" t="s">
        <v>379</v>
      </c>
      <c r="J148" s="204" t="s">
        <v>32</v>
      </c>
      <c r="K148" s="242" t="s">
        <v>380</v>
      </c>
      <c r="L148" s="62" t="s">
        <v>33</v>
      </c>
      <c r="M148" s="311" t="s">
        <v>41</v>
      </c>
      <c r="N148" s="117" t="s">
        <v>399</v>
      </c>
      <c r="O148" s="62" t="s">
        <v>201</v>
      </c>
      <c r="P148" s="62" t="s">
        <v>257</v>
      </c>
      <c r="Q148" s="62" t="s">
        <v>382</v>
      </c>
      <c r="R148" s="62" t="s">
        <v>29</v>
      </c>
      <c r="S148" s="64" t="s">
        <v>400</v>
      </c>
      <c r="T148" s="267" t="str">
        <f t="shared" si="21"/>
        <v>BO-DCE-1105-GER-ARC-RDC-A-Plan_Gérontopsychiatrie</v>
      </c>
    </row>
    <row r="149" spans="1:20" s="55" customFormat="1" ht="15" customHeight="1" x14ac:dyDescent="0.3">
      <c r="A149" s="127" t="s">
        <v>1688</v>
      </c>
      <c r="B149" s="445" t="s">
        <v>1689</v>
      </c>
      <c r="C149" s="451"/>
      <c r="D149" s="266" t="s">
        <v>401</v>
      </c>
      <c r="E149" s="143"/>
      <c r="F149" s="232" t="str">
        <f>Tableau1[[#This Row],[Numéro4]]</f>
        <v>1106</v>
      </c>
      <c r="G149" s="204" t="s">
        <v>29</v>
      </c>
      <c r="H149" s="204" t="s">
        <v>402</v>
      </c>
      <c r="I149" s="204" t="s">
        <v>379</v>
      </c>
      <c r="J149" s="204" t="s">
        <v>32</v>
      </c>
      <c r="K149" s="242" t="s">
        <v>380</v>
      </c>
      <c r="L149" s="62" t="s">
        <v>33</v>
      </c>
      <c r="M149" s="311" t="s">
        <v>41</v>
      </c>
      <c r="N149" s="117" t="s">
        <v>403</v>
      </c>
      <c r="O149" s="62" t="s">
        <v>209</v>
      </c>
      <c r="P149" s="62" t="s">
        <v>257</v>
      </c>
      <c r="Q149" s="62" t="s">
        <v>382</v>
      </c>
      <c r="R149" s="62" t="s">
        <v>29</v>
      </c>
      <c r="S149" s="64" t="s">
        <v>404</v>
      </c>
      <c r="T149" s="267" t="str">
        <f t="shared" si="21"/>
        <v>BO-DCE-1106-BA1-ARC-RDC-A-Plan_BA1</v>
      </c>
    </row>
    <row r="150" spans="1:20" s="55" customFormat="1" ht="15" customHeight="1" x14ac:dyDescent="0.3">
      <c r="A150" s="127" t="s">
        <v>1688</v>
      </c>
      <c r="B150" s="445" t="s">
        <v>1689</v>
      </c>
      <c r="C150" s="451"/>
      <c r="D150" s="266" t="s">
        <v>405</v>
      </c>
      <c r="E150" s="143"/>
      <c r="F150" s="232" t="str">
        <f>Tableau1[[#This Row],[Numéro4]]</f>
        <v>1107</v>
      </c>
      <c r="G150" s="204" t="s">
        <v>29</v>
      </c>
      <c r="H150" s="204" t="s">
        <v>402</v>
      </c>
      <c r="I150" s="204" t="s">
        <v>379</v>
      </c>
      <c r="J150" s="204" t="s">
        <v>32</v>
      </c>
      <c r="K150" s="242" t="s">
        <v>380</v>
      </c>
      <c r="L150" s="62" t="s">
        <v>33</v>
      </c>
      <c r="M150" s="311" t="s">
        <v>41</v>
      </c>
      <c r="N150" s="117" t="s">
        <v>406</v>
      </c>
      <c r="O150" s="62" t="s">
        <v>213</v>
      </c>
      <c r="P150" s="62" t="s">
        <v>257</v>
      </c>
      <c r="Q150" s="62" t="s">
        <v>382</v>
      </c>
      <c r="R150" s="62" t="s">
        <v>29</v>
      </c>
      <c r="S150" s="64" t="s">
        <v>407</v>
      </c>
      <c r="T150" s="267" t="str">
        <f t="shared" si="21"/>
        <v>BO-DCE-1107-BA2-ARC-RDC-A-Plan_BA2</v>
      </c>
    </row>
    <row r="151" spans="1:20" s="55" customFormat="1" ht="15" customHeight="1" x14ac:dyDescent="0.3">
      <c r="A151" s="127" t="s">
        <v>1688</v>
      </c>
      <c r="B151" s="445" t="s">
        <v>1689</v>
      </c>
      <c r="C151" s="451"/>
      <c r="D151" s="266" t="s">
        <v>408</v>
      </c>
      <c r="E151" s="143"/>
      <c r="F151" s="232" t="str">
        <f>Tableau1[[#This Row],[Numéro4]]</f>
        <v>1108</v>
      </c>
      <c r="G151" s="204" t="s">
        <v>29</v>
      </c>
      <c r="H151" s="204" t="s">
        <v>371</v>
      </c>
      <c r="I151" s="204" t="s">
        <v>379</v>
      </c>
      <c r="J151" s="204" t="s">
        <v>32</v>
      </c>
      <c r="K151" s="242" t="s">
        <v>380</v>
      </c>
      <c r="L151" s="62" t="s">
        <v>33</v>
      </c>
      <c r="M151" s="311" t="s">
        <v>41</v>
      </c>
      <c r="N151" s="117" t="s">
        <v>409</v>
      </c>
      <c r="O151" s="62" t="s">
        <v>217</v>
      </c>
      <c r="P151" s="62" t="s">
        <v>257</v>
      </c>
      <c r="Q151" s="62" t="s">
        <v>382</v>
      </c>
      <c r="R151" s="62" t="s">
        <v>29</v>
      </c>
      <c r="S151" s="64" t="s">
        <v>410</v>
      </c>
      <c r="T151" s="267" t="str">
        <f t="shared" si="21"/>
        <v>BO-DCE-1108-BA3-ARC-RDC-A-Plan_BA3</v>
      </c>
    </row>
    <row r="152" spans="1:20" s="55" customFormat="1" ht="12" customHeight="1" x14ac:dyDescent="0.3">
      <c r="A152" s="127"/>
      <c r="B152" s="451"/>
      <c r="C152" s="451"/>
      <c r="D152" s="266"/>
      <c r="E152" s="143"/>
      <c r="F152" s="232"/>
      <c r="G152" s="204"/>
      <c r="H152" s="204"/>
      <c r="I152" s="204"/>
      <c r="J152" s="204"/>
      <c r="K152" s="242"/>
      <c r="L152" s="62"/>
      <c r="M152" s="405"/>
      <c r="N152" s="117"/>
      <c r="O152" s="275"/>
      <c r="P152" s="275"/>
      <c r="Q152" s="275"/>
      <c r="R152" s="275"/>
      <c r="S152" s="69"/>
      <c r="T152" s="264"/>
    </row>
    <row r="153" spans="1:20" s="55" customFormat="1" ht="15" customHeight="1" x14ac:dyDescent="0.3">
      <c r="A153" s="127"/>
      <c r="B153" s="445" t="s">
        <v>1689</v>
      </c>
      <c r="C153" s="451"/>
      <c r="D153" s="266" t="s">
        <v>411</v>
      </c>
      <c r="E153" s="143"/>
      <c r="F153" s="232" t="str">
        <f>Tableau1[[#This Row],[Numéro4]]</f>
        <v>1109</v>
      </c>
      <c r="G153" s="204" t="s">
        <v>29</v>
      </c>
      <c r="H153" s="204" t="s">
        <v>371</v>
      </c>
      <c r="I153" s="204" t="s">
        <v>379</v>
      </c>
      <c r="J153" s="204" t="s">
        <v>32</v>
      </c>
      <c r="K153" s="242" t="s">
        <v>380</v>
      </c>
      <c r="L153" s="62" t="s">
        <v>33</v>
      </c>
      <c r="M153" s="311" t="s">
        <v>41</v>
      </c>
      <c r="N153" s="117" t="s">
        <v>412</v>
      </c>
      <c r="O153" s="62" t="s">
        <v>196</v>
      </c>
      <c r="P153" s="62" t="s">
        <v>257</v>
      </c>
      <c r="Q153" s="62" t="s">
        <v>413</v>
      </c>
      <c r="R153" s="62" t="s">
        <v>29</v>
      </c>
      <c r="S153" s="64" t="s">
        <v>414</v>
      </c>
      <c r="T153" s="267" t="str">
        <f t="shared" ref="T153" si="22">_xlfn.TEXTJOIN("-",FALSE,L153:S153)</f>
        <v>BO-DCE-1109-ENT-ARC-TT-A-Plan_Toit_EntréeLOg</v>
      </c>
    </row>
    <row r="154" spans="1:20" s="55" customFormat="1" ht="15" customHeight="1" x14ac:dyDescent="0.3">
      <c r="A154" s="181"/>
      <c r="B154" s="445" t="s">
        <v>1689</v>
      </c>
      <c r="C154" s="452"/>
      <c r="D154" s="277" t="s">
        <v>415</v>
      </c>
      <c r="E154" s="182"/>
      <c r="F154" s="232" t="str">
        <f>Tableau1[[#This Row],[Numéro4]]</f>
        <v>1111</v>
      </c>
      <c r="G154" s="211" t="s">
        <v>29</v>
      </c>
      <c r="H154" s="211" t="s">
        <v>389</v>
      </c>
      <c r="I154" s="211" t="s">
        <v>379</v>
      </c>
      <c r="J154" s="211" t="s">
        <v>32</v>
      </c>
      <c r="K154" s="249" t="s">
        <v>380</v>
      </c>
      <c r="L154" s="278" t="s">
        <v>33</v>
      </c>
      <c r="M154" s="311" t="s">
        <v>41</v>
      </c>
      <c r="N154" s="279" t="s">
        <v>416</v>
      </c>
      <c r="O154" s="278" t="s">
        <v>205</v>
      </c>
      <c r="P154" s="278" t="s">
        <v>257</v>
      </c>
      <c r="Q154" s="278" t="s">
        <v>413</v>
      </c>
      <c r="R154" s="278" t="s">
        <v>29</v>
      </c>
      <c r="S154" s="185" t="s">
        <v>417</v>
      </c>
      <c r="T154" s="267" t="str">
        <f>_xlfn.TEXTJOIN("-",FALSE,L154:S154)</f>
        <v>BO-DCE-1111-PED-ARC-TT-A-Plan_Toit_Pédopsychiatrie</v>
      </c>
    </row>
    <row r="155" spans="1:20" s="55" customFormat="1" ht="15" customHeight="1" x14ac:dyDescent="0.3">
      <c r="A155" s="127"/>
      <c r="B155" s="445" t="s">
        <v>1689</v>
      </c>
      <c r="C155" s="451"/>
      <c r="D155" s="266" t="s">
        <v>418</v>
      </c>
      <c r="E155" s="143"/>
      <c r="F155" s="232" t="str">
        <f>Tableau1[[#This Row],[Numéro4]]</f>
        <v>1112</v>
      </c>
      <c r="G155" s="204" t="s">
        <v>29</v>
      </c>
      <c r="H155" s="204" t="s">
        <v>395</v>
      </c>
      <c r="I155" s="204" t="s">
        <v>379</v>
      </c>
      <c r="J155" s="204" t="s">
        <v>32</v>
      </c>
      <c r="K155" s="242" t="s">
        <v>380</v>
      </c>
      <c r="L155" s="62" t="s">
        <v>33</v>
      </c>
      <c r="M155" s="311" t="s">
        <v>41</v>
      </c>
      <c r="N155" s="117" t="s">
        <v>419</v>
      </c>
      <c r="O155" s="62" t="s">
        <v>201</v>
      </c>
      <c r="P155" s="62" t="s">
        <v>257</v>
      </c>
      <c r="Q155" s="62" t="s">
        <v>413</v>
      </c>
      <c r="R155" s="62" t="s">
        <v>29</v>
      </c>
      <c r="S155" s="64" t="s">
        <v>420</v>
      </c>
      <c r="T155" s="267" t="str">
        <f t="shared" ref="T155:T158" si="23">_xlfn.TEXTJOIN("-",FALSE,L155:S155)</f>
        <v>BO-DCE-1112-GER-ARC-TT-A-Plan_Toit_Gérontopsychiatrie</v>
      </c>
    </row>
    <row r="156" spans="1:20" s="55" customFormat="1" ht="15" customHeight="1" x14ac:dyDescent="0.3">
      <c r="A156" s="127"/>
      <c r="B156" s="445" t="s">
        <v>1689</v>
      </c>
      <c r="C156" s="451"/>
      <c r="D156" s="266" t="s">
        <v>421</v>
      </c>
      <c r="E156" s="143"/>
      <c r="F156" s="232" t="str">
        <f>Tableau1[[#This Row],[Numéro4]]</f>
        <v>1113</v>
      </c>
      <c r="G156" s="204" t="s">
        <v>29</v>
      </c>
      <c r="H156" s="204" t="s">
        <v>371</v>
      </c>
      <c r="I156" s="204" t="s">
        <v>379</v>
      </c>
      <c r="J156" s="204" t="s">
        <v>32</v>
      </c>
      <c r="K156" s="242" t="s">
        <v>380</v>
      </c>
      <c r="L156" s="62" t="s">
        <v>33</v>
      </c>
      <c r="M156" s="311" t="s">
        <v>41</v>
      </c>
      <c r="N156" s="117" t="s">
        <v>422</v>
      </c>
      <c r="O156" s="62" t="s">
        <v>209</v>
      </c>
      <c r="P156" s="62" t="s">
        <v>257</v>
      </c>
      <c r="Q156" s="62" t="s">
        <v>413</v>
      </c>
      <c r="R156" s="62" t="s">
        <v>64</v>
      </c>
      <c r="S156" s="64" t="s">
        <v>423</v>
      </c>
      <c r="T156" s="267" t="str">
        <f t="shared" si="23"/>
        <v>BO-DCE-1113-BA1-ARC-TT-B-Plan_Toit_BA1</v>
      </c>
    </row>
    <row r="157" spans="1:20" s="55" customFormat="1" ht="15" customHeight="1" x14ac:dyDescent="0.3">
      <c r="A157" s="127"/>
      <c r="B157" s="445" t="s">
        <v>1689</v>
      </c>
      <c r="C157" s="451"/>
      <c r="D157" s="266" t="s">
        <v>424</v>
      </c>
      <c r="E157" s="143"/>
      <c r="F157" s="232" t="str">
        <f>Tableau1[[#This Row],[Numéro4]]</f>
        <v>1114</v>
      </c>
      <c r="G157" s="204" t="s">
        <v>29</v>
      </c>
      <c r="H157" s="204" t="s">
        <v>402</v>
      </c>
      <c r="I157" s="204" t="s">
        <v>379</v>
      </c>
      <c r="J157" s="204" t="s">
        <v>32</v>
      </c>
      <c r="K157" s="242" t="s">
        <v>380</v>
      </c>
      <c r="L157" s="62" t="s">
        <v>33</v>
      </c>
      <c r="M157" s="311" t="s">
        <v>41</v>
      </c>
      <c r="N157" s="117" t="s">
        <v>425</v>
      </c>
      <c r="O157" s="62" t="s">
        <v>213</v>
      </c>
      <c r="P157" s="62" t="s">
        <v>257</v>
      </c>
      <c r="Q157" s="62" t="s">
        <v>413</v>
      </c>
      <c r="R157" s="62" t="s">
        <v>64</v>
      </c>
      <c r="S157" s="64" t="s">
        <v>426</v>
      </c>
      <c r="T157" s="267" t="str">
        <f t="shared" si="23"/>
        <v>BO-DCE-1114-BA2-ARC-TT-B-Plan_Toit_BA2</v>
      </c>
    </row>
    <row r="158" spans="1:20" s="55" customFormat="1" ht="15" customHeight="1" x14ac:dyDescent="0.3">
      <c r="A158" s="127"/>
      <c r="B158" s="445" t="s">
        <v>1689</v>
      </c>
      <c r="C158" s="451"/>
      <c r="D158" s="266" t="s">
        <v>427</v>
      </c>
      <c r="E158" s="143"/>
      <c r="F158" s="232" t="str">
        <f>Tableau1[[#This Row],[Numéro4]]</f>
        <v>1115</v>
      </c>
      <c r="G158" s="204" t="s">
        <v>29</v>
      </c>
      <c r="H158" s="204" t="s">
        <v>402</v>
      </c>
      <c r="I158" s="204" t="s">
        <v>379</v>
      </c>
      <c r="J158" s="204" t="s">
        <v>32</v>
      </c>
      <c r="K158" s="242" t="s">
        <v>380</v>
      </c>
      <c r="L158" s="62" t="s">
        <v>33</v>
      </c>
      <c r="M158" s="311" t="s">
        <v>41</v>
      </c>
      <c r="N158" s="117" t="s">
        <v>428</v>
      </c>
      <c r="O158" s="62" t="s">
        <v>217</v>
      </c>
      <c r="P158" s="62" t="s">
        <v>257</v>
      </c>
      <c r="Q158" s="62" t="s">
        <v>413</v>
      </c>
      <c r="R158" s="62" t="s">
        <v>29</v>
      </c>
      <c r="S158" s="64" t="s">
        <v>429</v>
      </c>
      <c r="T158" s="267" t="str">
        <f t="shared" si="23"/>
        <v>BO-DCE-1115-BA3-ARC-TT-A-Plan_Toit_BA3</v>
      </c>
    </row>
    <row r="159" spans="1:20" s="55" customFormat="1" ht="15" customHeight="1" x14ac:dyDescent="0.3">
      <c r="A159" s="127"/>
      <c r="B159" s="451"/>
      <c r="C159" s="451"/>
      <c r="D159" s="266"/>
      <c r="E159" s="143"/>
      <c r="F159" s="232"/>
      <c r="G159" s="204"/>
      <c r="H159" s="204"/>
      <c r="I159" s="204"/>
      <c r="J159" s="204"/>
      <c r="K159" s="242"/>
      <c r="L159" s="62"/>
      <c r="M159" s="117"/>
      <c r="N159" s="117"/>
      <c r="O159" s="62"/>
      <c r="P159" s="62"/>
      <c r="Q159" s="62"/>
      <c r="R159" s="62"/>
      <c r="S159" s="64"/>
      <c r="T159" s="416"/>
    </row>
    <row r="160" spans="1:20" s="55" customFormat="1" ht="15" customHeight="1" x14ac:dyDescent="0.3">
      <c r="A160" s="127"/>
      <c r="B160" s="445" t="s">
        <v>1689</v>
      </c>
      <c r="C160" s="451"/>
      <c r="D160" s="266" t="s">
        <v>1558</v>
      </c>
      <c r="E160" s="143"/>
      <c r="F160" s="232" t="str">
        <f>Tableau1[[#This Row],[Numéro4]]</f>
        <v>1116</v>
      </c>
      <c r="G160" s="204" t="s">
        <v>29</v>
      </c>
      <c r="H160" s="206" t="s">
        <v>509</v>
      </c>
      <c r="I160" s="204" t="s">
        <v>379</v>
      </c>
      <c r="J160" s="204" t="s">
        <v>32</v>
      </c>
      <c r="K160" s="242" t="s">
        <v>380</v>
      </c>
      <c r="L160" s="62" t="s">
        <v>33</v>
      </c>
      <c r="M160" s="311" t="s">
        <v>41</v>
      </c>
      <c r="N160" s="117" t="s">
        <v>1523</v>
      </c>
      <c r="O160" s="62" t="s">
        <v>375</v>
      </c>
      <c r="P160" s="62" t="s">
        <v>257</v>
      </c>
      <c r="Q160" s="62" t="s">
        <v>392</v>
      </c>
      <c r="R160" s="62" t="s">
        <v>64</v>
      </c>
      <c r="S160" s="64" t="s">
        <v>1524</v>
      </c>
      <c r="T160" s="267" t="str">
        <f t="shared" ref="T160" si="24">_xlfn.TEXTJOIN("-",FALSE,L160:S160)</f>
        <v>BO-DCE-1116-EXT-ARC-TN-B-PlansTN_Aménagement Espaces verts</v>
      </c>
    </row>
    <row r="161" spans="1:20" s="55" customFormat="1" ht="9.75" customHeight="1" x14ac:dyDescent="0.3">
      <c r="A161" s="127"/>
      <c r="B161" s="451"/>
      <c r="C161" s="451"/>
      <c r="D161" s="70"/>
      <c r="E161" s="143"/>
      <c r="F161" s="232"/>
      <c r="G161" s="204"/>
      <c r="H161" s="204"/>
      <c r="I161" s="204"/>
      <c r="J161" s="204"/>
      <c r="K161" s="242"/>
      <c r="L161" s="62"/>
      <c r="M161" s="405"/>
      <c r="N161" s="275"/>
      <c r="O161" s="275"/>
      <c r="P161" s="275"/>
      <c r="Q161" s="275"/>
      <c r="R161" s="275"/>
      <c r="S161" s="71"/>
      <c r="T161" s="280"/>
    </row>
    <row r="162" spans="1:20" s="55" customFormat="1" ht="15" customHeight="1" x14ac:dyDescent="0.3">
      <c r="A162" s="126"/>
      <c r="B162" s="446"/>
      <c r="C162" s="446"/>
      <c r="D162" s="273" t="s">
        <v>430</v>
      </c>
      <c r="E162" s="148"/>
      <c r="F162" s="227"/>
      <c r="G162" s="210"/>
      <c r="H162" s="210"/>
      <c r="I162" s="210"/>
      <c r="J162" s="210"/>
      <c r="K162" s="248"/>
      <c r="L162" s="273"/>
      <c r="M162" s="406"/>
      <c r="N162" s="273"/>
      <c r="O162" s="273"/>
      <c r="P162" s="273"/>
      <c r="Q162" s="273"/>
      <c r="R162" s="273"/>
      <c r="S162" s="273"/>
      <c r="T162" s="281"/>
    </row>
    <row r="163" spans="1:20" s="55" customFormat="1" ht="15" customHeight="1" x14ac:dyDescent="0.3">
      <c r="A163" s="127"/>
      <c r="B163" s="445" t="s">
        <v>1689</v>
      </c>
      <c r="C163" s="451"/>
      <c r="D163" s="282" t="s">
        <v>431</v>
      </c>
      <c r="E163" s="143"/>
      <c r="F163" s="233" t="str">
        <f>Tableau1[[#This Row],[Numéro4]]</f>
        <v>1400</v>
      </c>
      <c r="G163" s="206" t="s">
        <v>29</v>
      </c>
      <c r="H163" s="206" t="s">
        <v>371</v>
      </c>
      <c r="I163" s="206" t="s">
        <v>379</v>
      </c>
      <c r="J163" s="206" t="s">
        <v>32</v>
      </c>
      <c r="K163" s="244" t="s">
        <v>380</v>
      </c>
      <c r="L163" s="62" t="s">
        <v>33</v>
      </c>
      <c r="M163" s="311" t="s">
        <v>41</v>
      </c>
      <c r="N163" s="117" t="s">
        <v>432</v>
      </c>
      <c r="O163" s="62" t="s">
        <v>196</v>
      </c>
      <c r="P163" s="62" t="s">
        <v>433</v>
      </c>
      <c r="Q163" s="62" t="s">
        <v>392</v>
      </c>
      <c r="R163" s="62" t="s">
        <v>29</v>
      </c>
      <c r="S163" s="64" t="s">
        <v>434</v>
      </c>
      <c r="T163" s="267" t="str">
        <f t="shared" ref="T163:T176" si="25">_xlfn.TEXTJOIN("-",FALSE,L163:S163)</f>
        <v>BO-DCE-1400-ENT-FAC-TN-A-FAC_EntréeLog</v>
      </c>
    </row>
    <row r="164" spans="1:20" s="55" customFormat="1" ht="15" customHeight="1" x14ac:dyDescent="0.3">
      <c r="A164" s="127"/>
      <c r="B164" s="445" t="s">
        <v>1689</v>
      </c>
      <c r="C164" s="451"/>
      <c r="D164" s="282" t="s">
        <v>435</v>
      </c>
      <c r="E164" s="143"/>
      <c r="F164" s="233" t="str">
        <f>Tableau1[[#This Row],[Numéro4]]</f>
        <v>1401</v>
      </c>
      <c r="G164" s="206" t="s">
        <v>29</v>
      </c>
      <c r="H164" s="206" t="s">
        <v>371</v>
      </c>
      <c r="I164" s="206" t="s">
        <v>379</v>
      </c>
      <c r="J164" s="206" t="s">
        <v>32</v>
      </c>
      <c r="K164" s="244" t="s">
        <v>380</v>
      </c>
      <c r="L164" s="62" t="s">
        <v>33</v>
      </c>
      <c r="M164" s="311" t="s">
        <v>41</v>
      </c>
      <c r="N164" s="117" t="s">
        <v>436</v>
      </c>
      <c r="O164" s="62" t="s">
        <v>196</v>
      </c>
      <c r="P164" s="62" t="s">
        <v>433</v>
      </c>
      <c r="Q164" s="62" t="s">
        <v>392</v>
      </c>
      <c r="R164" s="62" t="s">
        <v>29</v>
      </c>
      <c r="S164" s="64" t="s">
        <v>437</v>
      </c>
      <c r="T164" s="267" t="str">
        <f t="shared" si="25"/>
        <v xml:space="preserve">BO-DCE-1401-ENT-FAC-TN-A-FAC_Agora-Patios_Entrée </v>
      </c>
    </row>
    <row r="165" spans="1:20" s="55" customFormat="1" ht="15.6" customHeight="1" x14ac:dyDescent="0.3">
      <c r="A165" s="127"/>
      <c r="B165" s="445" t="s">
        <v>1689</v>
      </c>
      <c r="C165" s="451"/>
      <c r="D165" s="282" t="s">
        <v>438</v>
      </c>
      <c r="E165" s="143"/>
      <c r="F165" s="233" t="str">
        <f>Tableau1[[#This Row],[Numéro4]]</f>
        <v>1402</v>
      </c>
      <c r="G165" s="206" t="s">
        <v>29</v>
      </c>
      <c r="H165" s="206" t="s">
        <v>371</v>
      </c>
      <c r="I165" s="206" t="s">
        <v>379</v>
      </c>
      <c r="J165" s="206" t="s">
        <v>32</v>
      </c>
      <c r="K165" s="244" t="s">
        <v>380</v>
      </c>
      <c r="L165" s="62" t="s">
        <v>33</v>
      </c>
      <c r="M165" s="311" t="s">
        <v>41</v>
      </c>
      <c r="N165" s="117" t="s">
        <v>439</v>
      </c>
      <c r="O165" s="62" t="s">
        <v>196</v>
      </c>
      <c r="P165" s="62" t="s">
        <v>433</v>
      </c>
      <c r="Q165" s="62" t="s">
        <v>392</v>
      </c>
      <c r="R165" s="62" t="s">
        <v>29</v>
      </c>
      <c r="S165" s="64" t="s">
        <v>440</v>
      </c>
      <c r="T165" s="267" t="str">
        <f t="shared" si="25"/>
        <v>BO-DCE-1402-ENT-FAC-TN-A-COU_EntréeLog</v>
      </c>
    </row>
    <row r="166" spans="1:20" s="55" customFormat="1" ht="15" customHeight="1" x14ac:dyDescent="0.3">
      <c r="A166" s="127"/>
      <c r="B166" s="445" t="s">
        <v>1689</v>
      </c>
      <c r="C166" s="451"/>
      <c r="D166" s="282" t="s">
        <v>441</v>
      </c>
      <c r="E166" s="143"/>
      <c r="F166" s="233" t="str">
        <f>Tableau1[[#This Row],[Numéro4]]</f>
        <v>1403</v>
      </c>
      <c r="G166" s="206" t="s">
        <v>29</v>
      </c>
      <c r="H166" s="206" t="s">
        <v>442</v>
      </c>
      <c r="I166" s="206" t="s">
        <v>379</v>
      </c>
      <c r="J166" s="206" t="s">
        <v>32</v>
      </c>
      <c r="K166" s="244" t="s">
        <v>380</v>
      </c>
      <c r="L166" s="62" t="s">
        <v>33</v>
      </c>
      <c r="M166" s="311" t="s">
        <v>41</v>
      </c>
      <c r="N166" s="117" t="s">
        <v>443</v>
      </c>
      <c r="O166" s="62" t="s">
        <v>391</v>
      </c>
      <c r="P166" s="62" t="s">
        <v>433</v>
      </c>
      <c r="Q166" s="62" t="s">
        <v>392</v>
      </c>
      <c r="R166" s="62" t="s">
        <v>29</v>
      </c>
      <c r="S166" s="64" t="s">
        <v>444</v>
      </c>
      <c r="T166" s="267" t="str">
        <f t="shared" si="25"/>
        <v>BO-DCE-1403-INT-FAC-TN-A-COU-FAC_Internat</v>
      </c>
    </row>
    <row r="167" spans="1:20" s="55" customFormat="1" ht="15" customHeight="1" x14ac:dyDescent="0.3">
      <c r="A167" s="127"/>
      <c r="B167" s="445" t="s">
        <v>1689</v>
      </c>
      <c r="C167" s="451"/>
      <c r="D167" s="282" t="s">
        <v>445</v>
      </c>
      <c r="E167" s="143"/>
      <c r="F167" s="233" t="str">
        <f>Tableau1[[#This Row],[Numéro4]]</f>
        <v>1404</v>
      </c>
      <c r="G167" s="206" t="s">
        <v>29</v>
      </c>
      <c r="H167" s="206" t="s">
        <v>446</v>
      </c>
      <c r="I167" s="206" t="s">
        <v>379</v>
      </c>
      <c r="J167" s="206" t="s">
        <v>32</v>
      </c>
      <c r="K167" s="244" t="s">
        <v>380</v>
      </c>
      <c r="L167" s="62" t="s">
        <v>33</v>
      </c>
      <c r="M167" s="311" t="s">
        <v>41</v>
      </c>
      <c r="N167" s="117" t="s">
        <v>447</v>
      </c>
      <c r="O167" s="62" t="s">
        <v>205</v>
      </c>
      <c r="P167" s="62" t="s">
        <v>433</v>
      </c>
      <c r="Q167" s="62" t="s">
        <v>392</v>
      </c>
      <c r="R167" s="62" t="s">
        <v>29</v>
      </c>
      <c r="S167" s="64" t="s">
        <v>448</v>
      </c>
      <c r="T167" s="267" t="str">
        <f t="shared" si="25"/>
        <v>BO-DCE-1404-PED-FAC-TN-A-COU-FAC_Pédopsychiatrie</v>
      </c>
    </row>
    <row r="168" spans="1:20" s="55" customFormat="1" ht="15" customHeight="1" x14ac:dyDescent="0.3">
      <c r="A168" s="127"/>
      <c r="B168" s="445" t="s">
        <v>1689</v>
      </c>
      <c r="C168" s="451"/>
      <c r="D168" s="282" t="s">
        <v>449</v>
      </c>
      <c r="E168" s="143"/>
      <c r="F168" s="233" t="str">
        <f>Tableau1[[#This Row],[Numéro4]]</f>
        <v>1405</v>
      </c>
      <c r="G168" s="206" t="s">
        <v>29</v>
      </c>
      <c r="H168" s="206" t="s">
        <v>450</v>
      </c>
      <c r="I168" s="206" t="s">
        <v>379</v>
      </c>
      <c r="J168" s="206" t="s">
        <v>32</v>
      </c>
      <c r="K168" s="244" t="s">
        <v>380</v>
      </c>
      <c r="L168" s="62" t="s">
        <v>33</v>
      </c>
      <c r="M168" s="311" t="s">
        <v>41</v>
      </c>
      <c r="N168" s="117" t="s">
        <v>451</v>
      </c>
      <c r="O168" s="62" t="s">
        <v>205</v>
      </c>
      <c r="P168" s="62" t="s">
        <v>433</v>
      </c>
      <c r="Q168" s="62" t="s">
        <v>392</v>
      </c>
      <c r="R168" s="62" t="s">
        <v>29</v>
      </c>
      <c r="S168" s="64" t="s">
        <v>452</v>
      </c>
      <c r="T168" s="267" t="str">
        <f t="shared" si="25"/>
        <v>BO-DCE-1405-PED-FAC-TN-A-FAC-Patio_Pédopsychiatrie</v>
      </c>
    </row>
    <row r="169" spans="1:20" s="55" customFormat="1" ht="15.6" customHeight="1" x14ac:dyDescent="0.3">
      <c r="A169" s="127"/>
      <c r="B169" s="445" t="s">
        <v>1689</v>
      </c>
      <c r="C169" s="451"/>
      <c r="D169" s="282" t="s">
        <v>453</v>
      </c>
      <c r="E169" s="143"/>
      <c r="F169" s="233" t="str">
        <f>Tableau1[[#This Row],[Numéro4]]</f>
        <v>1406</v>
      </c>
      <c r="G169" s="206" t="s">
        <v>29</v>
      </c>
      <c r="H169" s="206" t="s">
        <v>446</v>
      </c>
      <c r="I169" s="206" t="s">
        <v>379</v>
      </c>
      <c r="J169" s="206" t="s">
        <v>32</v>
      </c>
      <c r="K169" s="244" t="s">
        <v>380</v>
      </c>
      <c r="L169" s="62" t="s">
        <v>33</v>
      </c>
      <c r="M169" s="311" t="s">
        <v>41</v>
      </c>
      <c r="N169" s="117" t="s">
        <v>454</v>
      </c>
      <c r="O169" s="62" t="s">
        <v>201</v>
      </c>
      <c r="P169" s="62" t="s">
        <v>433</v>
      </c>
      <c r="Q169" s="62" t="s">
        <v>392</v>
      </c>
      <c r="R169" s="62" t="s">
        <v>29</v>
      </c>
      <c r="S169" s="64" t="s">
        <v>455</v>
      </c>
      <c r="T169" s="267" t="str">
        <f t="shared" si="25"/>
        <v>BO-DCE-1406-GER-FAC-TN-A-COU-FAC_Gérontopsychiatrie</v>
      </c>
    </row>
    <row r="170" spans="1:20" s="55" customFormat="1" ht="15" customHeight="1" x14ac:dyDescent="0.3">
      <c r="A170" s="127"/>
      <c r="B170" s="445" t="s">
        <v>1689</v>
      </c>
      <c r="C170" s="451"/>
      <c r="D170" s="282" t="s">
        <v>456</v>
      </c>
      <c r="E170" s="143"/>
      <c r="F170" s="233" t="str">
        <f>Tableau1[[#This Row],[Numéro4]]</f>
        <v>1407</v>
      </c>
      <c r="G170" s="206" t="s">
        <v>29</v>
      </c>
      <c r="H170" s="206" t="s">
        <v>450</v>
      </c>
      <c r="I170" s="206" t="s">
        <v>379</v>
      </c>
      <c r="J170" s="206" t="s">
        <v>32</v>
      </c>
      <c r="K170" s="244" t="s">
        <v>380</v>
      </c>
      <c r="L170" s="62" t="s">
        <v>33</v>
      </c>
      <c r="M170" s="311" t="s">
        <v>41</v>
      </c>
      <c r="N170" s="117" t="s">
        <v>457</v>
      </c>
      <c r="O170" s="62" t="s">
        <v>201</v>
      </c>
      <c r="P170" s="62" t="s">
        <v>433</v>
      </c>
      <c r="Q170" s="62" t="s">
        <v>392</v>
      </c>
      <c r="R170" s="62" t="s">
        <v>29</v>
      </c>
      <c r="S170" s="64" t="s">
        <v>458</v>
      </c>
      <c r="T170" s="267" t="str">
        <f t="shared" si="25"/>
        <v>BO-DCE-1407-GER-FAC-TN-A-FAC-Patio_Gérontopsychiatrie</v>
      </c>
    </row>
    <row r="171" spans="1:20" s="55" customFormat="1" ht="15.6" customHeight="1" x14ac:dyDescent="0.3">
      <c r="A171" s="127"/>
      <c r="B171" s="445" t="s">
        <v>1689</v>
      </c>
      <c r="C171" s="451"/>
      <c r="D171" s="282" t="s">
        <v>459</v>
      </c>
      <c r="E171" s="143"/>
      <c r="F171" s="233" t="str">
        <f>Tableau1[[#This Row],[Numéro4]]</f>
        <v>1408</v>
      </c>
      <c r="G171" s="206" t="s">
        <v>29</v>
      </c>
      <c r="H171" s="206" t="s">
        <v>371</v>
      </c>
      <c r="I171" s="206" t="s">
        <v>379</v>
      </c>
      <c r="J171" s="206" t="s">
        <v>32</v>
      </c>
      <c r="K171" s="244" t="s">
        <v>380</v>
      </c>
      <c r="L171" s="62" t="s">
        <v>33</v>
      </c>
      <c r="M171" s="311" t="s">
        <v>41</v>
      </c>
      <c r="N171" s="117" t="s">
        <v>460</v>
      </c>
      <c r="O171" s="62" t="s">
        <v>209</v>
      </c>
      <c r="P171" s="62" t="s">
        <v>433</v>
      </c>
      <c r="Q171" s="62" t="s">
        <v>392</v>
      </c>
      <c r="R171" s="62" t="s">
        <v>29</v>
      </c>
      <c r="S171" s="64" t="s">
        <v>461</v>
      </c>
      <c r="T171" s="267" t="str">
        <f t="shared" si="25"/>
        <v>BO-DCE-1408-BA1-FAC-TN-A-COU-FAC_BA1</v>
      </c>
    </row>
    <row r="172" spans="1:20" s="55" customFormat="1" ht="15.6" customHeight="1" x14ac:dyDescent="0.3">
      <c r="A172" s="127"/>
      <c r="B172" s="445" t="s">
        <v>1689</v>
      </c>
      <c r="C172" s="451"/>
      <c r="D172" s="282" t="s">
        <v>462</v>
      </c>
      <c r="E172" s="143"/>
      <c r="F172" s="233" t="str">
        <f>Tableau1[[#This Row],[Numéro4]]</f>
        <v>1409</v>
      </c>
      <c r="G172" s="206" t="s">
        <v>29</v>
      </c>
      <c r="H172" s="206" t="s">
        <v>371</v>
      </c>
      <c r="I172" s="206" t="s">
        <v>379</v>
      </c>
      <c r="J172" s="206" t="s">
        <v>32</v>
      </c>
      <c r="K172" s="244" t="s">
        <v>380</v>
      </c>
      <c r="L172" s="62" t="s">
        <v>33</v>
      </c>
      <c r="M172" s="311" t="s">
        <v>41</v>
      </c>
      <c r="N172" s="117" t="s">
        <v>463</v>
      </c>
      <c r="O172" s="62" t="s">
        <v>209</v>
      </c>
      <c r="P172" s="62" t="s">
        <v>433</v>
      </c>
      <c r="Q172" s="62" t="s">
        <v>392</v>
      </c>
      <c r="R172" s="62" t="s">
        <v>29</v>
      </c>
      <c r="S172" s="64" t="s">
        <v>464</v>
      </c>
      <c r="T172" s="267" t="str">
        <f t="shared" si="25"/>
        <v>BO-DCE-1409-BA1-FAC-TN-A-FAC-Patio_BA1</v>
      </c>
    </row>
    <row r="173" spans="1:20" s="55" customFormat="1" ht="15" customHeight="1" x14ac:dyDescent="0.3">
      <c r="A173" s="127"/>
      <c r="B173" s="445" t="s">
        <v>1689</v>
      </c>
      <c r="C173" s="451"/>
      <c r="D173" s="282" t="s">
        <v>465</v>
      </c>
      <c r="E173" s="143"/>
      <c r="F173" s="233" t="str">
        <f>Tableau1[[#This Row],[Numéro4]]</f>
        <v>1410</v>
      </c>
      <c r="G173" s="206" t="s">
        <v>29</v>
      </c>
      <c r="H173" s="206" t="s">
        <v>371</v>
      </c>
      <c r="I173" s="206" t="s">
        <v>379</v>
      </c>
      <c r="J173" s="206" t="s">
        <v>32</v>
      </c>
      <c r="K173" s="244" t="s">
        <v>380</v>
      </c>
      <c r="L173" s="62" t="s">
        <v>33</v>
      </c>
      <c r="M173" s="311" t="s">
        <v>41</v>
      </c>
      <c r="N173" s="117" t="s">
        <v>466</v>
      </c>
      <c r="O173" s="62" t="s">
        <v>213</v>
      </c>
      <c r="P173" s="62" t="s">
        <v>433</v>
      </c>
      <c r="Q173" s="62" t="s">
        <v>392</v>
      </c>
      <c r="R173" s="62" t="s">
        <v>29</v>
      </c>
      <c r="S173" s="64" t="s">
        <v>467</v>
      </c>
      <c r="T173" s="267" t="str">
        <f t="shared" si="25"/>
        <v>BO-DCE-1410-BA2-FAC-TN-A-COU-FAC_BA2</v>
      </c>
    </row>
    <row r="174" spans="1:20" s="55" customFormat="1" ht="15.6" customHeight="1" x14ac:dyDescent="0.3">
      <c r="A174" s="127"/>
      <c r="B174" s="445" t="s">
        <v>1689</v>
      </c>
      <c r="C174" s="451"/>
      <c r="D174" s="282" t="s">
        <v>468</v>
      </c>
      <c r="E174" s="143"/>
      <c r="F174" s="233" t="str">
        <f>Tableau1[[#This Row],[Numéro4]]</f>
        <v>1411</v>
      </c>
      <c r="G174" s="206" t="s">
        <v>29</v>
      </c>
      <c r="H174" s="206" t="s">
        <v>371</v>
      </c>
      <c r="I174" s="206" t="s">
        <v>379</v>
      </c>
      <c r="J174" s="206" t="s">
        <v>32</v>
      </c>
      <c r="K174" s="244" t="s">
        <v>380</v>
      </c>
      <c r="L174" s="62" t="s">
        <v>33</v>
      </c>
      <c r="M174" s="311" t="s">
        <v>41</v>
      </c>
      <c r="N174" s="117" t="s">
        <v>469</v>
      </c>
      <c r="O174" s="62" t="s">
        <v>213</v>
      </c>
      <c r="P174" s="62" t="s">
        <v>433</v>
      </c>
      <c r="Q174" s="62" t="s">
        <v>392</v>
      </c>
      <c r="R174" s="62" t="s">
        <v>29</v>
      </c>
      <c r="S174" s="64" t="s">
        <v>470</v>
      </c>
      <c r="T174" s="267" t="str">
        <f t="shared" si="25"/>
        <v>BO-DCE-1411-BA2-FAC-TN-A-FAC-Patio_BA2</v>
      </c>
    </row>
    <row r="175" spans="1:20" s="55" customFormat="1" ht="15.6" customHeight="1" x14ac:dyDescent="0.3">
      <c r="A175" s="127"/>
      <c r="B175" s="445" t="s">
        <v>1689</v>
      </c>
      <c r="C175" s="451"/>
      <c r="D175" s="282" t="s">
        <v>471</v>
      </c>
      <c r="E175" s="143"/>
      <c r="F175" s="233" t="str">
        <f>Tableau1[[#This Row],[Numéro4]]</f>
        <v>1412</v>
      </c>
      <c r="G175" s="206" t="s">
        <v>29</v>
      </c>
      <c r="H175" s="206" t="s">
        <v>371</v>
      </c>
      <c r="I175" s="206" t="s">
        <v>379</v>
      </c>
      <c r="J175" s="206" t="s">
        <v>32</v>
      </c>
      <c r="K175" s="244" t="s">
        <v>380</v>
      </c>
      <c r="L175" s="62" t="s">
        <v>33</v>
      </c>
      <c r="M175" s="311" t="s">
        <v>41</v>
      </c>
      <c r="N175" s="117" t="s">
        <v>472</v>
      </c>
      <c r="O175" s="62" t="s">
        <v>217</v>
      </c>
      <c r="P175" s="62" t="s">
        <v>433</v>
      </c>
      <c r="Q175" s="62" t="s">
        <v>392</v>
      </c>
      <c r="R175" s="62" t="s">
        <v>29</v>
      </c>
      <c r="S175" s="64" t="s">
        <v>473</v>
      </c>
      <c r="T175" s="267" t="str">
        <f t="shared" si="25"/>
        <v>BO-DCE-1412-BA3-FAC-TN-A-COU-FAC_BA3</v>
      </c>
    </row>
    <row r="176" spans="1:20" s="55" customFormat="1" ht="15" customHeight="1" x14ac:dyDescent="0.3">
      <c r="A176" s="127"/>
      <c r="B176" s="445" t="s">
        <v>1689</v>
      </c>
      <c r="C176" s="451"/>
      <c r="D176" s="282" t="s">
        <v>474</v>
      </c>
      <c r="E176" s="143"/>
      <c r="F176" s="233" t="str">
        <f>Tableau1[[#This Row],[Numéro4]]</f>
        <v>1413</v>
      </c>
      <c r="G176" s="206" t="s">
        <v>29</v>
      </c>
      <c r="H176" s="206" t="s">
        <v>371</v>
      </c>
      <c r="I176" s="206" t="s">
        <v>379</v>
      </c>
      <c r="J176" s="206" t="s">
        <v>32</v>
      </c>
      <c r="K176" s="244" t="s">
        <v>380</v>
      </c>
      <c r="L176" s="62" t="s">
        <v>33</v>
      </c>
      <c r="M176" s="311" t="s">
        <v>41</v>
      </c>
      <c r="N176" s="117" t="s">
        <v>475</v>
      </c>
      <c r="O176" s="62" t="s">
        <v>217</v>
      </c>
      <c r="P176" s="62" t="s">
        <v>433</v>
      </c>
      <c r="Q176" s="62" t="s">
        <v>392</v>
      </c>
      <c r="R176" s="62" t="s">
        <v>29</v>
      </c>
      <c r="S176" s="64" t="s">
        <v>476</v>
      </c>
      <c r="T176" s="267" t="str">
        <f t="shared" si="25"/>
        <v>BO-DCE-1413-BA3-FAC-TN-A-FAC-Patio_BA3</v>
      </c>
    </row>
    <row r="177" spans="1:20" s="55" customFormat="1" ht="15" customHeight="1" x14ac:dyDescent="0.3">
      <c r="A177" s="127"/>
      <c r="B177" s="451"/>
      <c r="C177" s="451"/>
      <c r="D177" s="266"/>
      <c r="E177" s="139"/>
      <c r="F177" s="221"/>
      <c r="G177" s="204"/>
      <c r="H177" s="204"/>
      <c r="I177" s="204"/>
      <c r="J177" s="204"/>
      <c r="K177" s="242"/>
      <c r="L177" s="62"/>
      <c r="M177" s="405"/>
      <c r="N177" s="63"/>
      <c r="O177" s="275"/>
      <c r="P177" s="275"/>
      <c r="Q177" s="275"/>
      <c r="R177" s="275"/>
      <c r="S177" s="69"/>
      <c r="T177" s="264"/>
    </row>
    <row r="178" spans="1:20" s="55" customFormat="1" ht="13.8" x14ac:dyDescent="0.3">
      <c r="A178" s="126"/>
      <c r="B178" s="446"/>
      <c r="C178" s="446"/>
      <c r="D178" s="283" t="s">
        <v>477</v>
      </c>
      <c r="E178" s="148"/>
      <c r="F178" s="227"/>
      <c r="G178" s="210"/>
      <c r="H178" s="210"/>
      <c r="I178" s="210"/>
      <c r="J178" s="210"/>
      <c r="K178" s="248"/>
      <c r="L178" s="284"/>
      <c r="M178" s="68"/>
      <c r="N178" s="284"/>
      <c r="O178" s="284"/>
      <c r="P178" s="284"/>
      <c r="Q178" s="284"/>
      <c r="R178" s="284"/>
      <c r="S178" s="284"/>
      <c r="T178" s="274"/>
    </row>
    <row r="179" spans="1:20" s="55" customFormat="1" ht="15" x14ac:dyDescent="0.3">
      <c r="A179" s="127"/>
      <c r="B179" s="445" t="s">
        <v>1689</v>
      </c>
      <c r="C179" s="451"/>
      <c r="D179" s="285" t="s">
        <v>478</v>
      </c>
      <c r="E179" s="143"/>
      <c r="F179" s="223" t="s">
        <v>479</v>
      </c>
      <c r="G179" s="206" t="s">
        <v>29</v>
      </c>
      <c r="H179" s="206" t="s">
        <v>371</v>
      </c>
      <c r="I179" s="206" t="s">
        <v>372</v>
      </c>
      <c r="J179" s="206" t="s">
        <v>60</v>
      </c>
      <c r="K179" s="244" t="s">
        <v>380</v>
      </c>
      <c r="L179" s="62" t="s">
        <v>33</v>
      </c>
      <c r="M179" s="311" t="s">
        <v>41</v>
      </c>
      <c r="N179" s="117" t="s">
        <v>479</v>
      </c>
      <c r="O179" s="62" t="s">
        <v>375</v>
      </c>
      <c r="P179" s="62" t="s">
        <v>92</v>
      </c>
      <c r="Q179" s="62" t="s">
        <v>36</v>
      </c>
      <c r="R179" s="62" t="s">
        <v>29</v>
      </c>
      <c r="S179" s="64" t="s">
        <v>480</v>
      </c>
      <c r="T179" s="267" t="str">
        <f t="shared" ref="T179:T182" si="26">_xlfn.TEXTJOIN("-",FALSE,L179:S179)</f>
        <v>BO-DCE-1200-EXT-INC-XXX-A-PlanMasseSecu</v>
      </c>
    </row>
    <row r="180" spans="1:20" s="38" customFormat="1" ht="15" x14ac:dyDescent="0.3">
      <c r="A180" s="94"/>
      <c r="B180" s="445" t="s">
        <v>1689</v>
      </c>
      <c r="C180" s="443"/>
      <c r="D180" s="282" t="s">
        <v>481</v>
      </c>
      <c r="E180" s="143"/>
      <c r="F180" s="223" t="s">
        <v>482</v>
      </c>
      <c r="G180" s="206" t="s">
        <v>29</v>
      </c>
      <c r="H180" s="206" t="s">
        <v>371</v>
      </c>
      <c r="I180" s="206" t="s">
        <v>379</v>
      </c>
      <c r="J180" s="206" t="s">
        <v>60</v>
      </c>
      <c r="K180" s="244" t="s">
        <v>380</v>
      </c>
      <c r="L180" s="62" t="s">
        <v>33</v>
      </c>
      <c r="M180" s="311" t="s">
        <v>41</v>
      </c>
      <c r="N180" s="117" t="s">
        <v>482</v>
      </c>
      <c r="O180" s="62" t="s">
        <v>196</v>
      </c>
      <c r="P180" s="62" t="s">
        <v>92</v>
      </c>
      <c r="Q180" s="62" t="s">
        <v>382</v>
      </c>
      <c r="R180" s="62" t="s">
        <v>29</v>
      </c>
      <c r="S180" s="64" t="s">
        <v>483</v>
      </c>
      <c r="T180" s="267" t="str">
        <f t="shared" si="26"/>
        <v>BO-DCE-1201-ENT-INC-RDC-A-PlanSecuRDC_EntréeLog</v>
      </c>
    </row>
    <row r="181" spans="1:20" s="38" customFormat="1" ht="15" x14ac:dyDescent="0.3">
      <c r="A181" s="94"/>
      <c r="B181" s="445" t="s">
        <v>1689</v>
      </c>
      <c r="C181" s="443"/>
      <c r="D181" s="282" t="s">
        <v>484</v>
      </c>
      <c r="E181" s="143"/>
      <c r="F181" s="223" t="s">
        <v>485</v>
      </c>
      <c r="G181" s="206" t="s">
        <v>29</v>
      </c>
      <c r="H181" s="206" t="s">
        <v>371</v>
      </c>
      <c r="I181" s="206" t="s">
        <v>379</v>
      </c>
      <c r="J181" s="206" t="s">
        <v>60</v>
      </c>
      <c r="K181" s="244" t="s">
        <v>380</v>
      </c>
      <c r="L181" s="62" t="s">
        <v>33</v>
      </c>
      <c r="M181" s="311" t="s">
        <v>41</v>
      </c>
      <c r="N181" s="117" t="s">
        <v>485</v>
      </c>
      <c r="O181" s="62" t="s">
        <v>196</v>
      </c>
      <c r="P181" s="62" t="s">
        <v>92</v>
      </c>
      <c r="Q181" s="62" t="s">
        <v>386</v>
      </c>
      <c r="R181" s="62" t="s">
        <v>29</v>
      </c>
      <c r="S181" s="64" t="s">
        <v>486</v>
      </c>
      <c r="T181" s="267" t="str">
        <f t="shared" si="26"/>
        <v>BO-DCE-1202-ENT-INC-N1-A-PlanSecuRDC_Bas-N1_EntréeLog</v>
      </c>
    </row>
    <row r="182" spans="1:20" s="38" customFormat="1" ht="15" x14ac:dyDescent="0.3">
      <c r="A182" s="94"/>
      <c r="B182" s="445" t="s">
        <v>1689</v>
      </c>
      <c r="C182" s="443"/>
      <c r="D182" s="282" t="s">
        <v>487</v>
      </c>
      <c r="E182" s="143"/>
      <c r="F182" s="223" t="s">
        <v>488</v>
      </c>
      <c r="G182" s="206" t="s">
        <v>29</v>
      </c>
      <c r="H182" s="206" t="s">
        <v>395</v>
      </c>
      <c r="I182" s="206" t="s">
        <v>379</v>
      </c>
      <c r="J182" s="206" t="s">
        <v>60</v>
      </c>
      <c r="K182" s="244" t="s">
        <v>380</v>
      </c>
      <c r="L182" s="62" t="s">
        <v>33</v>
      </c>
      <c r="M182" s="311" t="s">
        <v>41</v>
      </c>
      <c r="N182" s="117" t="s">
        <v>488</v>
      </c>
      <c r="O182" s="62" t="s">
        <v>205</v>
      </c>
      <c r="P182" s="62" t="s">
        <v>92</v>
      </c>
      <c r="Q182" s="62" t="s">
        <v>382</v>
      </c>
      <c r="R182" s="62" t="s">
        <v>29</v>
      </c>
      <c r="S182" s="64" t="s">
        <v>489</v>
      </c>
      <c r="T182" s="267" t="str">
        <f t="shared" si="26"/>
        <v>BO-DCE-1203-PED-INC-RDC-A-PlanSecu_Pédopsychiatrie</v>
      </c>
    </row>
    <row r="183" spans="1:20" s="38" customFormat="1" ht="15" x14ac:dyDescent="0.3">
      <c r="A183" s="94"/>
      <c r="B183" s="445" t="s">
        <v>1689</v>
      </c>
      <c r="C183" s="443"/>
      <c r="D183" s="282" t="s">
        <v>490</v>
      </c>
      <c r="E183" s="143"/>
      <c r="F183" s="223" t="s">
        <v>491</v>
      </c>
      <c r="G183" s="206" t="s">
        <v>29</v>
      </c>
      <c r="H183" s="206" t="s">
        <v>371</v>
      </c>
      <c r="I183" s="206" t="s">
        <v>379</v>
      </c>
      <c r="J183" s="206" t="s">
        <v>60</v>
      </c>
      <c r="K183" s="244" t="s">
        <v>380</v>
      </c>
      <c r="L183" s="62" t="s">
        <v>33</v>
      </c>
      <c r="M183" s="311" t="s">
        <v>41</v>
      </c>
      <c r="N183" s="117" t="s">
        <v>491</v>
      </c>
      <c r="O183" s="62" t="s">
        <v>201</v>
      </c>
      <c r="P183" s="62" t="s">
        <v>92</v>
      </c>
      <c r="Q183" s="62" t="s">
        <v>382</v>
      </c>
      <c r="R183" s="62" t="s">
        <v>29</v>
      </c>
      <c r="S183" s="64" t="s">
        <v>492</v>
      </c>
      <c r="T183" s="267" t="str">
        <f>_xlfn.TEXTJOIN("-",FALSE,L183:S183)</f>
        <v>BO-DCE-1204-GER-INC-RDC-A-PlanSecu_Gérontopsychiatrie</v>
      </c>
    </row>
    <row r="184" spans="1:20" s="38" customFormat="1" ht="15" x14ac:dyDescent="0.3">
      <c r="A184" s="94"/>
      <c r="B184" s="445" t="s">
        <v>1689</v>
      </c>
      <c r="C184" s="443"/>
      <c r="D184" s="282" t="s">
        <v>493</v>
      </c>
      <c r="E184" s="143"/>
      <c r="F184" s="223" t="s">
        <v>494</v>
      </c>
      <c r="G184" s="206" t="s">
        <v>29</v>
      </c>
      <c r="H184" s="206" t="s">
        <v>402</v>
      </c>
      <c r="I184" s="206" t="s">
        <v>379</v>
      </c>
      <c r="J184" s="206" t="s">
        <v>60</v>
      </c>
      <c r="K184" s="244" t="s">
        <v>380</v>
      </c>
      <c r="L184" s="62" t="s">
        <v>33</v>
      </c>
      <c r="M184" s="311" t="s">
        <v>41</v>
      </c>
      <c r="N184" s="117" t="s">
        <v>494</v>
      </c>
      <c r="O184" s="62" t="s">
        <v>209</v>
      </c>
      <c r="P184" s="62" t="s">
        <v>92</v>
      </c>
      <c r="Q184" s="62" t="s">
        <v>382</v>
      </c>
      <c r="R184" s="62" t="s">
        <v>29</v>
      </c>
      <c r="S184" s="64" t="s">
        <v>495</v>
      </c>
      <c r="T184" s="267" t="str">
        <f t="shared" ref="T184:T185" si="27">_xlfn.TEXTJOIN("-",FALSE,L184:S184)</f>
        <v>BO-DCE-1205-BA1-INC-RDC-A-PlanSecu_BA1</v>
      </c>
    </row>
    <row r="185" spans="1:20" s="38" customFormat="1" ht="15" x14ac:dyDescent="0.3">
      <c r="A185" s="94"/>
      <c r="B185" s="445" t="s">
        <v>1689</v>
      </c>
      <c r="C185" s="443"/>
      <c r="D185" s="282" t="s">
        <v>496</v>
      </c>
      <c r="E185" s="143"/>
      <c r="F185" s="223" t="s">
        <v>497</v>
      </c>
      <c r="G185" s="206" t="s">
        <v>29</v>
      </c>
      <c r="H185" s="206" t="s">
        <v>402</v>
      </c>
      <c r="I185" s="206" t="s">
        <v>379</v>
      </c>
      <c r="J185" s="206" t="s">
        <v>60</v>
      </c>
      <c r="K185" s="244" t="s">
        <v>380</v>
      </c>
      <c r="L185" s="62" t="s">
        <v>33</v>
      </c>
      <c r="M185" s="311" t="s">
        <v>41</v>
      </c>
      <c r="N185" s="117" t="s">
        <v>497</v>
      </c>
      <c r="O185" s="62" t="s">
        <v>213</v>
      </c>
      <c r="P185" s="62" t="s">
        <v>92</v>
      </c>
      <c r="Q185" s="62" t="s">
        <v>382</v>
      </c>
      <c r="R185" s="62" t="s">
        <v>29</v>
      </c>
      <c r="S185" s="64" t="s">
        <v>498</v>
      </c>
      <c r="T185" s="267" t="str">
        <f t="shared" si="27"/>
        <v>BO-DCE-1206-BA2-INC-RDC-A-PlanSecu_BA2</v>
      </c>
    </row>
    <row r="186" spans="1:20" s="38" customFormat="1" ht="15" x14ac:dyDescent="0.3">
      <c r="A186" s="94"/>
      <c r="B186" s="445" t="s">
        <v>1689</v>
      </c>
      <c r="C186" s="443"/>
      <c r="D186" s="282" t="s">
        <v>499</v>
      </c>
      <c r="E186" s="143"/>
      <c r="F186" s="223" t="s">
        <v>500</v>
      </c>
      <c r="G186" s="206" t="s">
        <v>29</v>
      </c>
      <c r="H186" s="206" t="s">
        <v>402</v>
      </c>
      <c r="I186" s="206" t="s">
        <v>379</v>
      </c>
      <c r="J186" s="206" t="s">
        <v>60</v>
      </c>
      <c r="K186" s="244" t="s">
        <v>380</v>
      </c>
      <c r="L186" s="62" t="s">
        <v>33</v>
      </c>
      <c r="M186" s="311" t="s">
        <v>41</v>
      </c>
      <c r="N186" s="117" t="s">
        <v>500</v>
      </c>
      <c r="O186" s="62" t="s">
        <v>217</v>
      </c>
      <c r="P186" s="62" t="s">
        <v>92</v>
      </c>
      <c r="Q186" s="62" t="s">
        <v>382</v>
      </c>
      <c r="R186" s="62" t="s">
        <v>29</v>
      </c>
      <c r="S186" s="64" t="s">
        <v>501</v>
      </c>
      <c r="T186" s="267" t="str">
        <f>_xlfn.TEXTJOIN("-",FALSE,L186:S186)</f>
        <v>BO-DCE-1207-BA3-INC-RDC-A-PlanSecu_BA3</v>
      </c>
    </row>
    <row r="187" spans="1:20" s="55" customFormat="1" ht="11.25" customHeight="1" x14ac:dyDescent="0.3">
      <c r="A187" s="127"/>
      <c r="B187" s="451"/>
      <c r="C187" s="451"/>
      <c r="D187" s="266"/>
      <c r="E187" s="139"/>
      <c r="F187" s="221"/>
      <c r="G187" s="204"/>
      <c r="H187" s="204"/>
      <c r="I187" s="204"/>
      <c r="J187" s="204"/>
      <c r="K187" s="242"/>
      <c r="L187" s="62"/>
      <c r="M187" s="310"/>
      <c r="N187" s="63"/>
      <c r="O187" s="62"/>
      <c r="P187" s="62"/>
      <c r="Q187" s="62"/>
      <c r="R187" s="62"/>
      <c r="S187" s="64"/>
      <c r="T187" s="267"/>
    </row>
    <row r="188" spans="1:20" s="55" customFormat="1" ht="15" customHeight="1" x14ac:dyDescent="0.3">
      <c r="A188" s="126"/>
      <c r="B188" s="446"/>
      <c r="C188" s="446"/>
      <c r="D188" s="273" t="s">
        <v>502</v>
      </c>
      <c r="E188" s="148"/>
      <c r="F188" s="227"/>
      <c r="G188" s="210"/>
      <c r="H188" s="210" t="s">
        <v>368</v>
      </c>
      <c r="I188" s="210" t="s">
        <v>368</v>
      </c>
      <c r="J188" s="210" t="s">
        <v>368</v>
      </c>
      <c r="K188" s="248" t="s">
        <v>368</v>
      </c>
      <c r="L188" s="68" t="s">
        <v>368</v>
      </c>
      <c r="M188" s="68"/>
      <c r="N188" s="68" t="s">
        <v>368</v>
      </c>
      <c r="O188" s="68" t="s">
        <v>368</v>
      </c>
      <c r="P188" s="68" t="s">
        <v>368</v>
      </c>
      <c r="Q188" s="68" t="s">
        <v>368</v>
      </c>
      <c r="R188" s="68" t="s">
        <v>368</v>
      </c>
      <c r="S188" s="68" t="s">
        <v>368</v>
      </c>
      <c r="T188" s="274" t="s">
        <v>368</v>
      </c>
    </row>
    <row r="189" spans="1:20" s="55" customFormat="1" ht="15" customHeight="1" x14ac:dyDescent="0.3">
      <c r="A189" s="112"/>
      <c r="B189" s="445" t="s">
        <v>1689</v>
      </c>
      <c r="C189" s="449"/>
      <c r="D189" s="282" t="s">
        <v>1543</v>
      </c>
      <c r="E189" s="143"/>
      <c r="F189" s="223" t="s">
        <v>504</v>
      </c>
      <c r="G189" s="206" t="s">
        <v>29</v>
      </c>
      <c r="H189" s="206" t="s">
        <v>30</v>
      </c>
      <c r="I189" s="206" t="s">
        <v>31</v>
      </c>
      <c r="J189" s="206" t="s">
        <v>60</v>
      </c>
      <c r="K189" s="244" t="s">
        <v>31</v>
      </c>
      <c r="L189" s="286" t="s">
        <v>33</v>
      </c>
      <c r="M189" s="407" t="s">
        <v>41</v>
      </c>
      <c r="N189" s="286" t="s">
        <v>504</v>
      </c>
      <c r="O189" s="275" t="s">
        <v>505</v>
      </c>
      <c r="P189" s="275" t="s">
        <v>257</v>
      </c>
      <c r="Q189" s="275" t="s">
        <v>392</v>
      </c>
      <c r="R189" s="275" t="s">
        <v>29</v>
      </c>
      <c r="S189" s="69" t="s">
        <v>503</v>
      </c>
      <c r="T189" s="267" t="str">
        <f>_xlfn.TEXTJOIN("-",FALSE,L189:S189)</f>
        <v>BO-DCE-1500-SIT-ARC-TN-A-Fiche matériaux</v>
      </c>
    </row>
    <row r="190" spans="1:20" s="55" customFormat="1" ht="11.25" customHeight="1" x14ac:dyDescent="0.3">
      <c r="A190" s="127"/>
      <c r="B190" s="451"/>
      <c r="C190" s="451"/>
      <c r="D190" s="266"/>
      <c r="E190" s="139"/>
      <c r="F190" s="221"/>
      <c r="G190" s="204"/>
      <c r="H190" s="204"/>
      <c r="I190" s="204"/>
      <c r="J190" s="204"/>
      <c r="K190" s="242"/>
      <c r="L190" s="62"/>
      <c r="M190" s="408"/>
      <c r="N190" s="63"/>
      <c r="O190" s="62"/>
      <c r="P190" s="62"/>
      <c r="Q190" s="62"/>
      <c r="R190" s="62"/>
      <c r="S190" s="64"/>
      <c r="T190" s="267"/>
    </row>
    <row r="191" spans="1:20" s="55" customFormat="1" ht="15" customHeight="1" x14ac:dyDescent="0.3">
      <c r="A191" s="126"/>
      <c r="B191" s="446"/>
      <c r="C191" s="446"/>
      <c r="D191" s="273" t="s">
        <v>1505</v>
      </c>
      <c r="E191" s="148"/>
      <c r="F191" s="227"/>
      <c r="G191" s="210"/>
      <c r="H191" s="210" t="s">
        <v>368</v>
      </c>
      <c r="I191" s="210" t="s">
        <v>368</v>
      </c>
      <c r="J191" s="210" t="s">
        <v>368</v>
      </c>
      <c r="K191" s="248" t="s">
        <v>368</v>
      </c>
      <c r="L191" s="68" t="s">
        <v>368</v>
      </c>
      <c r="M191" s="68"/>
      <c r="N191" s="68" t="s">
        <v>368</v>
      </c>
      <c r="O191" s="68" t="s">
        <v>368</v>
      </c>
      <c r="P191" s="68" t="s">
        <v>368</v>
      </c>
      <c r="Q191" s="68" t="s">
        <v>368</v>
      </c>
      <c r="R191" s="68" t="s">
        <v>368</v>
      </c>
      <c r="S191" s="68" t="s">
        <v>368</v>
      </c>
      <c r="T191" s="412" t="s">
        <v>1560</v>
      </c>
    </row>
    <row r="192" spans="1:20" s="55" customFormat="1" ht="15" customHeight="1" x14ac:dyDescent="0.3">
      <c r="A192" s="127"/>
      <c r="B192" s="445" t="s">
        <v>1689</v>
      </c>
      <c r="C192" s="451"/>
      <c r="D192" s="266" t="s">
        <v>1506</v>
      </c>
      <c r="E192" s="143"/>
      <c r="F192" s="223" t="s">
        <v>508</v>
      </c>
      <c r="G192" s="206" t="s">
        <v>29</v>
      </c>
      <c r="H192" s="206" t="s">
        <v>509</v>
      </c>
      <c r="I192" s="206" t="s">
        <v>510</v>
      </c>
      <c r="J192" s="206" t="s">
        <v>60</v>
      </c>
      <c r="K192" s="244" t="s">
        <v>380</v>
      </c>
      <c r="L192" s="62" t="s">
        <v>33</v>
      </c>
      <c r="M192" s="311" t="s">
        <v>41</v>
      </c>
      <c r="N192" s="117" t="s">
        <v>508</v>
      </c>
      <c r="O192" s="62" t="s">
        <v>196</v>
      </c>
      <c r="P192" s="62" t="s">
        <v>257</v>
      </c>
      <c r="Q192" s="62" t="s">
        <v>382</v>
      </c>
      <c r="R192" s="62" t="s">
        <v>29</v>
      </c>
      <c r="S192" s="64" t="s">
        <v>511</v>
      </c>
      <c r="T192" s="267" t="str">
        <f>_xlfn.TEXTJOIN("-",FALSE,L192:S192)</f>
        <v>BO-DCE-1501-ENT-ARC-RDC-A-Sols_RDC_Haut_EntréeLog</v>
      </c>
    </row>
    <row r="193" spans="1:20" s="55" customFormat="1" ht="15" customHeight="1" x14ac:dyDescent="0.3">
      <c r="A193" s="127"/>
      <c r="B193" s="445" t="s">
        <v>1689</v>
      </c>
      <c r="C193" s="451"/>
      <c r="D193" s="266" t="s">
        <v>1507</v>
      </c>
      <c r="E193" s="143"/>
      <c r="F193" s="223" t="s">
        <v>513</v>
      </c>
      <c r="G193" s="206" t="s">
        <v>29</v>
      </c>
      <c r="H193" s="206" t="s">
        <v>509</v>
      </c>
      <c r="I193" s="206" t="s">
        <v>510</v>
      </c>
      <c r="J193" s="206" t="s">
        <v>60</v>
      </c>
      <c r="K193" s="244" t="s">
        <v>380</v>
      </c>
      <c r="L193" s="62" t="s">
        <v>33</v>
      </c>
      <c r="M193" s="311" t="s">
        <v>41</v>
      </c>
      <c r="N193" s="117" t="s">
        <v>513</v>
      </c>
      <c r="O193" s="62" t="s">
        <v>196</v>
      </c>
      <c r="P193" s="62" t="s">
        <v>257</v>
      </c>
      <c r="Q193" s="62" t="s">
        <v>386</v>
      </c>
      <c r="R193" s="62" t="s">
        <v>29</v>
      </c>
      <c r="S193" s="64" t="s">
        <v>514</v>
      </c>
      <c r="T193" s="267" t="str">
        <f>_xlfn.TEXTJOIN("-",FALSE,L193:S193)</f>
        <v>BO-DCE-1502-ENT-ARC-N1-A-Sols_RDC_Bas-N1_EntréeLog</v>
      </c>
    </row>
    <row r="194" spans="1:20" s="55" customFormat="1" ht="15" customHeight="1" x14ac:dyDescent="0.3">
      <c r="A194" s="127"/>
      <c r="B194" s="445" t="s">
        <v>1689</v>
      </c>
      <c r="C194" s="451"/>
      <c r="D194" s="266" t="s">
        <v>1508</v>
      </c>
      <c r="E194" s="143"/>
      <c r="F194" s="223" t="s">
        <v>516</v>
      </c>
      <c r="G194" s="206" t="s">
        <v>29</v>
      </c>
      <c r="H194" s="206" t="s">
        <v>517</v>
      </c>
      <c r="I194" s="206" t="s">
        <v>379</v>
      </c>
      <c r="J194" s="206" t="s">
        <v>60</v>
      </c>
      <c r="K194" s="244" t="s">
        <v>380</v>
      </c>
      <c r="L194" s="62" t="s">
        <v>33</v>
      </c>
      <c r="M194" s="311" t="s">
        <v>41</v>
      </c>
      <c r="N194" s="117" t="s">
        <v>516</v>
      </c>
      <c r="O194" s="62" t="s">
        <v>391</v>
      </c>
      <c r="P194" s="62" t="s">
        <v>257</v>
      </c>
      <c r="Q194" s="62" t="s">
        <v>392</v>
      </c>
      <c r="R194" s="62" t="s">
        <v>29</v>
      </c>
      <c r="S194" s="64" t="s">
        <v>518</v>
      </c>
      <c r="T194" s="267" t="str">
        <f t="shared" ref="T194" si="28">_xlfn.TEXTJOIN("-",FALSE,L194:S194)</f>
        <v>BO-DCE-1503-INT-ARC-TN-A-Sols_Internat</v>
      </c>
    </row>
    <row r="195" spans="1:20" s="55" customFormat="1" ht="15" customHeight="1" x14ac:dyDescent="0.3">
      <c r="A195" s="127"/>
      <c r="B195" s="445" t="s">
        <v>1689</v>
      </c>
      <c r="C195" s="451"/>
      <c r="D195" s="266" t="s">
        <v>1509</v>
      </c>
      <c r="E195" s="143"/>
      <c r="F195" s="223" t="s">
        <v>520</v>
      </c>
      <c r="G195" s="206" t="s">
        <v>29</v>
      </c>
      <c r="H195" s="206" t="s">
        <v>517</v>
      </c>
      <c r="I195" s="206" t="s">
        <v>510</v>
      </c>
      <c r="J195" s="206" t="s">
        <v>60</v>
      </c>
      <c r="K195" s="244" t="s">
        <v>380</v>
      </c>
      <c r="L195" s="62" t="s">
        <v>33</v>
      </c>
      <c r="M195" s="311" t="s">
        <v>41</v>
      </c>
      <c r="N195" s="117" t="s">
        <v>520</v>
      </c>
      <c r="O195" s="62" t="s">
        <v>205</v>
      </c>
      <c r="P195" s="62" t="s">
        <v>257</v>
      </c>
      <c r="Q195" s="62" t="s">
        <v>382</v>
      </c>
      <c r="R195" s="62" t="s">
        <v>29</v>
      </c>
      <c r="S195" s="64" t="s">
        <v>521</v>
      </c>
      <c r="T195" s="267" t="str">
        <f>_xlfn.TEXTJOIN("-",FALSE,L195:S195)</f>
        <v>BO-DCE-1504-PED-ARC-RDC-A-Sols_Pédopsychiatrie</v>
      </c>
    </row>
    <row r="196" spans="1:20" s="55" customFormat="1" ht="15" customHeight="1" x14ac:dyDescent="0.3">
      <c r="A196" s="127"/>
      <c r="B196" s="445" t="s">
        <v>1689</v>
      </c>
      <c r="C196" s="451"/>
      <c r="D196" s="266" t="s">
        <v>1510</v>
      </c>
      <c r="E196" s="143"/>
      <c r="F196" s="223" t="s">
        <v>523</v>
      </c>
      <c r="G196" s="206" t="s">
        <v>29</v>
      </c>
      <c r="H196" s="206" t="s">
        <v>517</v>
      </c>
      <c r="I196" s="206" t="s">
        <v>510</v>
      </c>
      <c r="J196" s="206" t="s">
        <v>60</v>
      </c>
      <c r="K196" s="244" t="s">
        <v>380</v>
      </c>
      <c r="L196" s="62" t="s">
        <v>33</v>
      </c>
      <c r="M196" s="311" t="s">
        <v>41</v>
      </c>
      <c r="N196" s="117" t="s">
        <v>523</v>
      </c>
      <c r="O196" s="62" t="s">
        <v>201</v>
      </c>
      <c r="P196" s="62" t="s">
        <v>257</v>
      </c>
      <c r="Q196" s="62" t="s">
        <v>382</v>
      </c>
      <c r="R196" s="62" t="s">
        <v>29</v>
      </c>
      <c r="S196" s="64" t="s">
        <v>524</v>
      </c>
      <c r="T196" s="267" t="str">
        <f t="shared" ref="T196" si="29">_xlfn.TEXTJOIN("-",FALSE,L196:S196)</f>
        <v>BO-DCE-1505-GER-ARC-RDC-A-Sols_Gérontopsychiatrie</v>
      </c>
    </row>
    <row r="197" spans="1:20" s="55" customFormat="1" ht="15" customHeight="1" x14ac:dyDescent="0.3">
      <c r="A197" s="127"/>
      <c r="B197" s="445" t="s">
        <v>1689</v>
      </c>
      <c r="C197" s="451"/>
      <c r="D197" s="266" t="s">
        <v>1511</v>
      </c>
      <c r="E197" s="143"/>
      <c r="F197" s="223" t="s">
        <v>526</v>
      </c>
      <c r="G197" s="206" t="s">
        <v>29</v>
      </c>
      <c r="H197" s="206" t="s">
        <v>517</v>
      </c>
      <c r="I197" s="206" t="s">
        <v>510</v>
      </c>
      <c r="J197" s="206" t="s">
        <v>60</v>
      </c>
      <c r="K197" s="244" t="s">
        <v>380</v>
      </c>
      <c r="L197" s="62" t="s">
        <v>33</v>
      </c>
      <c r="M197" s="311" t="s">
        <v>41</v>
      </c>
      <c r="N197" s="117" t="s">
        <v>526</v>
      </c>
      <c r="O197" s="62" t="s">
        <v>209</v>
      </c>
      <c r="P197" s="62" t="s">
        <v>257</v>
      </c>
      <c r="Q197" s="62" t="s">
        <v>382</v>
      </c>
      <c r="R197" s="62" t="s">
        <v>29</v>
      </c>
      <c r="S197" s="64" t="s">
        <v>527</v>
      </c>
      <c r="T197" s="267" t="str">
        <f>_xlfn.TEXTJOIN("-",FALSE,L197:S197)</f>
        <v>BO-DCE-1506-BA1-ARC-RDC-A-Sols_BA1</v>
      </c>
    </row>
    <row r="198" spans="1:20" s="55" customFormat="1" ht="15" customHeight="1" x14ac:dyDescent="0.3">
      <c r="A198" s="127"/>
      <c r="B198" s="445" t="s">
        <v>1689</v>
      </c>
      <c r="C198" s="451"/>
      <c r="D198" s="266" t="s">
        <v>1512</v>
      </c>
      <c r="E198" s="143"/>
      <c r="F198" s="223" t="s">
        <v>529</v>
      </c>
      <c r="G198" s="206" t="s">
        <v>29</v>
      </c>
      <c r="H198" s="206" t="s">
        <v>517</v>
      </c>
      <c r="I198" s="206" t="s">
        <v>510</v>
      </c>
      <c r="J198" s="206" t="s">
        <v>60</v>
      </c>
      <c r="K198" s="244" t="s">
        <v>380</v>
      </c>
      <c r="L198" s="62" t="s">
        <v>33</v>
      </c>
      <c r="M198" s="311" t="s">
        <v>41</v>
      </c>
      <c r="N198" s="117" t="s">
        <v>529</v>
      </c>
      <c r="O198" s="62" t="s">
        <v>213</v>
      </c>
      <c r="P198" s="62" t="s">
        <v>257</v>
      </c>
      <c r="Q198" s="62" t="s">
        <v>382</v>
      </c>
      <c r="R198" s="62" t="s">
        <v>29</v>
      </c>
      <c r="S198" s="64" t="s">
        <v>530</v>
      </c>
      <c r="T198" s="267" t="str">
        <f>_xlfn.TEXTJOIN("-",FALSE,L198:S198)</f>
        <v>BO-DCE-1507-BA2-ARC-RDC-A-Sols_BA2</v>
      </c>
    </row>
    <row r="199" spans="1:20" s="55" customFormat="1" ht="15" customHeight="1" x14ac:dyDescent="0.3">
      <c r="A199" s="127"/>
      <c r="B199" s="445" t="s">
        <v>1689</v>
      </c>
      <c r="C199" s="451"/>
      <c r="D199" s="266" t="s">
        <v>1513</v>
      </c>
      <c r="E199" s="143"/>
      <c r="F199" s="223" t="s">
        <v>532</v>
      </c>
      <c r="G199" s="206" t="s">
        <v>29</v>
      </c>
      <c r="H199" s="206" t="s">
        <v>517</v>
      </c>
      <c r="I199" s="206" t="s">
        <v>510</v>
      </c>
      <c r="J199" s="206" t="s">
        <v>60</v>
      </c>
      <c r="K199" s="244" t="s">
        <v>380</v>
      </c>
      <c r="L199" s="62" t="s">
        <v>33</v>
      </c>
      <c r="M199" s="311" t="s">
        <v>41</v>
      </c>
      <c r="N199" s="117" t="s">
        <v>532</v>
      </c>
      <c r="O199" s="62" t="s">
        <v>217</v>
      </c>
      <c r="P199" s="62" t="s">
        <v>257</v>
      </c>
      <c r="Q199" s="62" t="s">
        <v>382</v>
      </c>
      <c r="R199" s="62" t="s">
        <v>29</v>
      </c>
      <c r="S199" s="64" t="s">
        <v>533</v>
      </c>
      <c r="T199" s="267" t="str">
        <f>_xlfn.TEXTJOIN("-",FALSE,L199:S199)</f>
        <v>BO-DCE-1508-BA3-ARC-RDC-A-Sols_BA3</v>
      </c>
    </row>
    <row r="200" spans="1:20" s="55" customFormat="1" ht="15" customHeight="1" x14ac:dyDescent="0.3">
      <c r="A200" s="127"/>
      <c r="B200" s="451"/>
      <c r="C200" s="451"/>
      <c r="D200" s="266"/>
      <c r="E200" s="143"/>
      <c r="F200" s="223"/>
      <c r="G200" s="206"/>
      <c r="H200" s="206"/>
      <c r="I200" s="206"/>
      <c r="J200" s="206"/>
      <c r="K200" s="244"/>
      <c r="L200" s="62"/>
      <c r="M200" s="117"/>
      <c r="N200" s="117"/>
      <c r="O200" s="62"/>
      <c r="P200" s="62"/>
      <c r="Q200" s="62"/>
      <c r="R200" s="62"/>
      <c r="S200" s="64"/>
      <c r="T200" s="410"/>
    </row>
    <row r="201" spans="1:20" s="55" customFormat="1" ht="15" customHeight="1" x14ac:dyDescent="0.3">
      <c r="A201" s="126"/>
      <c r="B201" s="446"/>
      <c r="C201" s="446"/>
      <c r="D201" s="273" t="s">
        <v>1522</v>
      </c>
      <c r="E201" s="148"/>
      <c r="F201" s="227"/>
      <c r="G201" s="210"/>
      <c r="H201" s="210" t="s">
        <v>368</v>
      </c>
      <c r="I201" s="210" t="s">
        <v>368</v>
      </c>
      <c r="J201" s="210" t="s">
        <v>368</v>
      </c>
      <c r="K201" s="248" t="s">
        <v>368</v>
      </c>
      <c r="L201" s="68" t="s">
        <v>368</v>
      </c>
      <c r="M201" s="68"/>
      <c r="N201" s="68" t="s">
        <v>368</v>
      </c>
      <c r="O201" s="68" t="s">
        <v>368</v>
      </c>
      <c r="P201" s="68" t="s">
        <v>368</v>
      </c>
      <c r="Q201" s="68" t="s">
        <v>368</v>
      </c>
      <c r="R201" s="68" t="s">
        <v>368</v>
      </c>
      <c r="S201" s="68" t="s">
        <v>368</v>
      </c>
      <c r="T201" s="412" t="s">
        <v>1561</v>
      </c>
    </row>
    <row r="202" spans="1:20" s="55" customFormat="1" ht="15" customHeight="1" x14ac:dyDescent="0.3">
      <c r="A202" s="127"/>
      <c r="B202" s="445" t="s">
        <v>1689</v>
      </c>
      <c r="C202" s="451"/>
      <c r="D202" s="266" t="s">
        <v>507</v>
      </c>
      <c r="E202" s="143"/>
      <c r="F202" s="223" t="s">
        <v>508</v>
      </c>
      <c r="G202" s="206" t="s">
        <v>29</v>
      </c>
      <c r="H202" s="206" t="s">
        <v>509</v>
      </c>
      <c r="I202" s="206" t="s">
        <v>510</v>
      </c>
      <c r="J202" s="206" t="s">
        <v>60</v>
      </c>
      <c r="K202" s="244" t="s">
        <v>380</v>
      </c>
      <c r="L202" s="62" t="s">
        <v>33</v>
      </c>
      <c r="M202" s="311" t="s">
        <v>41</v>
      </c>
      <c r="N202" s="117" t="s">
        <v>1514</v>
      </c>
      <c r="O202" s="62" t="s">
        <v>196</v>
      </c>
      <c r="P202" s="62" t="s">
        <v>257</v>
      </c>
      <c r="Q202" s="62" t="s">
        <v>382</v>
      </c>
      <c r="R202" s="62" t="s">
        <v>29</v>
      </c>
      <c r="S202" s="64" t="s">
        <v>511</v>
      </c>
      <c r="T202" s="267" t="str">
        <f>_xlfn.TEXTJOIN("-",FALSE,L202:S202)</f>
        <v>BO-DCE-1501a-ENT-ARC-RDC-A-Sols_RDC_Haut_EntréeLog</v>
      </c>
    </row>
    <row r="203" spans="1:20" s="55" customFormat="1" ht="15" customHeight="1" x14ac:dyDescent="0.3">
      <c r="A203" s="127"/>
      <c r="B203" s="445" t="s">
        <v>1689</v>
      </c>
      <c r="C203" s="451"/>
      <c r="D203" s="266" t="s">
        <v>512</v>
      </c>
      <c r="E203" s="143"/>
      <c r="F203" s="223" t="s">
        <v>513</v>
      </c>
      <c r="G203" s="206" t="s">
        <v>29</v>
      </c>
      <c r="H203" s="206" t="s">
        <v>509</v>
      </c>
      <c r="I203" s="206" t="s">
        <v>510</v>
      </c>
      <c r="J203" s="206" t="s">
        <v>60</v>
      </c>
      <c r="K203" s="244" t="s">
        <v>380</v>
      </c>
      <c r="L203" s="62" t="s">
        <v>33</v>
      </c>
      <c r="M203" s="311" t="s">
        <v>41</v>
      </c>
      <c r="N203" s="117" t="s">
        <v>1515</v>
      </c>
      <c r="O203" s="62" t="s">
        <v>196</v>
      </c>
      <c r="P203" s="62" t="s">
        <v>257</v>
      </c>
      <c r="Q203" s="62" t="s">
        <v>386</v>
      </c>
      <c r="R203" s="62" t="s">
        <v>29</v>
      </c>
      <c r="S203" s="64" t="s">
        <v>514</v>
      </c>
      <c r="T203" s="267" t="str">
        <f>_xlfn.TEXTJOIN("-",FALSE,L203:S203)</f>
        <v>BO-DCE-1502a-ENT-ARC-N1-A-Sols_RDC_Bas-N1_EntréeLog</v>
      </c>
    </row>
    <row r="204" spans="1:20" s="55" customFormat="1" ht="15" customHeight="1" x14ac:dyDescent="0.3">
      <c r="A204" s="127"/>
      <c r="B204" s="445" t="s">
        <v>1689</v>
      </c>
      <c r="C204" s="451"/>
      <c r="D204" s="266" t="s">
        <v>515</v>
      </c>
      <c r="E204" s="143"/>
      <c r="F204" s="223" t="s">
        <v>516</v>
      </c>
      <c r="G204" s="206" t="s">
        <v>29</v>
      </c>
      <c r="H204" s="206" t="s">
        <v>517</v>
      </c>
      <c r="I204" s="206" t="s">
        <v>379</v>
      </c>
      <c r="J204" s="206" t="s">
        <v>60</v>
      </c>
      <c r="K204" s="244" t="s">
        <v>380</v>
      </c>
      <c r="L204" s="62" t="s">
        <v>33</v>
      </c>
      <c r="M204" s="311" t="s">
        <v>41</v>
      </c>
      <c r="N204" s="117" t="s">
        <v>1516</v>
      </c>
      <c r="O204" s="62" t="s">
        <v>391</v>
      </c>
      <c r="P204" s="62" t="s">
        <v>257</v>
      </c>
      <c r="Q204" s="62" t="s">
        <v>392</v>
      </c>
      <c r="R204" s="62" t="s">
        <v>29</v>
      </c>
      <c r="S204" s="64" t="s">
        <v>518</v>
      </c>
      <c r="T204" s="267" t="str">
        <f t="shared" ref="T204" si="30">_xlfn.TEXTJOIN("-",FALSE,L204:S204)</f>
        <v>BO-DCE-1503a-INT-ARC-TN-A-Sols_Internat</v>
      </c>
    </row>
    <row r="205" spans="1:20" s="55" customFormat="1" ht="15" customHeight="1" x14ac:dyDescent="0.3">
      <c r="A205" s="127"/>
      <c r="B205" s="445" t="s">
        <v>1689</v>
      </c>
      <c r="C205" s="451"/>
      <c r="D205" s="266" t="s">
        <v>519</v>
      </c>
      <c r="E205" s="143"/>
      <c r="F205" s="223" t="s">
        <v>520</v>
      </c>
      <c r="G205" s="206" t="s">
        <v>29</v>
      </c>
      <c r="H205" s="206" t="s">
        <v>517</v>
      </c>
      <c r="I205" s="206" t="s">
        <v>510</v>
      </c>
      <c r="J205" s="206" t="s">
        <v>60</v>
      </c>
      <c r="K205" s="244" t="s">
        <v>380</v>
      </c>
      <c r="L205" s="62" t="s">
        <v>33</v>
      </c>
      <c r="M205" s="311" t="s">
        <v>41</v>
      </c>
      <c r="N205" s="117" t="s">
        <v>1517</v>
      </c>
      <c r="O205" s="62" t="s">
        <v>205</v>
      </c>
      <c r="P205" s="62" t="s">
        <v>257</v>
      </c>
      <c r="Q205" s="62" t="s">
        <v>382</v>
      </c>
      <c r="R205" s="62" t="s">
        <v>29</v>
      </c>
      <c r="S205" s="64" t="s">
        <v>521</v>
      </c>
      <c r="T205" s="267" t="str">
        <f>_xlfn.TEXTJOIN("-",FALSE,L205:S205)</f>
        <v>BO-DCE-1504a-PED-ARC-RDC-A-Sols_Pédopsychiatrie</v>
      </c>
    </row>
    <row r="206" spans="1:20" s="55" customFormat="1" ht="15" customHeight="1" x14ac:dyDescent="0.3">
      <c r="A206" s="127"/>
      <c r="B206" s="445" t="s">
        <v>1689</v>
      </c>
      <c r="C206" s="451"/>
      <c r="D206" s="266" t="s">
        <v>522</v>
      </c>
      <c r="E206" s="143"/>
      <c r="F206" s="223" t="s">
        <v>523</v>
      </c>
      <c r="G206" s="206" t="s">
        <v>29</v>
      </c>
      <c r="H206" s="206" t="s">
        <v>517</v>
      </c>
      <c r="I206" s="206" t="s">
        <v>510</v>
      </c>
      <c r="J206" s="206" t="s">
        <v>60</v>
      </c>
      <c r="K206" s="244" t="s">
        <v>380</v>
      </c>
      <c r="L206" s="62" t="s">
        <v>33</v>
      </c>
      <c r="M206" s="311" t="s">
        <v>41</v>
      </c>
      <c r="N206" s="117" t="s">
        <v>1518</v>
      </c>
      <c r="O206" s="62" t="s">
        <v>201</v>
      </c>
      <c r="P206" s="62" t="s">
        <v>257</v>
      </c>
      <c r="Q206" s="62" t="s">
        <v>382</v>
      </c>
      <c r="R206" s="62" t="s">
        <v>29</v>
      </c>
      <c r="S206" s="64" t="s">
        <v>524</v>
      </c>
      <c r="T206" s="267" t="str">
        <f t="shared" ref="T206" si="31">_xlfn.TEXTJOIN("-",FALSE,L206:S206)</f>
        <v>BO-DCE-1505a-GER-ARC-RDC-A-Sols_Gérontopsychiatrie</v>
      </c>
    </row>
    <row r="207" spans="1:20" s="55" customFormat="1" ht="15" customHeight="1" x14ac:dyDescent="0.3">
      <c r="A207" s="127"/>
      <c r="B207" s="445" t="s">
        <v>1689</v>
      </c>
      <c r="C207" s="451"/>
      <c r="D207" s="266" t="s">
        <v>525</v>
      </c>
      <c r="E207" s="143"/>
      <c r="F207" s="223" t="s">
        <v>526</v>
      </c>
      <c r="G207" s="206" t="s">
        <v>29</v>
      </c>
      <c r="H207" s="206" t="s">
        <v>517</v>
      </c>
      <c r="I207" s="206" t="s">
        <v>510</v>
      </c>
      <c r="J207" s="206" t="s">
        <v>60</v>
      </c>
      <c r="K207" s="244" t="s">
        <v>380</v>
      </c>
      <c r="L207" s="62" t="s">
        <v>33</v>
      </c>
      <c r="M207" s="311" t="s">
        <v>41</v>
      </c>
      <c r="N207" s="117" t="s">
        <v>1519</v>
      </c>
      <c r="O207" s="62" t="s">
        <v>209</v>
      </c>
      <c r="P207" s="62" t="s">
        <v>257</v>
      </c>
      <c r="Q207" s="62" t="s">
        <v>382</v>
      </c>
      <c r="R207" s="62" t="s">
        <v>29</v>
      </c>
      <c r="S207" s="64" t="s">
        <v>527</v>
      </c>
      <c r="T207" s="267" t="str">
        <f>_xlfn.TEXTJOIN("-",FALSE,L207:S207)</f>
        <v>BO-DCE-1506a-BA1-ARC-RDC-A-Sols_BA1</v>
      </c>
    </row>
    <row r="208" spans="1:20" s="55" customFormat="1" ht="15" customHeight="1" x14ac:dyDescent="0.3">
      <c r="A208" s="127"/>
      <c r="B208" s="445" t="s">
        <v>1689</v>
      </c>
      <c r="C208" s="451"/>
      <c r="D208" s="266" t="s">
        <v>528</v>
      </c>
      <c r="E208" s="143"/>
      <c r="F208" s="223" t="s">
        <v>529</v>
      </c>
      <c r="G208" s="206" t="s">
        <v>29</v>
      </c>
      <c r="H208" s="206" t="s">
        <v>517</v>
      </c>
      <c r="I208" s="206" t="s">
        <v>510</v>
      </c>
      <c r="J208" s="206" t="s">
        <v>60</v>
      </c>
      <c r="K208" s="244" t="s">
        <v>380</v>
      </c>
      <c r="L208" s="62" t="s">
        <v>33</v>
      </c>
      <c r="M208" s="311" t="s">
        <v>41</v>
      </c>
      <c r="N208" s="117" t="s">
        <v>1520</v>
      </c>
      <c r="O208" s="62" t="s">
        <v>213</v>
      </c>
      <c r="P208" s="62" t="s">
        <v>257</v>
      </c>
      <c r="Q208" s="62" t="s">
        <v>382</v>
      </c>
      <c r="R208" s="62" t="s">
        <v>29</v>
      </c>
      <c r="S208" s="64" t="s">
        <v>530</v>
      </c>
      <c r="T208" s="267" t="str">
        <f>_xlfn.TEXTJOIN("-",FALSE,L208:S208)</f>
        <v>BO-DCE-1507a-BA2-ARC-RDC-A-Sols_BA2</v>
      </c>
    </row>
    <row r="209" spans="1:20" s="55" customFormat="1" ht="15" customHeight="1" x14ac:dyDescent="0.3">
      <c r="A209" s="127"/>
      <c r="B209" s="445" t="s">
        <v>1689</v>
      </c>
      <c r="C209" s="451"/>
      <c r="D209" s="266" t="s">
        <v>531</v>
      </c>
      <c r="E209" s="143"/>
      <c r="F209" s="223" t="s">
        <v>532</v>
      </c>
      <c r="G209" s="206" t="s">
        <v>29</v>
      </c>
      <c r="H209" s="206" t="s">
        <v>517</v>
      </c>
      <c r="I209" s="206" t="s">
        <v>510</v>
      </c>
      <c r="J209" s="206" t="s">
        <v>60</v>
      </c>
      <c r="K209" s="244" t="s">
        <v>380</v>
      </c>
      <c r="L209" s="62" t="s">
        <v>33</v>
      </c>
      <c r="M209" s="311" t="s">
        <v>41</v>
      </c>
      <c r="N209" s="117" t="s">
        <v>1521</v>
      </c>
      <c r="O209" s="62" t="s">
        <v>217</v>
      </c>
      <c r="P209" s="62" t="s">
        <v>257</v>
      </c>
      <c r="Q209" s="62" t="s">
        <v>382</v>
      </c>
      <c r="R209" s="62" t="s">
        <v>29</v>
      </c>
      <c r="S209" s="64" t="s">
        <v>533</v>
      </c>
      <c r="T209" s="267" t="str">
        <f>_xlfn.TEXTJOIN("-",FALSE,L209:S209)</f>
        <v>BO-DCE-1508a-BA3-ARC-RDC-A-Sols_BA3</v>
      </c>
    </row>
    <row r="210" spans="1:20" s="55" customFormat="1" ht="15" customHeight="1" x14ac:dyDescent="0.3">
      <c r="A210" s="127"/>
      <c r="B210" s="451"/>
      <c r="C210" s="451"/>
      <c r="D210" s="266"/>
      <c r="E210" s="143"/>
      <c r="F210" s="223"/>
      <c r="G210" s="206"/>
      <c r="H210" s="206"/>
      <c r="I210" s="206"/>
      <c r="J210" s="206"/>
      <c r="K210" s="244"/>
      <c r="L210" s="62"/>
      <c r="M210" s="117"/>
      <c r="N210" s="117"/>
      <c r="O210" s="62"/>
      <c r="P210" s="62"/>
      <c r="Q210" s="62"/>
      <c r="R210" s="62"/>
      <c r="S210" s="64"/>
      <c r="T210" s="410"/>
    </row>
    <row r="211" spans="1:20" s="55" customFormat="1" ht="15" customHeight="1" x14ac:dyDescent="0.3">
      <c r="A211" s="126"/>
      <c r="B211" s="446"/>
      <c r="C211" s="446"/>
      <c r="D211" s="273" t="s">
        <v>534</v>
      </c>
      <c r="E211" s="148"/>
      <c r="F211" s="227"/>
      <c r="G211" s="210"/>
      <c r="H211" s="210" t="s">
        <v>368</v>
      </c>
      <c r="I211" s="210" t="s">
        <v>368</v>
      </c>
      <c r="J211" s="210" t="s">
        <v>368</v>
      </c>
      <c r="K211" s="248" t="s">
        <v>368</v>
      </c>
      <c r="L211" s="68" t="s">
        <v>368</v>
      </c>
      <c r="M211" s="68"/>
      <c r="N211" s="68" t="s">
        <v>368</v>
      </c>
      <c r="O211" s="68" t="s">
        <v>368</v>
      </c>
      <c r="P211" s="68" t="s">
        <v>368</v>
      </c>
      <c r="Q211" s="68" t="s">
        <v>368</v>
      </c>
      <c r="R211" s="68" t="s">
        <v>368</v>
      </c>
      <c r="S211" s="68" t="s">
        <v>368</v>
      </c>
      <c r="T211" s="412" t="s">
        <v>1563</v>
      </c>
    </row>
    <row r="212" spans="1:20" s="55" customFormat="1" ht="15" customHeight="1" x14ac:dyDescent="0.3">
      <c r="A212" s="127"/>
      <c r="B212" s="445" t="s">
        <v>1689</v>
      </c>
      <c r="C212" s="451"/>
      <c r="D212" s="266" t="s">
        <v>535</v>
      </c>
      <c r="E212" s="143"/>
      <c r="F212" s="223" t="s">
        <v>536</v>
      </c>
      <c r="G212" s="206" t="s">
        <v>29</v>
      </c>
      <c r="H212" s="206" t="s">
        <v>509</v>
      </c>
      <c r="I212" s="206" t="s">
        <v>510</v>
      </c>
      <c r="J212" s="206" t="s">
        <v>60</v>
      </c>
      <c r="K212" s="244" t="s">
        <v>380</v>
      </c>
      <c r="L212" s="62" t="s">
        <v>33</v>
      </c>
      <c r="M212" s="311" t="s">
        <v>41</v>
      </c>
      <c r="N212" s="117" t="s">
        <v>536</v>
      </c>
      <c r="O212" s="62" t="s">
        <v>196</v>
      </c>
      <c r="P212" s="62" t="s">
        <v>257</v>
      </c>
      <c r="Q212" s="62" t="s">
        <v>382</v>
      </c>
      <c r="R212" s="62" t="s">
        <v>29</v>
      </c>
      <c r="S212" s="64" t="s">
        <v>537</v>
      </c>
      <c r="T212" s="267" t="str">
        <f>_xlfn.TEXTJOIN("-",FALSE,L212:S212)</f>
        <v>BO-DCE-1510-ENT-ARC-RDC-A-Murs_RDC_Haut_EntréeLog</v>
      </c>
    </row>
    <row r="213" spans="1:20" s="55" customFormat="1" ht="15" customHeight="1" x14ac:dyDescent="0.3">
      <c r="A213" s="127"/>
      <c r="B213" s="445" t="s">
        <v>1689</v>
      </c>
      <c r="C213" s="451"/>
      <c r="D213" s="266" t="s">
        <v>538</v>
      </c>
      <c r="E213" s="143"/>
      <c r="F213" s="223" t="s">
        <v>539</v>
      </c>
      <c r="G213" s="206" t="s">
        <v>29</v>
      </c>
      <c r="H213" s="206" t="s">
        <v>509</v>
      </c>
      <c r="I213" s="206" t="s">
        <v>510</v>
      </c>
      <c r="J213" s="206" t="s">
        <v>60</v>
      </c>
      <c r="K213" s="244" t="s">
        <v>380</v>
      </c>
      <c r="L213" s="62" t="s">
        <v>33</v>
      </c>
      <c r="M213" s="311" t="s">
        <v>41</v>
      </c>
      <c r="N213" s="117" t="s">
        <v>539</v>
      </c>
      <c r="O213" s="62" t="s">
        <v>196</v>
      </c>
      <c r="P213" s="62" t="s">
        <v>257</v>
      </c>
      <c r="Q213" s="62" t="s">
        <v>386</v>
      </c>
      <c r="R213" s="62" t="s">
        <v>29</v>
      </c>
      <c r="S213" s="64" t="s">
        <v>540</v>
      </c>
      <c r="T213" s="267" t="str">
        <f>_xlfn.TEXTJOIN("-",FALSE,L213:S213)</f>
        <v>BO-DCE-1511-ENT-ARC-N1-A-Murs_RDC_Bas-N1_EntréeLog</v>
      </c>
    </row>
    <row r="214" spans="1:20" s="55" customFormat="1" ht="15" customHeight="1" x14ac:dyDescent="0.3">
      <c r="A214" s="127"/>
      <c r="B214" s="445" t="s">
        <v>1689</v>
      </c>
      <c r="C214" s="451"/>
      <c r="D214" s="266" t="s">
        <v>541</v>
      </c>
      <c r="E214" s="143"/>
      <c r="F214" s="223" t="s">
        <v>542</v>
      </c>
      <c r="G214" s="206" t="s">
        <v>29</v>
      </c>
      <c r="H214" s="206" t="s">
        <v>517</v>
      </c>
      <c r="I214" s="206" t="s">
        <v>379</v>
      </c>
      <c r="J214" s="206" t="s">
        <v>60</v>
      </c>
      <c r="K214" s="244" t="s">
        <v>380</v>
      </c>
      <c r="L214" s="62" t="s">
        <v>33</v>
      </c>
      <c r="M214" s="311" t="s">
        <v>41</v>
      </c>
      <c r="N214" s="117" t="s">
        <v>542</v>
      </c>
      <c r="O214" s="62" t="s">
        <v>391</v>
      </c>
      <c r="P214" s="62" t="s">
        <v>257</v>
      </c>
      <c r="Q214" s="62" t="s">
        <v>392</v>
      </c>
      <c r="R214" s="62" t="s">
        <v>29</v>
      </c>
      <c r="S214" s="64" t="s">
        <v>543</v>
      </c>
      <c r="T214" s="267" t="str">
        <f t="shared" ref="T214" si="32">_xlfn.TEXTJOIN("-",FALSE,L214:S214)</f>
        <v>BO-DCE-1512-INT-ARC-TN-A-Murs_Internat</v>
      </c>
    </row>
    <row r="215" spans="1:20" s="55" customFormat="1" ht="15" customHeight="1" x14ac:dyDescent="0.3">
      <c r="A215" s="127"/>
      <c r="B215" s="445" t="s">
        <v>1689</v>
      </c>
      <c r="C215" s="451"/>
      <c r="D215" s="266" t="s">
        <v>544</v>
      </c>
      <c r="E215" s="143"/>
      <c r="F215" s="223" t="s">
        <v>545</v>
      </c>
      <c r="G215" s="206" t="s">
        <v>29</v>
      </c>
      <c r="H215" s="206" t="s">
        <v>517</v>
      </c>
      <c r="I215" s="206" t="s">
        <v>510</v>
      </c>
      <c r="J215" s="206" t="s">
        <v>60</v>
      </c>
      <c r="K215" s="244" t="s">
        <v>380</v>
      </c>
      <c r="L215" s="62" t="s">
        <v>33</v>
      </c>
      <c r="M215" s="311" t="s">
        <v>41</v>
      </c>
      <c r="N215" s="117" t="s">
        <v>545</v>
      </c>
      <c r="O215" s="62" t="s">
        <v>205</v>
      </c>
      <c r="P215" s="62" t="s">
        <v>257</v>
      </c>
      <c r="Q215" s="62" t="s">
        <v>382</v>
      </c>
      <c r="R215" s="62" t="s">
        <v>29</v>
      </c>
      <c r="S215" s="64" t="s">
        <v>546</v>
      </c>
      <c r="T215" s="267" t="str">
        <f>_xlfn.TEXTJOIN("-",FALSE,L215:S215)</f>
        <v>BO-DCE-1513-PED-ARC-RDC-A-Murs_Pédopsychiatrie</v>
      </c>
    </row>
    <row r="216" spans="1:20" s="55" customFormat="1" ht="15" customHeight="1" x14ac:dyDescent="0.3">
      <c r="A216" s="127"/>
      <c r="B216" s="445" t="s">
        <v>1689</v>
      </c>
      <c r="C216" s="451"/>
      <c r="D216" s="266" t="s">
        <v>547</v>
      </c>
      <c r="E216" s="143"/>
      <c r="F216" s="223" t="s">
        <v>548</v>
      </c>
      <c r="G216" s="206" t="s">
        <v>29</v>
      </c>
      <c r="H216" s="206" t="s">
        <v>517</v>
      </c>
      <c r="I216" s="206" t="s">
        <v>510</v>
      </c>
      <c r="J216" s="206" t="s">
        <v>60</v>
      </c>
      <c r="K216" s="244" t="s">
        <v>380</v>
      </c>
      <c r="L216" s="62" t="s">
        <v>33</v>
      </c>
      <c r="M216" s="311" t="s">
        <v>41</v>
      </c>
      <c r="N216" s="117" t="s">
        <v>548</v>
      </c>
      <c r="O216" s="62" t="s">
        <v>201</v>
      </c>
      <c r="P216" s="62" t="s">
        <v>257</v>
      </c>
      <c r="Q216" s="62" t="s">
        <v>382</v>
      </c>
      <c r="R216" s="62" t="s">
        <v>29</v>
      </c>
      <c r="S216" s="64" t="s">
        <v>549</v>
      </c>
      <c r="T216" s="267" t="str">
        <f t="shared" ref="T216" si="33">_xlfn.TEXTJOIN("-",FALSE,L216:S216)</f>
        <v>BO-DCE-1514-GER-ARC-RDC-A-Murs_Gérontopsychiatrie</v>
      </c>
    </row>
    <row r="217" spans="1:20" s="55" customFormat="1" ht="15" customHeight="1" x14ac:dyDescent="0.3">
      <c r="A217" s="127"/>
      <c r="B217" s="445" t="s">
        <v>1689</v>
      </c>
      <c r="C217" s="451"/>
      <c r="D217" s="266" t="s">
        <v>550</v>
      </c>
      <c r="E217" s="143"/>
      <c r="F217" s="223" t="s">
        <v>551</v>
      </c>
      <c r="G217" s="206" t="s">
        <v>29</v>
      </c>
      <c r="H217" s="206" t="s">
        <v>517</v>
      </c>
      <c r="I217" s="206" t="s">
        <v>510</v>
      </c>
      <c r="J217" s="206" t="s">
        <v>60</v>
      </c>
      <c r="K217" s="244" t="s">
        <v>380</v>
      </c>
      <c r="L217" s="62" t="s">
        <v>33</v>
      </c>
      <c r="M217" s="311" t="s">
        <v>41</v>
      </c>
      <c r="N217" s="117" t="s">
        <v>551</v>
      </c>
      <c r="O217" s="62" t="s">
        <v>209</v>
      </c>
      <c r="P217" s="62" t="s">
        <v>257</v>
      </c>
      <c r="Q217" s="62" t="s">
        <v>382</v>
      </c>
      <c r="R217" s="62" t="s">
        <v>29</v>
      </c>
      <c r="S217" s="64" t="s">
        <v>552</v>
      </c>
      <c r="T217" s="267" t="str">
        <f>_xlfn.TEXTJOIN("-",FALSE,L217:S217)</f>
        <v>BO-DCE-1515-BA1-ARC-RDC-A-Murs_BA1</v>
      </c>
    </row>
    <row r="218" spans="1:20" s="55" customFormat="1" ht="15" customHeight="1" x14ac:dyDescent="0.3">
      <c r="A218" s="127"/>
      <c r="B218" s="445" t="s">
        <v>1689</v>
      </c>
      <c r="C218" s="451"/>
      <c r="D218" s="266" t="s">
        <v>553</v>
      </c>
      <c r="E218" s="143"/>
      <c r="F218" s="223" t="s">
        <v>554</v>
      </c>
      <c r="G218" s="206" t="s">
        <v>29</v>
      </c>
      <c r="H218" s="206" t="s">
        <v>517</v>
      </c>
      <c r="I218" s="206" t="s">
        <v>510</v>
      </c>
      <c r="J218" s="206" t="s">
        <v>60</v>
      </c>
      <c r="K218" s="244" t="s">
        <v>380</v>
      </c>
      <c r="L218" s="62" t="s">
        <v>33</v>
      </c>
      <c r="M218" s="311" t="s">
        <v>41</v>
      </c>
      <c r="N218" s="117" t="s">
        <v>554</v>
      </c>
      <c r="O218" s="62" t="s">
        <v>213</v>
      </c>
      <c r="P218" s="62" t="s">
        <v>257</v>
      </c>
      <c r="Q218" s="62" t="s">
        <v>382</v>
      </c>
      <c r="R218" s="62" t="s">
        <v>29</v>
      </c>
      <c r="S218" s="64" t="s">
        <v>555</v>
      </c>
      <c r="T218" s="267" t="str">
        <f>_xlfn.TEXTJOIN("-",FALSE,L218:S218)</f>
        <v>BO-DCE-1516-BA2-ARC-RDC-A-Murs_BA2</v>
      </c>
    </row>
    <row r="219" spans="1:20" s="55" customFormat="1" ht="15" customHeight="1" x14ac:dyDescent="0.3">
      <c r="A219" s="127"/>
      <c r="B219" s="445" t="s">
        <v>1689</v>
      </c>
      <c r="C219" s="451"/>
      <c r="D219" s="266" t="s">
        <v>556</v>
      </c>
      <c r="E219" s="143"/>
      <c r="F219" s="223" t="s">
        <v>557</v>
      </c>
      <c r="G219" s="206" t="s">
        <v>29</v>
      </c>
      <c r="H219" s="206" t="s">
        <v>517</v>
      </c>
      <c r="I219" s="206" t="s">
        <v>510</v>
      </c>
      <c r="J219" s="206" t="s">
        <v>60</v>
      </c>
      <c r="K219" s="244" t="s">
        <v>380</v>
      </c>
      <c r="L219" s="62" t="s">
        <v>33</v>
      </c>
      <c r="M219" s="311" t="s">
        <v>41</v>
      </c>
      <c r="N219" s="117" t="s">
        <v>557</v>
      </c>
      <c r="O219" s="62" t="s">
        <v>217</v>
      </c>
      <c r="P219" s="62" t="s">
        <v>257</v>
      </c>
      <c r="Q219" s="62" t="s">
        <v>382</v>
      </c>
      <c r="R219" s="62" t="s">
        <v>29</v>
      </c>
      <c r="S219" s="64" t="s">
        <v>558</v>
      </c>
      <c r="T219" s="267" t="str">
        <f>_xlfn.TEXTJOIN("-",FALSE,L219:S219)</f>
        <v>BO-DCE-1517-BA3-ARC-RDC-A-Murs_BA3</v>
      </c>
    </row>
    <row r="220" spans="1:20" s="55" customFormat="1" ht="15" customHeight="1" x14ac:dyDescent="0.3">
      <c r="A220" s="127"/>
      <c r="B220" s="451"/>
      <c r="C220" s="451"/>
      <c r="D220" s="266"/>
      <c r="E220" s="143"/>
      <c r="F220" s="223"/>
      <c r="G220" s="206"/>
      <c r="H220" s="206"/>
      <c r="I220" s="206"/>
      <c r="J220" s="206"/>
      <c r="K220" s="244"/>
      <c r="L220" s="62"/>
      <c r="M220" s="117"/>
      <c r="N220" s="117"/>
      <c r="O220" s="62"/>
      <c r="P220" s="62"/>
      <c r="Q220" s="62"/>
      <c r="R220" s="62"/>
      <c r="S220" s="64"/>
      <c r="T220" s="410"/>
    </row>
    <row r="221" spans="1:20" s="55" customFormat="1" ht="15" customHeight="1" x14ac:dyDescent="0.3">
      <c r="A221" s="126"/>
      <c r="B221" s="446"/>
      <c r="C221" s="446"/>
      <c r="D221" s="273" t="s">
        <v>1525</v>
      </c>
      <c r="E221" s="148"/>
      <c r="F221" s="227"/>
      <c r="G221" s="210"/>
      <c r="H221" s="210" t="s">
        <v>368</v>
      </c>
      <c r="I221" s="210" t="s">
        <v>368</v>
      </c>
      <c r="J221" s="210" t="s">
        <v>368</v>
      </c>
      <c r="K221" s="248" t="s">
        <v>368</v>
      </c>
      <c r="L221" s="68" t="s">
        <v>368</v>
      </c>
      <c r="M221" s="68"/>
      <c r="N221" s="68" t="s">
        <v>368</v>
      </c>
      <c r="O221" s="68" t="s">
        <v>368</v>
      </c>
      <c r="P221" s="68" t="s">
        <v>368</v>
      </c>
      <c r="Q221" s="68" t="s">
        <v>368</v>
      </c>
      <c r="R221" s="68" t="s">
        <v>368</v>
      </c>
      <c r="S221" s="68" t="s">
        <v>368</v>
      </c>
      <c r="T221" s="412" t="s">
        <v>1562</v>
      </c>
    </row>
    <row r="222" spans="1:20" s="55" customFormat="1" ht="15" customHeight="1" x14ac:dyDescent="0.3">
      <c r="A222" s="127"/>
      <c r="B222" s="445" t="s">
        <v>1689</v>
      </c>
      <c r="C222" s="451"/>
      <c r="D222" s="266" t="s">
        <v>1526</v>
      </c>
      <c r="E222" s="143"/>
      <c r="F222" s="223" t="s">
        <v>536</v>
      </c>
      <c r="G222" s="206" t="s">
        <v>29</v>
      </c>
      <c r="H222" s="206" t="s">
        <v>509</v>
      </c>
      <c r="I222" s="206" t="s">
        <v>510</v>
      </c>
      <c r="J222" s="206" t="s">
        <v>60</v>
      </c>
      <c r="K222" s="244" t="s">
        <v>380</v>
      </c>
      <c r="L222" s="62" t="s">
        <v>33</v>
      </c>
      <c r="M222" s="311" t="s">
        <v>41</v>
      </c>
      <c r="N222" s="117" t="s">
        <v>1534</v>
      </c>
      <c r="O222" s="62" t="s">
        <v>196</v>
      </c>
      <c r="P222" s="62" t="s">
        <v>257</v>
      </c>
      <c r="Q222" s="62" t="s">
        <v>382</v>
      </c>
      <c r="R222" s="62" t="s">
        <v>29</v>
      </c>
      <c r="S222" s="64" t="s">
        <v>537</v>
      </c>
      <c r="T222" s="267" t="str">
        <f>_xlfn.TEXTJOIN("-",FALSE,L222:S222)</f>
        <v>BO-DCE-1510a-ENT-ARC-RDC-A-Murs_RDC_Haut_EntréeLog</v>
      </c>
    </row>
    <row r="223" spans="1:20" s="55" customFormat="1" ht="15" customHeight="1" x14ac:dyDescent="0.3">
      <c r="A223" s="127"/>
      <c r="B223" s="445" t="s">
        <v>1689</v>
      </c>
      <c r="C223" s="451"/>
      <c r="D223" s="266" t="s">
        <v>1527</v>
      </c>
      <c r="E223" s="143"/>
      <c r="F223" s="223" t="s">
        <v>539</v>
      </c>
      <c r="G223" s="206" t="s">
        <v>29</v>
      </c>
      <c r="H223" s="206" t="s">
        <v>509</v>
      </c>
      <c r="I223" s="206" t="s">
        <v>510</v>
      </c>
      <c r="J223" s="206" t="s">
        <v>60</v>
      </c>
      <c r="K223" s="244" t="s">
        <v>380</v>
      </c>
      <c r="L223" s="62" t="s">
        <v>33</v>
      </c>
      <c r="M223" s="311" t="s">
        <v>41</v>
      </c>
      <c r="N223" s="117" t="s">
        <v>1535</v>
      </c>
      <c r="O223" s="62" t="s">
        <v>196</v>
      </c>
      <c r="P223" s="62" t="s">
        <v>257</v>
      </c>
      <c r="Q223" s="62" t="s">
        <v>386</v>
      </c>
      <c r="R223" s="62" t="s">
        <v>29</v>
      </c>
      <c r="S223" s="64" t="s">
        <v>540</v>
      </c>
      <c r="T223" s="267" t="str">
        <f>_xlfn.TEXTJOIN("-",FALSE,L223:S223)</f>
        <v>BO-DCE-1511a-ENT-ARC-N1-A-Murs_RDC_Bas-N1_EntréeLog</v>
      </c>
    </row>
    <row r="224" spans="1:20" s="55" customFormat="1" ht="15" customHeight="1" x14ac:dyDescent="0.3">
      <c r="A224" s="127"/>
      <c r="B224" s="445" t="s">
        <v>1689</v>
      </c>
      <c r="C224" s="451"/>
      <c r="D224" s="266" t="s">
        <v>1528</v>
      </c>
      <c r="E224" s="143"/>
      <c r="F224" s="223" t="s">
        <v>542</v>
      </c>
      <c r="G224" s="206" t="s">
        <v>29</v>
      </c>
      <c r="H224" s="206" t="s">
        <v>517</v>
      </c>
      <c r="I224" s="206" t="s">
        <v>379</v>
      </c>
      <c r="J224" s="206" t="s">
        <v>60</v>
      </c>
      <c r="K224" s="244" t="s">
        <v>380</v>
      </c>
      <c r="L224" s="62" t="s">
        <v>33</v>
      </c>
      <c r="M224" s="311" t="s">
        <v>41</v>
      </c>
      <c r="N224" s="117" t="s">
        <v>1536</v>
      </c>
      <c r="O224" s="62" t="s">
        <v>391</v>
      </c>
      <c r="P224" s="62" t="s">
        <v>257</v>
      </c>
      <c r="Q224" s="62" t="s">
        <v>392</v>
      </c>
      <c r="R224" s="62" t="s">
        <v>29</v>
      </c>
      <c r="S224" s="64" t="s">
        <v>543</v>
      </c>
      <c r="T224" s="267" t="str">
        <f t="shared" ref="T224" si="34">_xlfn.TEXTJOIN("-",FALSE,L224:S224)</f>
        <v>BO-DCE-1512a-INT-ARC-TN-A-Murs_Internat</v>
      </c>
    </row>
    <row r="225" spans="1:20" s="55" customFormat="1" ht="15" customHeight="1" x14ac:dyDescent="0.3">
      <c r="A225" s="127"/>
      <c r="B225" s="445" t="s">
        <v>1689</v>
      </c>
      <c r="C225" s="451"/>
      <c r="D225" s="266" t="s">
        <v>1529</v>
      </c>
      <c r="E225" s="143"/>
      <c r="F225" s="223" t="s">
        <v>545</v>
      </c>
      <c r="G225" s="206" t="s">
        <v>29</v>
      </c>
      <c r="H225" s="206" t="s">
        <v>517</v>
      </c>
      <c r="I225" s="206" t="s">
        <v>510</v>
      </c>
      <c r="J225" s="206" t="s">
        <v>60</v>
      </c>
      <c r="K225" s="244" t="s">
        <v>380</v>
      </c>
      <c r="L225" s="62" t="s">
        <v>33</v>
      </c>
      <c r="M225" s="311" t="s">
        <v>41</v>
      </c>
      <c r="N225" s="117" t="s">
        <v>1537</v>
      </c>
      <c r="O225" s="62" t="s">
        <v>205</v>
      </c>
      <c r="P225" s="62" t="s">
        <v>257</v>
      </c>
      <c r="Q225" s="62" t="s">
        <v>382</v>
      </c>
      <c r="R225" s="62" t="s">
        <v>29</v>
      </c>
      <c r="S225" s="64" t="s">
        <v>546</v>
      </c>
      <c r="T225" s="267" t="str">
        <f>_xlfn.TEXTJOIN("-",FALSE,L225:S225)</f>
        <v>BO-DCE-1513a-PED-ARC-RDC-A-Murs_Pédopsychiatrie</v>
      </c>
    </row>
    <row r="226" spans="1:20" s="55" customFormat="1" ht="15" customHeight="1" x14ac:dyDescent="0.3">
      <c r="A226" s="127"/>
      <c r="B226" s="445" t="s">
        <v>1689</v>
      </c>
      <c r="C226" s="451"/>
      <c r="D226" s="266" t="s">
        <v>1530</v>
      </c>
      <c r="E226" s="143"/>
      <c r="F226" s="223" t="s">
        <v>548</v>
      </c>
      <c r="G226" s="206" t="s">
        <v>29</v>
      </c>
      <c r="H226" s="206" t="s">
        <v>517</v>
      </c>
      <c r="I226" s="206" t="s">
        <v>510</v>
      </c>
      <c r="J226" s="206" t="s">
        <v>60</v>
      </c>
      <c r="K226" s="244" t="s">
        <v>380</v>
      </c>
      <c r="L226" s="62" t="s">
        <v>33</v>
      </c>
      <c r="M226" s="311" t="s">
        <v>41</v>
      </c>
      <c r="N226" s="117" t="s">
        <v>1538</v>
      </c>
      <c r="O226" s="62" t="s">
        <v>201</v>
      </c>
      <c r="P226" s="62" t="s">
        <v>257</v>
      </c>
      <c r="Q226" s="62" t="s">
        <v>382</v>
      </c>
      <c r="R226" s="62" t="s">
        <v>29</v>
      </c>
      <c r="S226" s="64" t="s">
        <v>549</v>
      </c>
      <c r="T226" s="267" t="str">
        <f t="shared" ref="T226" si="35">_xlfn.TEXTJOIN("-",FALSE,L226:S226)</f>
        <v>BO-DCE-1514a-GER-ARC-RDC-A-Murs_Gérontopsychiatrie</v>
      </c>
    </row>
    <row r="227" spans="1:20" s="55" customFormat="1" ht="15" customHeight="1" x14ac:dyDescent="0.3">
      <c r="A227" s="127"/>
      <c r="B227" s="445" t="s">
        <v>1689</v>
      </c>
      <c r="C227" s="451"/>
      <c r="D227" s="266" t="s">
        <v>1531</v>
      </c>
      <c r="E227" s="143"/>
      <c r="F227" s="223" t="s">
        <v>551</v>
      </c>
      <c r="G227" s="206" t="s">
        <v>29</v>
      </c>
      <c r="H227" s="206" t="s">
        <v>517</v>
      </c>
      <c r="I227" s="206" t="s">
        <v>510</v>
      </c>
      <c r="J227" s="206" t="s">
        <v>60</v>
      </c>
      <c r="K227" s="244" t="s">
        <v>380</v>
      </c>
      <c r="L227" s="62" t="s">
        <v>33</v>
      </c>
      <c r="M227" s="311" t="s">
        <v>41</v>
      </c>
      <c r="N227" s="117" t="s">
        <v>1539</v>
      </c>
      <c r="O227" s="62" t="s">
        <v>209</v>
      </c>
      <c r="P227" s="62" t="s">
        <v>257</v>
      </c>
      <c r="Q227" s="62" t="s">
        <v>382</v>
      </c>
      <c r="R227" s="62" t="s">
        <v>29</v>
      </c>
      <c r="S227" s="64" t="s">
        <v>552</v>
      </c>
      <c r="T227" s="267" t="str">
        <f>_xlfn.TEXTJOIN("-",FALSE,L227:S227)</f>
        <v>BO-DCE-1515a-BA1-ARC-RDC-A-Murs_BA1</v>
      </c>
    </row>
    <row r="228" spans="1:20" s="55" customFormat="1" ht="15" customHeight="1" x14ac:dyDescent="0.3">
      <c r="A228" s="127"/>
      <c r="B228" s="445" t="s">
        <v>1689</v>
      </c>
      <c r="C228" s="451"/>
      <c r="D228" s="266" t="s">
        <v>1532</v>
      </c>
      <c r="E228" s="143"/>
      <c r="F228" s="223" t="s">
        <v>554</v>
      </c>
      <c r="G228" s="206" t="s">
        <v>29</v>
      </c>
      <c r="H228" s="206" t="s">
        <v>517</v>
      </c>
      <c r="I228" s="206" t="s">
        <v>510</v>
      </c>
      <c r="J228" s="206" t="s">
        <v>60</v>
      </c>
      <c r="K228" s="244" t="s">
        <v>380</v>
      </c>
      <c r="L228" s="62" t="s">
        <v>33</v>
      </c>
      <c r="M228" s="311" t="s">
        <v>41</v>
      </c>
      <c r="N228" s="117" t="s">
        <v>1540</v>
      </c>
      <c r="O228" s="62" t="s">
        <v>213</v>
      </c>
      <c r="P228" s="62" t="s">
        <v>257</v>
      </c>
      <c r="Q228" s="62" t="s">
        <v>382</v>
      </c>
      <c r="R228" s="62" t="s">
        <v>29</v>
      </c>
      <c r="S228" s="64" t="s">
        <v>555</v>
      </c>
      <c r="T228" s="267" t="str">
        <f>_xlfn.TEXTJOIN("-",FALSE,L228:S228)</f>
        <v>BO-DCE-1516a-BA2-ARC-RDC-A-Murs_BA2</v>
      </c>
    </row>
    <row r="229" spans="1:20" s="55" customFormat="1" ht="15" customHeight="1" x14ac:dyDescent="0.3">
      <c r="A229" s="127"/>
      <c r="B229" s="445" t="s">
        <v>1689</v>
      </c>
      <c r="C229" s="451"/>
      <c r="D229" s="266" t="s">
        <v>1533</v>
      </c>
      <c r="E229" s="143"/>
      <c r="F229" s="223" t="s">
        <v>557</v>
      </c>
      <c r="G229" s="206" t="s">
        <v>29</v>
      </c>
      <c r="H229" s="206" t="s">
        <v>517</v>
      </c>
      <c r="I229" s="206" t="s">
        <v>510</v>
      </c>
      <c r="J229" s="206" t="s">
        <v>60</v>
      </c>
      <c r="K229" s="244" t="s">
        <v>380</v>
      </c>
      <c r="L229" s="62" t="s">
        <v>33</v>
      </c>
      <c r="M229" s="311" t="s">
        <v>41</v>
      </c>
      <c r="N229" s="117" t="s">
        <v>1541</v>
      </c>
      <c r="O229" s="62" t="s">
        <v>217</v>
      </c>
      <c r="P229" s="62" t="s">
        <v>257</v>
      </c>
      <c r="Q229" s="62" t="s">
        <v>382</v>
      </c>
      <c r="R229" s="62" t="s">
        <v>29</v>
      </c>
      <c r="S229" s="64" t="s">
        <v>558</v>
      </c>
      <c r="T229" s="267" t="str">
        <f>_xlfn.TEXTJOIN("-",FALSE,L229:S229)</f>
        <v>BO-DCE-1517a-BA3-ARC-RDC-A-Murs_BA3</v>
      </c>
    </row>
    <row r="230" spans="1:20" s="55" customFormat="1" ht="15" customHeight="1" x14ac:dyDescent="0.3">
      <c r="A230" s="127"/>
      <c r="B230" s="451"/>
      <c r="C230" s="451"/>
      <c r="D230" s="266"/>
      <c r="E230" s="143"/>
      <c r="F230" s="223"/>
      <c r="G230" s="206"/>
      <c r="H230" s="206"/>
      <c r="I230" s="206"/>
      <c r="J230" s="206"/>
      <c r="K230" s="244"/>
      <c r="L230" s="62"/>
      <c r="M230" s="117"/>
      <c r="N230" s="117"/>
      <c r="O230" s="62"/>
      <c r="P230" s="62"/>
      <c r="Q230" s="62"/>
      <c r="R230" s="62"/>
      <c r="S230" s="64"/>
      <c r="T230" s="410"/>
    </row>
    <row r="231" spans="1:20" s="55" customFormat="1" ht="15" customHeight="1" x14ac:dyDescent="0.3">
      <c r="A231" s="126"/>
      <c r="B231" s="446"/>
      <c r="C231" s="446"/>
      <c r="D231" s="273" t="s">
        <v>559</v>
      </c>
      <c r="E231" s="148"/>
      <c r="F231" s="227"/>
      <c r="G231" s="210"/>
      <c r="H231" s="210"/>
      <c r="I231" s="210"/>
      <c r="J231" s="210"/>
      <c r="K231" s="248"/>
      <c r="L231" s="68"/>
      <c r="M231" s="68"/>
      <c r="N231" s="68"/>
      <c r="O231" s="68"/>
      <c r="P231" s="68"/>
      <c r="Q231" s="68"/>
      <c r="R231" s="68"/>
      <c r="S231" s="68"/>
      <c r="T231" s="274"/>
    </row>
    <row r="232" spans="1:20" s="55" customFormat="1" ht="15" customHeight="1" x14ac:dyDescent="0.3">
      <c r="A232" s="127"/>
      <c r="B232" s="445" t="s">
        <v>1689</v>
      </c>
      <c r="C232" s="451"/>
      <c r="D232" s="266" t="s">
        <v>560</v>
      </c>
      <c r="E232" s="143"/>
      <c r="F232" s="233" t="str">
        <f>Tableau1[[#This Row],[Numéro4]]</f>
        <v>1800</v>
      </c>
      <c r="G232" s="206" t="s">
        <v>29</v>
      </c>
      <c r="H232" s="206" t="s">
        <v>371</v>
      </c>
      <c r="I232" s="206" t="s">
        <v>379</v>
      </c>
      <c r="J232" s="206" t="s">
        <v>32</v>
      </c>
      <c r="K232" s="244" t="s">
        <v>380</v>
      </c>
      <c r="L232" s="62" t="s">
        <v>33</v>
      </c>
      <c r="M232" s="311" t="s">
        <v>41</v>
      </c>
      <c r="N232" s="117" t="s">
        <v>561</v>
      </c>
      <c r="O232" s="62" t="s">
        <v>196</v>
      </c>
      <c r="P232" s="62" t="s">
        <v>257</v>
      </c>
      <c r="Q232" s="62" t="s">
        <v>382</v>
      </c>
      <c r="R232" s="62" t="s">
        <v>29</v>
      </c>
      <c r="S232" s="64" t="s">
        <v>562</v>
      </c>
      <c r="T232" s="267" t="str">
        <f>_xlfn.TEXTJOIN("-",FALSE,L232:S232)</f>
        <v>BO-DCE-1800-ENT-ARC-RDC-A-Plafonds_RDC_Haut_EntréeLog</v>
      </c>
    </row>
    <row r="233" spans="1:20" s="55" customFormat="1" ht="15" customHeight="1" x14ac:dyDescent="0.3">
      <c r="A233" s="127"/>
      <c r="B233" s="445" t="s">
        <v>1689</v>
      </c>
      <c r="C233" s="451"/>
      <c r="D233" s="266" t="s">
        <v>563</v>
      </c>
      <c r="E233" s="143"/>
      <c r="F233" s="223" t="s">
        <v>564</v>
      </c>
      <c r="G233" s="206" t="s">
        <v>29</v>
      </c>
      <c r="H233" s="206" t="s">
        <v>371</v>
      </c>
      <c r="I233" s="206" t="s">
        <v>379</v>
      </c>
      <c r="J233" s="206" t="s">
        <v>32</v>
      </c>
      <c r="K233" s="244" t="s">
        <v>380</v>
      </c>
      <c r="L233" s="62" t="s">
        <v>33</v>
      </c>
      <c r="M233" s="311" t="s">
        <v>41</v>
      </c>
      <c r="N233" s="117" t="s">
        <v>564</v>
      </c>
      <c r="O233" s="62" t="s">
        <v>196</v>
      </c>
      <c r="P233" s="62" t="s">
        <v>257</v>
      </c>
      <c r="Q233" s="62" t="s">
        <v>386</v>
      </c>
      <c r="R233" s="62" t="s">
        <v>29</v>
      </c>
      <c r="S233" s="64" t="s">
        <v>565</v>
      </c>
      <c r="T233" s="267" t="str">
        <f>_xlfn.TEXTJOIN("-",FALSE,L233:S233)</f>
        <v>BO-DCE-1801-ENT-ARC-N1-A-Plafonds_RDC_Bas-N1_EntréeLog</v>
      </c>
    </row>
    <row r="234" spans="1:20" s="55" customFormat="1" ht="15" customHeight="1" x14ac:dyDescent="0.3">
      <c r="A234" s="127"/>
      <c r="B234" s="445" t="s">
        <v>1689</v>
      </c>
      <c r="C234" s="451"/>
      <c r="D234" s="266" t="s">
        <v>566</v>
      </c>
      <c r="E234" s="143"/>
      <c r="F234" s="223" t="s">
        <v>567</v>
      </c>
      <c r="G234" s="206" t="s">
        <v>29</v>
      </c>
      <c r="H234" s="206" t="s">
        <v>509</v>
      </c>
      <c r="I234" s="206" t="s">
        <v>379</v>
      </c>
      <c r="J234" s="206" t="s">
        <v>32</v>
      </c>
      <c r="K234" s="244" t="s">
        <v>380</v>
      </c>
      <c r="L234" s="62" t="s">
        <v>33</v>
      </c>
      <c r="M234" s="311" t="s">
        <v>41</v>
      </c>
      <c r="N234" s="117" t="s">
        <v>567</v>
      </c>
      <c r="O234" s="62" t="s">
        <v>391</v>
      </c>
      <c r="P234" s="62" t="s">
        <v>257</v>
      </c>
      <c r="Q234" s="62" t="s">
        <v>392</v>
      </c>
      <c r="R234" s="62" t="s">
        <v>29</v>
      </c>
      <c r="S234" s="64" t="s">
        <v>568</v>
      </c>
      <c r="T234" s="267" t="str">
        <f t="shared" ref="T234:T239" si="36">_xlfn.TEXTJOIN("-",FALSE,L234:S234)</f>
        <v>BO-DCE-1802-INT-ARC-TN-A-Plafonds_Internat</v>
      </c>
    </row>
    <row r="235" spans="1:20" s="55" customFormat="1" ht="15" customHeight="1" x14ac:dyDescent="0.3">
      <c r="A235" s="127"/>
      <c r="B235" s="445" t="s">
        <v>1689</v>
      </c>
      <c r="C235" s="451"/>
      <c r="D235" s="266" t="s">
        <v>569</v>
      </c>
      <c r="E235" s="143"/>
      <c r="F235" s="223" t="s">
        <v>570</v>
      </c>
      <c r="G235" s="206" t="s">
        <v>29</v>
      </c>
      <c r="H235" s="206" t="s">
        <v>395</v>
      </c>
      <c r="I235" s="206" t="s">
        <v>379</v>
      </c>
      <c r="J235" s="206" t="s">
        <v>32</v>
      </c>
      <c r="K235" s="244" t="s">
        <v>380</v>
      </c>
      <c r="L235" s="62" t="s">
        <v>33</v>
      </c>
      <c r="M235" s="311" t="s">
        <v>41</v>
      </c>
      <c r="N235" s="117" t="s">
        <v>570</v>
      </c>
      <c r="O235" s="62" t="s">
        <v>205</v>
      </c>
      <c r="P235" s="62" t="s">
        <v>257</v>
      </c>
      <c r="Q235" s="62" t="s">
        <v>382</v>
      </c>
      <c r="R235" s="62" t="s">
        <v>29</v>
      </c>
      <c r="S235" s="64" t="s">
        <v>571</v>
      </c>
      <c r="T235" s="267" t="str">
        <f t="shared" si="36"/>
        <v>BO-DCE-1803-PED-ARC-RDC-A-Plafonds_Pédopsychiatrie</v>
      </c>
    </row>
    <row r="236" spans="1:20" s="55" customFormat="1" ht="15" x14ac:dyDescent="0.3">
      <c r="A236" s="127"/>
      <c r="B236" s="445" t="s">
        <v>1689</v>
      </c>
      <c r="C236" s="451"/>
      <c r="D236" s="266" t="s">
        <v>572</v>
      </c>
      <c r="E236" s="143"/>
      <c r="F236" s="223" t="s">
        <v>573</v>
      </c>
      <c r="G236" s="206" t="s">
        <v>29</v>
      </c>
      <c r="H236" s="206" t="s">
        <v>371</v>
      </c>
      <c r="I236" s="206" t="s">
        <v>379</v>
      </c>
      <c r="J236" s="206" t="s">
        <v>32</v>
      </c>
      <c r="K236" s="244" t="s">
        <v>380</v>
      </c>
      <c r="L236" s="62" t="s">
        <v>33</v>
      </c>
      <c r="M236" s="311" t="s">
        <v>41</v>
      </c>
      <c r="N236" s="117" t="s">
        <v>573</v>
      </c>
      <c r="O236" s="62" t="s">
        <v>201</v>
      </c>
      <c r="P236" s="62" t="s">
        <v>257</v>
      </c>
      <c r="Q236" s="62" t="s">
        <v>382</v>
      </c>
      <c r="R236" s="62" t="s">
        <v>29</v>
      </c>
      <c r="S236" s="64" t="s">
        <v>574</v>
      </c>
      <c r="T236" s="267" t="str">
        <f t="shared" si="36"/>
        <v>BO-DCE-1804-GER-ARC-RDC-A-Plafonds_Gérontopsychiatrie</v>
      </c>
    </row>
    <row r="237" spans="1:20" s="55" customFormat="1" ht="15" customHeight="1" x14ac:dyDescent="0.3">
      <c r="A237" s="127"/>
      <c r="B237" s="445" t="s">
        <v>1689</v>
      </c>
      <c r="C237" s="451"/>
      <c r="D237" s="266" t="s">
        <v>575</v>
      </c>
      <c r="E237" s="143"/>
      <c r="F237" s="223" t="s">
        <v>576</v>
      </c>
      <c r="G237" s="206" t="s">
        <v>29</v>
      </c>
      <c r="H237" s="206" t="s">
        <v>402</v>
      </c>
      <c r="I237" s="206" t="s">
        <v>379</v>
      </c>
      <c r="J237" s="206" t="s">
        <v>32</v>
      </c>
      <c r="K237" s="244" t="s">
        <v>380</v>
      </c>
      <c r="L237" s="62" t="s">
        <v>33</v>
      </c>
      <c r="M237" s="311" t="s">
        <v>41</v>
      </c>
      <c r="N237" s="117" t="s">
        <v>576</v>
      </c>
      <c r="O237" s="62" t="s">
        <v>209</v>
      </c>
      <c r="P237" s="62" t="s">
        <v>257</v>
      </c>
      <c r="Q237" s="62" t="s">
        <v>382</v>
      </c>
      <c r="R237" s="62" t="s">
        <v>29</v>
      </c>
      <c r="S237" s="64" t="s">
        <v>577</v>
      </c>
      <c r="T237" s="267" t="str">
        <f t="shared" si="36"/>
        <v>BO-DCE-1805-BA1-ARC-RDC-A-Plafonds_BA1</v>
      </c>
    </row>
    <row r="238" spans="1:20" s="55" customFormat="1" ht="15" customHeight="1" x14ac:dyDescent="0.3">
      <c r="A238" s="127"/>
      <c r="B238" s="445" t="s">
        <v>1689</v>
      </c>
      <c r="C238" s="451"/>
      <c r="D238" s="266" t="s">
        <v>578</v>
      </c>
      <c r="E238" s="143"/>
      <c r="F238" s="223" t="s">
        <v>579</v>
      </c>
      <c r="G238" s="206" t="s">
        <v>29</v>
      </c>
      <c r="H238" s="206" t="s">
        <v>402</v>
      </c>
      <c r="I238" s="206" t="s">
        <v>379</v>
      </c>
      <c r="J238" s="206" t="s">
        <v>32</v>
      </c>
      <c r="K238" s="244" t="s">
        <v>380</v>
      </c>
      <c r="L238" s="62" t="s">
        <v>33</v>
      </c>
      <c r="M238" s="311" t="s">
        <v>41</v>
      </c>
      <c r="N238" s="117" t="s">
        <v>579</v>
      </c>
      <c r="O238" s="62" t="s">
        <v>213</v>
      </c>
      <c r="P238" s="62" t="s">
        <v>257</v>
      </c>
      <c r="Q238" s="62" t="s">
        <v>382</v>
      </c>
      <c r="R238" s="62" t="s">
        <v>29</v>
      </c>
      <c r="S238" s="64" t="s">
        <v>580</v>
      </c>
      <c r="T238" s="267" t="str">
        <f t="shared" si="36"/>
        <v>BO-DCE-1806-BA2-ARC-RDC-A-Plafonds_BA2</v>
      </c>
    </row>
    <row r="239" spans="1:20" s="55" customFormat="1" ht="15" customHeight="1" x14ac:dyDescent="0.3">
      <c r="A239" s="127"/>
      <c r="B239" s="445" t="s">
        <v>1689</v>
      </c>
      <c r="C239" s="451"/>
      <c r="D239" s="266" t="s">
        <v>581</v>
      </c>
      <c r="E239" s="143"/>
      <c r="F239" s="223" t="s">
        <v>582</v>
      </c>
      <c r="G239" s="206" t="s">
        <v>29</v>
      </c>
      <c r="H239" s="206" t="s">
        <v>402</v>
      </c>
      <c r="I239" s="206" t="s">
        <v>379</v>
      </c>
      <c r="J239" s="206" t="s">
        <v>32</v>
      </c>
      <c r="K239" s="244" t="s">
        <v>380</v>
      </c>
      <c r="L239" s="62" t="s">
        <v>33</v>
      </c>
      <c r="M239" s="311" t="s">
        <v>41</v>
      </c>
      <c r="N239" s="117" t="s">
        <v>582</v>
      </c>
      <c r="O239" s="62" t="s">
        <v>217</v>
      </c>
      <c r="P239" s="62" t="s">
        <v>257</v>
      </c>
      <c r="Q239" s="62" t="s">
        <v>382</v>
      </c>
      <c r="R239" s="62" t="s">
        <v>29</v>
      </c>
      <c r="S239" s="64" t="s">
        <v>583</v>
      </c>
      <c r="T239" s="267" t="str">
        <f t="shared" si="36"/>
        <v>BO-DCE-1807-BA3-ARC-RDC-A-Plafonds_BA3</v>
      </c>
    </row>
    <row r="240" spans="1:20" s="55" customFormat="1" ht="9.75" customHeight="1" x14ac:dyDescent="0.3">
      <c r="A240" s="127"/>
      <c r="B240" s="451"/>
      <c r="C240" s="451"/>
      <c r="D240" s="266"/>
      <c r="E240" s="139"/>
      <c r="F240" s="221"/>
      <c r="G240" s="204"/>
      <c r="H240" s="204"/>
      <c r="I240" s="204"/>
      <c r="J240" s="204"/>
      <c r="K240" s="242"/>
      <c r="L240" s="62"/>
      <c r="M240" s="405"/>
      <c r="N240" s="63"/>
      <c r="O240" s="275"/>
      <c r="P240" s="275"/>
      <c r="Q240" s="275"/>
      <c r="R240" s="275"/>
      <c r="S240" s="69"/>
      <c r="T240" s="264"/>
    </row>
    <row r="241" spans="1:20" s="55" customFormat="1" ht="15" customHeight="1" x14ac:dyDescent="0.3">
      <c r="A241" s="126"/>
      <c r="B241" s="446"/>
      <c r="C241" s="446"/>
      <c r="D241" s="273" t="s">
        <v>584</v>
      </c>
      <c r="E241" s="148"/>
      <c r="F241" s="227"/>
      <c r="G241" s="210"/>
      <c r="H241" s="210" t="s">
        <v>368</v>
      </c>
      <c r="I241" s="210" t="s">
        <v>368</v>
      </c>
      <c r="J241" s="210" t="s">
        <v>368</v>
      </c>
      <c r="K241" s="248" t="s">
        <v>368</v>
      </c>
      <c r="L241" s="68" t="s">
        <v>368</v>
      </c>
      <c r="M241" s="68"/>
      <c r="N241" s="68" t="s">
        <v>368</v>
      </c>
      <c r="O241" s="68" t="s">
        <v>368</v>
      </c>
      <c r="P241" s="68" t="s">
        <v>368</v>
      </c>
      <c r="Q241" s="68" t="s">
        <v>368</v>
      </c>
      <c r="R241" s="68" t="s">
        <v>368</v>
      </c>
      <c r="S241" s="68" t="s">
        <v>368</v>
      </c>
      <c r="T241" s="274" t="s">
        <v>368</v>
      </c>
    </row>
    <row r="242" spans="1:20" s="55" customFormat="1" ht="15" customHeight="1" x14ac:dyDescent="0.3">
      <c r="A242" s="127"/>
      <c r="B242" s="445" t="s">
        <v>1689</v>
      </c>
      <c r="C242" s="451"/>
      <c r="D242" s="266" t="s">
        <v>585</v>
      </c>
      <c r="E242" s="139"/>
      <c r="F242" s="223" t="s">
        <v>586</v>
      </c>
      <c r="G242" s="206" t="s">
        <v>29</v>
      </c>
      <c r="H242" s="206" t="s">
        <v>389</v>
      </c>
      <c r="I242" s="206" t="s">
        <v>587</v>
      </c>
      <c r="J242" s="206" t="s">
        <v>60</v>
      </c>
      <c r="K242" s="244" t="s">
        <v>380</v>
      </c>
      <c r="L242" s="62" t="s">
        <v>33</v>
      </c>
      <c r="M242" s="311" t="s">
        <v>41</v>
      </c>
      <c r="N242" s="117" t="s">
        <v>586</v>
      </c>
      <c r="O242" s="62" t="s">
        <v>209</v>
      </c>
      <c r="P242" s="62" t="s">
        <v>37</v>
      </c>
      <c r="Q242" s="62" t="s">
        <v>382</v>
      </c>
      <c r="R242" s="62" t="s">
        <v>29</v>
      </c>
      <c r="S242" s="64" t="s">
        <v>588</v>
      </c>
      <c r="T242" s="267" t="str">
        <f t="shared" ref="T242:T250" si="37">_xlfn.TEXTJOIN("-",FALSE,L242:S242)</f>
        <v>BO-DCE-1600-BA1-TCE-RDC-A-LocType_Chambre simple</v>
      </c>
    </row>
    <row r="243" spans="1:20" s="55" customFormat="1" ht="15" customHeight="1" x14ac:dyDescent="0.3">
      <c r="A243" s="127"/>
      <c r="B243" s="445" t="s">
        <v>1689</v>
      </c>
      <c r="C243" s="451"/>
      <c r="D243" s="266" t="s">
        <v>589</v>
      </c>
      <c r="E243" s="139"/>
      <c r="F243" s="223" t="s">
        <v>590</v>
      </c>
      <c r="G243" s="206" t="s">
        <v>29</v>
      </c>
      <c r="H243" s="206" t="s">
        <v>389</v>
      </c>
      <c r="I243" s="206" t="s">
        <v>587</v>
      </c>
      <c r="J243" s="206" t="s">
        <v>60</v>
      </c>
      <c r="K243" s="244" t="s">
        <v>380</v>
      </c>
      <c r="L243" s="62" t="s">
        <v>33</v>
      </c>
      <c r="M243" s="311" t="s">
        <v>41</v>
      </c>
      <c r="N243" s="117" t="s">
        <v>590</v>
      </c>
      <c r="O243" s="62" t="s">
        <v>209</v>
      </c>
      <c r="P243" s="62" t="s">
        <v>37</v>
      </c>
      <c r="Q243" s="62" t="s">
        <v>382</v>
      </c>
      <c r="R243" s="62" t="s">
        <v>29</v>
      </c>
      <c r="S243" s="64" t="s">
        <v>591</v>
      </c>
      <c r="T243" s="267" t="str">
        <f t="shared" si="37"/>
        <v>BO-DCE-1601-BA1-TCE-RDC-A-LocType_Chambre PMR</v>
      </c>
    </row>
    <row r="244" spans="1:20" s="55" customFormat="1" ht="15" customHeight="1" x14ac:dyDescent="0.3">
      <c r="A244" s="127"/>
      <c r="B244" s="445" t="s">
        <v>1689</v>
      </c>
      <c r="C244" s="451"/>
      <c r="D244" s="266" t="s">
        <v>592</v>
      </c>
      <c r="E244" s="139"/>
      <c r="F244" s="223" t="s">
        <v>593</v>
      </c>
      <c r="G244" s="206" t="s">
        <v>29</v>
      </c>
      <c r="H244" s="206" t="s">
        <v>389</v>
      </c>
      <c r="I244" s="206" t="s">
        <v>587</v>
      </c>
      <c r="J244" s="206" t="s">
        <v>60</v>
      </c>
      <c r="K244" s="244" t="s">
        <v>380</v>
      </c>
      <c r="L244" s="62" t="s">
        <v>33</v>
      </c>
      <c r="M244" s="311" t="s">
        <v>41</v>
      </c>
      <c r="N244" s="117" t="s">
        <v>593</v>
      </c>
      <c r="O244" s="62" t="s">
        <v>209</v>
      </c>
      <c r="P244" s="62" t="s">
        <v>37</v>
      </c>
      <c r="Q244" s="62" t="s">
        <v>382</v>
      </c>
      <c r="R244" s="62" t="s">
        <v>29</v>
      </c>
      <c r="S244" s="64" t="s">
        <v>594</v>
      </c>
      <c r="T244" s="267" t="str">
        <f t="shared" si="37"/>
        <v>BO-DCE-1602-BA1-TCE-RDC-A-LocType_Chambre CSI</v>
      </c>
    </row>
    <row r="245" spans="1:20" s="55" customFormat="1" ht="15" customHeight="1" x14ac:dyDescent="0.3">
      <c r="A245" s="127"/>
      <c r="B245" s="445" t="s">
        <v>1689</v>
      </c>
      <c r="C245" s="451"/>
      <c r="D245" s="266" t="s">
        <v>595</v>
      </c>
      <c r="E245" s="139"/>
      <c r="F245" s="223" t="s">
        <v>596</v>
      </c>
      <c r="G245" s="206" t="s">
        <v>29</v>
      </c>
      <c r="H245" s="206" t="s">
        <v>389</v>
      </c>
      <c r="I245" s="206" t="s">
        <v>587</v>
      </c>
      <c r="J245" s="206" t="s">
        <v>60</v>
      </c>
      <c r="K245" s="244" t="s">
        <v>380</v>
      </c>
      <c r="L245" s="62" t="s">
        <v>33</v>
      </c>
      <c r="M245" s="311" t="s">
        <v>41</v>
      </c>
      <c r="N245" s="117" t="s">
        <v>596</v>
      </c>
      <c r="O245" s="62" t="s">
        <v>205</v>
      </c>
      <c r="P245" s="62" t="s">
        <v>37</v>
      </c>
      <c r="Q245" s="62" t="s">
        <v>382</v>
      </c>
      <c r="R245" s="62" t="s">
        <v>29</v>
      </c>
      <c r="S245" s="64" t="s">
        <v>597</v>
      </c>
      <c r="T245" s="267" t="str">
        <f t="shared" si="37"/>
        <v>BO-DCE-1603-PED-TCE-RDC-A-LocType_Office Pédopsychiatrie</v>
      </c>
    </row>
    <row r="246" spans="1:20" s="55" customFormat="1" ht="15" customHeight="1" x14ac:dyDescent="0.3">
      <c r="A246" s="127"/>
      <c r="B246" s="445" t="s">
        <v>1689</v>
      </c>
      <c r="C246" s="451"/>
      <c r="D246" s="266" t="s">
        <v>598</v>
      </c>
      <c r="E246" s="139"/>
      <c r="F246" s="223" t="s">
        <v>599</v>
      </c>
      <c r="G246" s="206" t="s">
        <v>29</v>
      </c>
      <c r="H246" s="206" t="s">
        <v>389</v>
      </c>
      <c r="I246" s="206" t="s">
        <v>587</v>
      </c>
      <c r="J246" s="206" t="s">
        <v>60</v>
      </c>
      <c r="K246" s="244" t="s">
        <v>380</v>
      </c>
      <c r="L246" s="62" t="s">
        <v>33</v>
      </c>
      <c r="M246" s="311" t="s">
        <v>41</v>
      </c>
      <c r="N246" s="117" t="s">
        <v>599</v>
      </c>
      <c r="O246" s="62" t="s">
        <v>201</v>
      </c>
      <c r="P246" s="62" t="s">
        <v>37</v>
      </c>
      <c r="Q246" s="62" t="s">
        <v>382</v>
      </c>
      <c r="R246" s="62" t="s">
        <v>29</v>
      </c>
      <c r="S246" s="64" t="s">
        <v>600</v>
      </c>
      <c r="T246" s="267" t="str">
        <f t="shared" si="37"/>
        <v>BO-DCE-1604-GER-TCE-RDC-A-LocType_Office Gérontopsychiatrie</v>
      </c>
    </row>
    <row r="247" spans="1:20" s="55" customFormat="1" ht="15" customHeight="1" x14ac:dyDescent="0.3">
      <c r="A247" s="127"/>
      <c r="B247" s="445" t="s">
        <v>1689</v>
      </c>
      <c r="C247" s="451"/>
      <c r="D247" s="266" t="s">
        <v>601</v>
      </c>
      <c r="E247" s="139"/>
      <c r="F247" s="223" t="s">
        <v>602</v>
      </c>
      <c r="G247" s="206" t="s">
        <v>29</v>
      </c>
      <c r="H247" s="206" t="s">
        <v>389</v>
      </c>
      <c r="I247" s="206" t="s">
        <v>587</v>
      </c>
      <c r="J247" s="206" t="s">
        <v>60</v>
      </c>
      <c r="K247" s="244" t="s">
        <v>380</v>
      </c>
      <c r="L247" s="62" t="s">
        <v>33</v>
      </c>
      <c r="M247" s="311" t="s">
        <v>41</v>
      </c>
      <c r="N247" s="117" t="s">
        <v>602</v>
      </c>
      <c r="O247" s="62" t="s">
        <v>209</v>
      </c>
      <c r="P247" s="62" t="s">
        <v>37</v>
      </c>
      <c r="Q247" s="62" t="s">
        <v>382</v>
      </c>
      <c r="R247" s="62" t="s">
        <v>29</v>
      </c>
      <c r="S247" s="64" t="s">
        <v>603</v>
      </c>
      <c r="T247" s="267" t="str">
        <f t="shared" si="37"/>
        <v>BO-DCE-1605-BA1-TCE-RDC-A-LocType_Office BA1-BA2-BA3</v>
      </c>
    </row>
    <row r="248" spans="1:20" s="55" customFormat="1" ht="15" customHeight="1" x14ac:dyDescent="0.3">
      <c r="A248" s="127"/>
      <c r="B248" s="445" t="s">
        <v>1689</v>
      </c>
      <c r="C248" s="451"/>
      <c r="D248" s="266" t="s">
        <v>604</v>
      </c>
      <c r="E248" s="139"/>
      <c r="F248" s="223" t="s">
        <v>605</v>
      </c>
      <c r="G248" s="206" t="s">
        <v>29</v>
      </c>
      <c r="H248" s="206" t="s">
        <v>389</v>
      </c>
      <c r="I248" s="206" t="s">
        <v>587</v>
      </c>
      <c r="J248" s="206" t="s">
        <v>60</v>
      </c>
      <c r="K248" s="244" t="s">
        <v>380</v>
      </c>
      <c r="L248" s="62" t="s">
        <v>33</v>
      </c>
      <c r="M248" s="311" t="s">
        <v>41</v>
      </c>
      <c r="N248" s="117" t="s">
        <v>605</v>
      </c>
      <c r="O248" s="62" t="s">
        <v>205</v>
      </c>
      <c r="P248" s="62" t="s">
        <v>37</v>
      </c>
      <c r="Q248" s="62" t="s">
        <v>382</v>
      </c>
      <c r="R248" s="62" t="s">
        <v>29</v>
      </c>
      <c r="S248" s="64" t="s">
        <v>606</v>
      </c>
      <c r="T248" s="267" t="str">
        <f t="shared" si="37"/>
        <v>BO-DCE-1606-PED-TCE-RDC-A-LocType_PôleSoins_Pédopsychitarie</v>
      </c>
    </row>
    <row r="249" spans="1:20" s="55" customFormat="1" ht="15" customHeight="1" x14ac:dyDescent="0.3">
      <c r="A249" s="127"/>
      <c r="B249" s="445" t="s">
        <v>1689</v>
      </c>
      <c r="C249" s="451"/>
      <c r="D249" s="266" t="s">
        <v>607</v>
      </c>
      <c r="E249" s="139"/>
      <c r="F249" s="223" t="s">
        <v>608</v>
      </c>
      <c r="G249" s="206" t="s">
        <v>29</v>
      </c>
      <c r="H249" s="206" t="s">
        <v>389</v>
      </c>
      <c r="I249" s="206" t="s">
        <v>587</v>
      </c>
      <c r="J249" s="206" t="s">
        <v>60</v>
      </c>
      <c r="K249" s="244" t="s">
        <v>380</v>
      </c>
      <c r="L249" s="62" t="s">
        <v>33</v>
      </c>
      <c r="M249" s="311" t="s">
        <v>41</v>
      </c>
      <c r="N249" s="117" t="s">
        <v>608</v>
      </c>
      <c r="O249" s="62" t="s">
        <v>201</v>
      </c>
      <c r="P249" s="62" t="s">
        <v>37</v>
      </c>
      <c r="Q249" s="62" t="s">
        <v>382</v>
      </c>
      <c r="R249" s="62" t="s">
        <v>29</v>
      </c>
      <c r="S249" s="64" t="s">
        <v>609</v>
      </c>
      <c r="T249" s="267" t="str">
        <f t="shared" si="37"/>
        <v>BO-DCE-1607-GER-TCE-RDC-A-LocType_PôleSoins_Gérontopsychiatrie</v>
      </c>
    </row>
    <row r="250" spans="1:20" s="55" customFormat="1" ht="15" customHeight="1" x14ac:dyDescent="0.3">
      <c r="A250" s="127"/>
      <c r="B250" s="445" t="s">
        <v>1689</v>
      </c>
      <c r="C250" s="451"/>
      <c r="D250" s="266" t="s">
        <v>610</v>
      </c>
      <c r="E250" s="139"/>
      <c r="F250" s="223" t="s">
        <v>611</v>
      </c>
      <c r="G250" s="206" t="s">
        <v>29</v>
      </c>
      <c r="H250" s="206" t="s">
        <v>612</v>
      </c>
      <c r="I250" s="206" t="s">
        <v>587</v>
      </c>
      <c r="J250" s="206" t="s">
        <v>60</v>
      </c>
      <c r="K250" s="244" t="s">
        <v>380</v>
      </c>
      <c r="L250" s="62" t="s">
        <v>33</v>
      </c>
      <c r="M250" s="311" t="s">
        <v>41</v>
      </c>
      <c r="N250" s="117" t="s">
        <v>611</v>
      </c>
      <c r="O250" s="62" t="s">
        <v>209</v>
      </c>
      <c r="P250" s="62" t="s">
        <v>37</v>
      </c>
      <c r="Q250" s="62" t="s">
        <v>382</v>
      </c>
      <c r="R250" s="62" t="s">
        <v>29</v>
      </c>
      <c r="S250" s="64" t="s">
        <v>613</v>
      </c>
      <c r="T250" s="267" t="str">
        <f t="shared" si="37"/>
        <v>BO-DCE-1608-BA1-TCE-RDC-A-LocType_PôleSoins_BA1-BA2-BA3</v>
      </c>
    </row>
    <row r="251" spans="1:20" s="55" customFormat="1" ht="15" customHeight="1" x14ac:dyDescent="0.3">
      <c r="A251" s="127"/>
      <c r="B251" s="451"/>
      <c r="C251" s="451"/>
      <c r="D251" s="266"/>
      <c r="E251" s="139"/>
      <c r="F251" s="221"/>
      <c r="G251" s="204"/>
      <c r="H251" s="204"/>
      <c r="I251" s="204"/>
      <c r="J251" s="204"/>
      <c r="K251" s="242"/>
      <c r="L251" s="62"/>
      <c r="M251" s="408"/>
      <c r="N251" s="63"/>
      <c r="O251" s="62"/>
      <c r="P251" s="62"/>
      <c r="Q251" s="62"/>
      <c r="R251" s="62"/>
      <c r="S251" s="64"/>
      <c r="T251" s="267"/>
    </row>
    <row r="252" spans="1:20" s="55" customFormat="1" ht="15" customHeight="1" x14ac:dyDescent="0.3">
      <c r="A252" s="126"/>
      <c r="B252" s="446"/>
      <c r="C252" s="446"/>
      <c r="D252" s="273" t="s">
        <v>614</v>
      </c>
      <c r="E252" s="148"/>
      <c r="F252" s="227"/>
      <c r="G252" s="210"/>
      <c r="H252" s="210"/>
      <c r="I252" s="210"/>
      <c r="J252" s="210"/>
      <c r="K252" s="248"/>
      <c r="L252" s="68"/>
      <c r="M252" s="68"/>
      <c r="N252" s="68"/>
      <c r="O252" s="68"/>
      <c r="P252" s="68"/>
      <c r="Q252" s="68"/>
      <c r="R252" s="68"/>
      <c r="S252" s="68"/>
      <c r="T252" s="274"/>
    </row>
    <row r="253" spans="1:20" s="55" customFormat="1" ht="15" customHeight="1" x14ac:dyDescent="0.3">
      <c r="A253" s="127"/>
      <c r="B253" s="445" t="s">
        <v>1689</v>
      </c>
      <c r="C253" s="451"/>
      <c r="D253" s="282" t="s">
        <v>615</v>
      </c>
      <c r="E253" s="143"/>
      <c r="F253" s="223" t="s">
        <v>616</v>
      </c>
      <c r="G253" s="206" t="s">
        <v>29</v>
      </c>
      <c r="H253" s="206" t="s">
        <v>517</v>
      </c>
      <c r="I253" s="206" t="s">
        <v>617</v>
      </c>
      <c r="J253" s="206" t="s">
        <v>32</v>
      </c>
      <c r="K253" s="244" t="s">
        <v>380</v>
      </c>
      <c r="L253" s="62" t="s">
        <v>33</v>
      </c>
      <c r="M253" s="311" t="s">
        <v>41</v>
      </c>
      <c r="N253" s="117" t="s">
        <v>618</v>
      </c>
      <c r="O253" s="62" t="s">
        <v>505</v>
      </c>
      <c r="P253" s="62" t="s">
        <v>433</v>
      </c>
      <c r="Q253" s="62" t="s">
        <v>392</v>
      </c>
      <c r="R253" s="62" t="s">
        <v>29</v>
      </c>
      <c r="S253" s="64" t="s">
        <v>619</v>
      </c>
      <c r="T253" s="267" t="str">
        <f>_xlfn.TEXTJOIN("-",FALSE,L253:S253)</f>
        <v>BO-DCE-1700-SIT-FAC-TN-A-DétailsTypes-1</v>
      </c>
    </row>
    <row r="254" spans="1:20" s="55" customFormat="1" ht="15" customHeight="1" x14ac:dyDescent="0.3">
      <c r="A254" s="127"/>
      <c r="B254" s="445" t="s">
        <v>1689</v>
      </c>
      <c r="C254" s="451"/>
      <c r="D254" s="282" t="s">
        <v>620</v>
      </c>
      <c r="E254" s="143"/>
      <c r="F254" s="223" t="s">
        <v>621</v>
      </c>
      <c r="G254" s="206" t="s">
        <v>29</v>
      </c>
      <c r="H254" s="206" t="s">
        <v>517</v>
      </c>
      <c r="I254" s="206" t="s">
        <v>617</v>
      </c>
      <c r="J254" s="206" t="s">
        <v>32</v>
      </c>
      <c r="K254" s="244" t="s">
        <v>380</v>
      </c>
      <c r="L254" s="62" t="s">
        <v>33</v>
      </c>
      <c r="M254" s="311" t="s">
        <v>41</v>
      </c>
      <c r="N254" s="117" t="s">
        <v>621</v>
      </c>
      <c r="O254" s="62" t="s">
        <v>505</v>
      </c>
      <c r="P254" s="62" t="s">
        <v>433</v>
      </c>
      <c r="Q254" s="62" t="s">
        <v>392</v>
      </c>
      <c r="R254" s="62" t="s">
        <v>64</v>
      </c>
      <c r="S254" s="64" t="s">
        <v>619</v>
      </c>
      <c r="T254" s="267" t="str">
        <f>_xlfn.TEXTJOIN("-",FALSE,L254:S254)</f>
        <v>BO-DCE-1701-SIT-FAC-TN-B-DétailsTypes-1</v>
      </c>
    </row>
    <row r="255" spans="1:20" s="55" customFormat="1" ht="15" customHeight="1" x14ac:dyDescent="0.3">
      <c r="A255" s="127"/>
      <c r="B255" s="445" t="s">
        <v>1689</v>
      </c>
      <c r="C255" s="451"/>
      <c r="D255" s="282" t="s">
        <v>622</v>
      </c>
      <c r="E255" s="143"/>
      <c r="F255" s="223" t="s">
        <v>623</v>
      </c>
      <c r="G255" s="206" t="s">
        <v>29</v>
      </c>
      <c r="H255" s="206" t="s">
        <v>371</v>
      </c>
      <c r="I255" s="206" t="s">
        <v>617</v>
      </c>
      <c r="J255" s="206" t="s">
        <v>32</v>
      </c>
      <c r="K255" s="244" t="s">
        <v>380</v>
      </c>
      <c r="L255" s="62" t="s">
        <v>33</v>
      </c>
      <c r="M255" s="311" t="s">
        <v>41</v>
      </c>
      <c r="N255" s="117" t="s">
        <v>623</v>
      </c>
      <c r="O255" s="62" t="s">
        <v>196</v>
      </c>
      <c r="P255" s="62" t="s">
        <v>433</v>
      </c>
      <c r="Q255" s="62" t="s">
        <v>392</v>
      </c>
      <c r="R255" s="62" t="s">
        <v>64</v>
      </c>
      <c r="S255" s="64" t="s">
        <v>624</v>
      </c>
      <c r="T255" s="267" t="str">
        <f t="shared" ref="T255" si="38">_xlfn.TEXTJOIN("-",FALSE,L255:S255)</f>
        <v>BO-DCE-1702-ENT-FAC-TN-B-Détails_Bat_EntréeLog-1</v>
      </c>
    </row>
    <row r="256" spans="1:20" s="55" customFormat="1" ht="15" customHeight="1" x14ac:dyDescent="0.3">
      <c r="A256" s="127"/>
      <c r="B256" s="445" t="s">
        <v>1689</v>
      </c>
      <c r="C256" s="451"/>
      <c r="D256" s="282" t="s">
        <v>625</v>
      </c>
      <c r="E256" s="143"/>
      <c r="F256" s="223" t="s">
        <v>626</v>
      </c>
      <c r="G256" s="206" t="s">
        <v>29</v>
      </c>
      <c r="H256" s="206" t="s">
        <v>371</v>
      </c>
      <c r="I256" s="206" t="s">
        <v>617</v>
      </c>
      <c r="J256" s="206" t="s">
        <v>32</v>
      </c>
      <c r="K256" s="244" t="s">
        <v>380</v>
      </c>
      <c r="L256" s="62" t="s">
        <v>33</v>
      </c>
      <c r="M256" s="311" t="s">
        <v>41</v>
      </c>
      <c r="N256" s="117" t="s">
        <v>626</v>
      </c>
      <c r="O256" s="62" t="s">
        <v>196</v>
      </c>
      <c r="P256" s="62" t="s">
        <v>433</v>
      </c>
      <c r="Q256" s="62" t="s">
        <v>392</v>
      </c>
      <c r="R256" s="62" t="s">
        <v>29</v>
      </c>
      <c r="S256" s="64" t="s">
        <v>627</v>
      </c>
      <c r="T256" s="267" t="str">
        <f>_xlfn.TEXTJOIN("-",FALSE,L256:S256)</f>
        <v>BO-DCE-1703-ENT-FAC-TN-A-Détails_Bat_EntréeLog-2</v>
      </c>
    </row>
    <row r="257" spans="1:20" s="55" customFormat="1" ht="15" customHeight="1" x14ac:dyDescent="0.3">
      <c r="A257" s="127"/>
      <c r="B257" s="445" t="s">
        <v>1689</v>
      </c>
      <c r="C257" s="451"/>
      <c r="D257" s="282" t="s">
        <v>628</v>
      </c>
      <c r="E257" s="143"/>
      <c r="F257" s="223" t="s">
        <v>629</v>
      </c>
      <c r="G257" s="206" t="s">
        <v>29</v>
      </c>
      <c r="H257" s="206" t="s">
        <v>371</v>
      </c>
      <c r="I257" s="206" t="s">
        <v>617</v>
      </c>
      <c r="J257" s="206" t="s">
        <v>32</v>
      </c>
      <c r="K257" s="244" t="s">
        <v>380</v>
      </c>
      <c r="L257" s="62" t="s">
        <v>33</v>
      </c>
      <c r="M257" s="311" t="s">
        <v>41</v>
      </c>
      <c r="N257" s="117" t="s">
        <v>629</v>
      </c>
      <c r="O257" s="62" t="s">
        <v>196</v>
      </c>
      <c r="P257" s="62" t="s">
        <v>433</v>
      </c>
      <c r="Q257" s="62" t="s">
        <v>392</v>
      </c>
      <c r="R257" s="62" t="s">
        <v>29</v>
      </c>
      <c r="S257" s="64" t="s">
        <v>630</v>
      </c>
      <c r="T257" s="267" t="str">
        <f t="shared" ref="T257:T258" si="39">_xlfn.TEXTJOIN("-",FALSE,L257:S257)</f>
        <v>BO-DCE-1704-ENT-FAC-TN-A-Détails_Bat_EntréeLog-3</v>
      </c>
    </row>
    <row r="258" spans="1:20" s="55" customFormat="1" ht="15" customHeight="1" x14ac:dyDescent="0.3">
      <c r="A258" s="127"/>
      <c r="B258" s="445" t="s">
        <v>1689</v>
      </c>
      <c r="C258" s="451"/>
      <c r="D258" s="282" t="s">
        <v>631</v>
      </c>
      <c r="E258" s="143"/>
      <c r="F258" s="223" t="s">
        <v>632</v>
      </c>
      <c r="G258" s="206" t="s">
        <v>29</v>
      </c>
      <c r="H258" s="206" t="s">
        <v>371</v>
      </c>
      <c r="I258" s="206" t="s">
        <v>617</v>
      </c>
      <c r="J258" s="206" t="s">
        <v>32</v>
      </c>
      <c r="K258" s="244" t="s">
        <v>380</v>
      </c>
      <c r="L258" s="62" t="s">
        <v>33</v>
      </c>
      <c r="M258" s="311" t="s">
        <v>41</v>
      </c>
      <c r="N258" s="117" t="s">
        <v>632</v>
      </c>
      <c r="O258" s="62" t="s">
        <v>196</v>
      </c>
      <c r="P258" s="62" t="s">
        <v>433</v>
      </c>
      <c r="Q258" s="62" t="s">
        <v>392</v>
      </c>
      <c r="R258" s="62" t="s">
        <v>29</v>
      </c>
      <c r="S258" s="64" t="s">
        <v>633</v>
      </c>
      <c r="T258" s="267" t="str">
        <f t="shared" si="39"/>
        <v>BO-DCE-1705-ENT-FAC-TN-A-Détails_Bat_EntréeLog-4</v>
      </c>
    </row>
    <row r="259" spans="1:20" s="55" customFormat="1" ht="15" customHeight="1" x14ac:dyDescent="0.3">
      <c r="A259" s="127"/>
      <c r="B259" s="445" t="s">
        <v>1689</v>
      </c>
      <c r="C259" s="451"/>
      <c r="D259" s="282" t="s">
        <v>634</v>
      </c>
      <c r="E259" s="143"/>
      <c r="F259" s="223" t="s">
        <v>635</v>
      </c>
      <c r="G259" s="206" t="s">
        <v>29</v>
      </c>
      <c r="H259" s="206" t="s">
        <v>371</v>
      </c>
      <c r="I259" s="206" t="s">
        <v>617</v>
      </c>
      <c r="J259" s="206" t="s">
        <v>32</v>
      </c>
      <c r="K259" s="244" t="s">
        <v>380</v>
      </c>
      <c r="L259" s="62" t="s">
        <v>33</v>
      </c>
      <c r="M259" s="311" t="s">
        <v>41</v>
      </c>
      <c r="N259" s="117" t="s">
        <v>635</v>
      </c>
      <c r="O259" s="62" t="s">
        <v>636</v>
      </c>
      <c r="P259" s="62" t="s">
        <v>433</v>
      </c>
      <c r="Q259" s="62" t="s">
        <v>392</v>
      </c>
      <c r="R259" s="62" t="s">
        <v>64</v>
      </c>
      <c r="S259" s="64" t="s">
        <v>637</v>
      </c>
      <c r="T259" s="267" t="str">
        <f>_xlfn.TEXTJOIN("-",FALSE,L259:S259)</f>
        <v>BO-DCE-1706-AGO-FAC-TN-B-Détails_Agora-1</v>
      </c>
    </row>
    <row r="260" spans="1:20" s="55" customFormat="1" ht="15" customHeight="1" x14ac:dyDescent="0.3">
      <c r="A260" s="127"/>
      <c r="B260" s="445" t="s">
        <v>1689</v>
      </c>
      <c r="C260" s="451"/>
      <c r="D260" s="282" t="s">
        <v>638</v>
      </c>
      <c r="E260" s="143"/>
      <c r="F260" s="223" t="s">
        <v>639</v>
      </c>
      <c r="G260" s="206" t="s">
        <v>29</v>
      </c>
      <c r="H260" s="206" t="s">
        <v>371</v>
      </c>
      <c r="I260" s="206" t="s">
        <v>617</v>
      </c>
      <c r="J260" s="206" t="s">
        <v>32</v>
      </c>
      <c r="K260" s="244" t="s">
        <v>380</v>
      </c>
      <c r="L260" s="62" t="s">
        <v>33</v>
      </c>
      <c r="M260" s="311" t="s">
        <v>41</v>
      </c>
      <c r="N260" s="117" t="s">
        <v>639</v>
      </c>
      <c r="O260" s="62" t="s">
        <v>636</v>
      </c>
      <c r="P260" s="62" t="s">
        <v>433</v>
      </c>
      <c r="Q260" s="62" t="s">
        <v>392</v>
      </c>
      <c r="R260" s="62" t="s">
        <v>29</v>
      </c>
      <c r="S260" s="64" t="s">
        <v>640</v>
      </c>
      <c r="T260" s="267" t="str">
        <f>_xlfn.TEXTJOIN("-",FALSE,L260:S260)</f>
        <v>BO-DCE-1707-AGO-FAC-TN-A-Détails_Agora-2</v>
      </c>
    </row>
    <row r="261" spans="1:20" s="55" customFormat="1" ht="15" customHeight="1" x14ac:dyDescent="0.3">
      <c r="A261" s="127"/>
      <c r="B261" s="445" t="s">
        <v>1689</v>
      </c>
      <c r="C261" s="451"/>
      <c r="D261" s="282" t="s">
        <v>641</v>
      </c>
      <c r="E261" s="143"/>
      <c r="F261" s="223" t="s">
        <v>642</v>
      </c>
      <c r="G261" s="206" t="s">
        <v>29</v>
      </c>
      <c r="H261" s="206" t="s">
        <v>371</v>
      </c>
      <c r="I261" s="206" t="s">
        <v>617</v>
      </c>
      <c r="J261" s="206" t="s">
        <v>32</v>
      </c>
      <c r="K261" s="244" t="s">
        <v>380</v>
      </c>
      <c r="L261" s="62" t="s">
        <v>33</v>
      </c>
      <c r="M261" s="311" t="s">
        <v>41</v>
      </c>
      <c r="N261" s="117" t="s">
        <v>642</v>
      </c>
      <c r="O261" s="62" t="s">
        <v>636</v>
      </c>
      <c r="P261" s="62" t="s">
        <v>433</v>
      </c>
      <c r="Q261" s="62" t="s">
        <v>392</v>
      </c>
      <c r="R261" s="62" t="s">
        <v>29</v>
      </c>
      <c r="S261" s="64" t="s">
        <v>643</v>
      </c>
      <c r="T261" s="267" t="str">
        <f>_xlfn.TEXTJOIN("-",FALSE,L261:S261)</f>
        <v>BO-DCE-1708-AGO-FAC-TN-A-Détails_Agora-3</v>
      </c>
    </row>
    <row r="262" spans="1:20" s="55" customFormat="1" ht="15" customHeight="1" x14ac:dyDescent="0.3">
      <c r="A262" s="127"/>
      <c r="B262" s="445" t="s">
        <v>1689</v>
      </c>
      <c r="C262" s="451"/>
      <c r="D262" s="282" t="s">
        <v>644</v>
      </c>
      <c r="E262" s="143"/>
      <c r="F262" s="223" t="s">
        <v>645</v>
      </c>
      <c r="G262" s="206" t="s">
        <v>29</v>
      </c>
      <c r="H262" s="206" t="s">
        <v>371</v>
      </c>
      <c r="I262" s="206" t="s">
        <v>617</v>
      </c>
      <c r="J262" s="206" t="s">
        <v>32</v>
      </c>
      <c r="K262" s="244" t="s">
        <v>380</v>
      </c>
      <c r="L262" s="62" t="s">
        <v>33</v>
      </c>
      <c r="M262" s="311" t="s">
        <v>41</v>
      </c>
      <c r="N262" s="117" t="s">
        <v>646</v>
      </c>
      <c r="O262" s="62" t="s">
        <v>636</v>
      </c>
      <c r="P262" s="62" t="s">
        <v>433</v>
      </c>
      <c r="Q262" s="62" t="s">
        <v>392</v>
      </c>
      <c r="R262" s="62" t="s">
        <v>64</v>
      </c>
      <c r="S262" s="64" t="s">
        <v>647</v>
      </c>
      <c r="T262" s="267" t="str">
        <f>_xlfn.TEXTJOIN("-",FALSE,L262:S262)</f>
        <v>BO-DCE-1709-AGO-FAC-TN-B-Détails_Agora-4</v>
      </c>
    </row>
    <row r="263" spans="1:20" s="55" customFormat="1" ht="15" customHeight="1" x14ac:dyDescent="0.3">
      <c r="A263" s="127"/>
      <c r="B263" s="445" t="s">
        <v>1689</v>
      </c>
      <c r="C263" s="451"/>
      <c r="D263" s="282" t="s">
        <v>648</v>
      </c>
      <c r="E263" s="143"/>
      <c r="F263" s="223" t="s">
        <v>649</v>
      </c>
      <c r="G263" s="206" t="s">
        <v>29</v>
      </c>
      <c r="H263" s="206" t="s">
        <v>371</v>
      </c>
      <c r="I263" s="206" t="s">
        <v>617</v>
      </c>
      <c r="J263" s="206" t="s">
        <v>32</v>
      </c>
      <c r="K263" s="244" t="s">
        <v>380</v>
      </c>
      <c r="L263" s="62" t="s">
        <v>33</v>
      </c>
      <c r="M263" s="311" t="s">
        <v>41</v>
      </c>
      <c r="N263" s="117" t="s">
        <v>649</v>
      </c>
      <c r="O263" s="62" t="s">
        <v>391</v>
      </c>
      <c r="P263" s="62" t="s">
        <v>433</v>
      </c>
      <c r="Q263" s="62" t="s">
        <v>392</v>
      </c>
      <c r="R263" s="62" t="s">
        <v>29</v>
      </c>
      <c r="S263" s="64" t="s">
        <v>650</v>
      </c>
      <c r="T263" s="267" t="str">
        <f>_xlfn.TEXTJOIN("-",FALSE,L263:S263)</f>
        <v>BO-DCE-1710-INT-FAC-TN-A-Détails_Internat</v>
      </c>
    </row>
    <row r="264" spans="1:20" s="55" customFormat="1" ht="15" customHeight="1" x14ac:dyDescent="0.3">
      <c r="A264" s="127"/>
      <c r="B264" s="445" t="s">
        <v>1689</v>
      </c>
      <c r="C264" s="451"/>
      <c r="D264" s="282" t="s">
        <v>651</v>
      </c>
      <c r="E264" s="143"/>
      <c r="F264" s="223" t="s">
        <v>652</v>
      </c>
      <c r="G264" s="206" t="s">
        <v>29</v>
      </c>
      <c r="H264" s="206" t="s">
        <v>371</v>
      </c>
      <c r="I264" s="206" t="s">
        <v>617</v>
      </c>
      <c r="J264" s="206" t="s">
        <v>32</v>
      </c>
      <c r="K264" s="244" t="s">
        <v>380</v>
      </c>
      <c r="L264" s="62" t="s">
        <v>33</v>
      </c>
      <c r="M264" s="311" t="s">
        <v>41</v>
      </c>
      <c r="N264" s="117" t="s">
        <v>652</v>
      </c>
      <c r="O264" s="62" t="s">
        <v>209</v>
      </c>
      <c r="P264" s="62" t="s">
        <v>433</v>
      </c>
      <c r="Q264" s="62" t="s">
        <v>392</v>
      </c>
      <c r="R264" s="62" t="s">
        <v>64</v>
      </c>
      <c r="S264" s="64" t="s">
        <v>653</v>
      </c>
      <c r="T264" s="267" t="str">
        <f t="shared" ref="T264:T265" si="40">_xlfn.TEXTJOIN("-",FALSE,L264:S264)</f>
        <v>BO-DCE-1711-BA1-FAC-TN-B-Détails_Bat_Soins-1</v>
      </c>
    </row>
    <row r="265" spans="1:20" s="55" customFormat="1" ht="15" customHeight="1" x14ac:dyDescent="0.3">
      <c r="A265" s="127"/>
      <c r="B265" s="445" t="s">
        <v>1689</v>
      </c>
      <c r="C265" s="451"/>
      <c r="D265" s="282" t="s">
        <v>654</v>
      </c>
      <c r="E265" s="143"/>
      <c r="F265" s="223" t="s">
        <v>655</v>
      </c>
      <c r="G265" s="206" t="s">
        <v>29</v>
      </c>
      <c r="H265" s="206" t="s">
        <v>371</v>
      </c>
      <c r="I265" s="206" t="s">
        <v>617</v>
      </c>
      <c r="J265" s="206" t="s">
        <v>32</v>
      </c>
      <c r="K265" s="244" t="s">
        <v>380</v>
      </c>
      <c r="L265" s="62" t="s">
        <v>33</v>
      </c>
      <c r="M265" s="311" t="s">
        <v>41</v>
      </c>
      <c r="N265" s="117" t="s">
        <v>655</v>
      </c>
      <c r="O265" s="62" t="s">
        <v>209</v>
      </c>
      <c r="P265" s="62" t="s">
        <v>433</v>
      </c>
      <c r="Q265" s="62" t="s">
        <v>392</v>
      </c>
      <c r="R265" s="62" t="s">
        <v>29</v>
      </c>
      <c r="S265" s="64" t="s">
        <v>656</v>
      </c>
      <c r="T265" s="267" t="str">
        <f t="shared" si="40"/>
        <v>BO-DCE-1712-BA1-FAC-TN-A-Détails_Bat_Soins-2</v>
      </c>
    </row>
    <row r="266" spans="1:20" s="55" customFormat="1" ht="15" customHeight="1" x14ac:dyDescent="0.3">
      <c r="A266" s="127"/>
      <c r="B266" s="451"/>
      <c r="C266" s="451"/>
      <c r="D266" s="282"/>
      <c r="E266" s="134"/>
      <c r="F266" s="218"/>
      <c r="G266" s="38"/>
      <c r="H266" s="38"/>
      <c r="I266" s="38"/>
      <c r="J266" s="38"/>
      <c r="K266" s="239"/>
      <c r="L266" s="62"/>
      <c r="M266" s="408"/>
      <c r="N266" s="63"/>
      <c r="O266" s="62"/>
      <c r="P266" s="62"/>
      <c r="Q266" s="62"/>
      <c r="R266" s="62"/>
      <c r="S266" s="64"/>
      <c r="T266" s="267"/>
    </row>
    <row r="267" spans="1:20" s="55" customFormat="1" ht="15" customHeight="1" x14ac:dyDescent="0.3">
      <c r="A267" s="126"/>
      <c r="B267" s="446"/>
      <c r="C267" s="446"/>
      <c r="D267" s="273" t="s">
        <v>657</v>
      </c>
      <c r="E267" s="150"/>
      <c r="F267" s="228"/>
      <c r="G267" s="212"/>
      <c r="H267" s="212"/>
      <c r="I267" s="212"/>
      <c r="J267" s="212"/>
      <c r="K267" s="250"/>
      <c r="L267" s="68"/>
      <c r="M267" s="68"/>
      <c r="N267" s="68"/>
      <c r="O267" s="68"/>
      <c r="P267" s="68"/>
      <c r="Q267" s="68"/>
      <c r="R267" s="68"/>
      <c r="S267" s="68"/>
      <c r="T267" s="274"/>
    </row>
    <row r="268" spans="1:20" s="55" customFormat="1" ht="15" x14ac:dyDescent="0.3">
      <c r="A268" s="127"/>
      <c r="B268" s="445" t="s">
        <v>1689</v>
      </c>
      <c r="C268" s="451"/>
      <c r="D268" s="282" t="s">
        <v>1552</v>
      </c>
      <c r="E268" s="143"/>
      <c r="F268" s="223" t="s">
        <v>659</v>
      </c>
      <c r="G268" s="206" t="s">
        <v>29</v>
      </c>
      <c r="H268" s="206"/>
      <c r="I268" s="206"/>
      <c r="J268" s="206"/>
      <c r="K268" s="244" t="s">
        <v>380</v>
      </c>
      <c r="L268" s="62" t="s">
        <v>33</v>
      </c>
      <c r="M268" s="311" t="s">
        <v>41</v>
      </c>
      <c r="N268" s="117" t="s">
        <v>659</v>
      </c>
      <c r="O268" s="62" t="s">
        <v>36</v>
      </c>
      <c r="P268" s="62" t="s">
        <v>37</v>
      </c>
      <c r="Q268" s="62" t="s">
        <v>392</v>
      </c>
      <c r="R268" s="62" t="s">
        <v>64</v>
      </c>
      <c r="S268" s="64" t="s">
        <v>1553</v>
      </c>
      <c r="T268" s="267" t="str">
        <f t="shared" ref="T268" si="41">_xlfn.TEXTJOIN("-",FALSE,L268:S268)</f>
        <v>BO-DCE-1900-XXX-TCE-TN-B-Plans_Témoin</v>
      </c>
    </row>
    <row r="269" spans="1:20" s="55" customFormat="1" ht="15" customHeight="1" x14ac:dyDescent="0.3">
      <c r="A269" s="127"/>
      <c r="B269" s="451"/>
      <c r="C269" s="451"/>
      <c r="D269" s="282"/>
      <c r="E269" s="134"/>
      <c r="F269" s="218"/>
      <c r="G269" s="38"/>
      <c r="H269" s="38"/>
      <c r="I269" s="38"/>
      <c r="J269" s="38"/>
      <c r="K269" s="239"/>
      <c r="L269" s="62"/>
      <c r="M269" s="63"/>
      <c r="N269" s="63"/>
      <c r="O269" s="62"/>
      <c r="P269" s="62"/>
      <c r="Q269" s="62"/>
      <c r="R269" s="62"/>
      <c r="S269" s="64"/>
      <c r="T269" s="410"/>
    </row>
    <row r="270" spans="1:20" s="55" customFormat="1" ht="15" customHeight="1" x14ac:dyDescent="0.3">
      <c r="A270" s="126"/>
      <c r="B270" s="446"/>
      <c r="C270" s="446"/>
      <c r="D270" s="273" t="s">
        <v>666</v>
      </c>
      <c r="E270" s="150"/>
      <c r="F270" s="228"/>
      <c r="G270" s="212"/>
      <c r="H270" s="212"/>
      <c r="I270" s="212"/>
      <c r="J270" s="212"/>
      <c r="K270" s="250"/>
      <c r="L270" s="68"/>
      <c r="M270" s="68" t="s">
        <v>41</v>
      </c>
      <c r="N270" s="68"/>
      <c r="O270" s="68"/>
      <c r="P270" s="68"/>
      <c r="Q270" s="68"/>
      <c r="R270" s="68"/>
      <c r="S270" s="68"/>
      <c r="T270" s="274"/>
    </row>
    <row r="271" spans="1:20" s="55" customFormat="1" ht="15" customHeight="1" x14ac:dyDescent="0.3">
      <c r="A271" s="127"/>
      <c r="B271" s="445" t="s">
        <v>1689</v>
      </c>
      <c r="C271" s="451"/>
      <c r="D271" s="282" t="s">
        <v>1542</v>
      </c>
      <c r="E271" s="143"/>
      <c r="F271" s="222" t="s">
        <v>668</v>
      </c>
      <c r="G271" s="205" t="s">
        <v>29</v>
      </c>
      <c r="H271" s="205"/>
      <c r="I271" s="205"/>
      <c r="J271" s="205"/>
      <c r="K271" s="243" t="s">
        <v>380</v>
      </c>
      <c r="L271" s="62" t="s">
        <v>33</v>
      </c>
      <c r="M271" s="311" t="s">
        <v>41</v>
      </c>
      <c r="N271" s="63" t="s">
        <v>668</v>
      </c>
      <c r="O271" s="62" t="s">
        <v>36</v>
      </c>
      <c r="P271" s="62" t="s">
        <v>37</v>
      </c>
      <c r="Q271" s="62" t="s">
        <v>36</v>
      </c>
      <c r="R271" s="62" t="s">
        <v>29</v>
      </c>
      <c r="S271" s="64" t="s">
        <v>669</v>
      </c>
      <c r="T271" s="267" t="str">
        <f>_xlfn.TEXTJOIN("-",FALSE,L271:S271)</f>
        <v>BO-DCE-2000-XXX-TCE-XXX-A-PanneauChantier</v>
      </c>
    </row>
    <row r="272" spans="1:20" s="55" customFormat="1" ht="15" customHeight="1" x14ac:dyDescent="0.3">
      <c r="A272" s="127"/>
      <c r="B272" s="451"/>
      <c r="C272" s="451"/>
      <c r="D272" s="282"/>
      <c r="E272" s="134"/>
      <c r="F272" s="218"/>
      <c r="G272" s="38"/>
      <c r="H272" s="38"/>
      <c r="I272" s="38"/>
      <c r="J272" s="38"/>
      <c r="K272" s="239"/>
      <c r="L272" s="62"/>
      <c r="M272" s="408" t="s">
        <v>41</v>
      </c>
      <c r="N272" s="63"/>
      <c r="O272" s="62"/>
      <c r="P272" s="62"/>
      <c r="Q272" s="62"/>
      <c r="R272" s="62"/>
      <c r="S272" s="64"/>
      <c r="T272" s="267"/>
    </row>
    <row r="273" spans="1:20" s="55" customFormat="1" ht="15" customHeight="1" x14ac:dyDescent="0.3">
      <c r="A273" s="126"/>
      <c r="B273" s="446"/>
      <c r="C273" s="446"/>
      <c r="D273" s="273" t="s">
        <v>670</v>
      </c>
      <c r="E273" s="148"/>
      <c r="F273" s="227"/>
      <c r="G273" s="210"/>
      <c r="H273" s="210"/>
      <c r="I273" s="210"/>
      <c r="J273" s="210"/>
      <c r="K273" s="248"/>
      <c r="L273" s="68"/>
      <c r="M273" s="68" t="s">
        <v>41</v>
      </c>
      <c r="N273" s="68"/>
      <c r="O273" s="68"/>
      <c r="P273" s="68"/>
      <c r="Q273" s="68"/>
      <c r="R273" s="68"/>
      <c r="S273" s="68"/>
      <c r="T273" s="412" t="s">
        <v>1660</v>
      </c>
    </row>
    <row r="274" spans="1:20" s="55" customFormat="1" ht="15" customHeight="1" x14ac:dyDescent="0.3">
      <c r="A274" s="127"/>
      <c r="B274" s="445" t="s">
        <v>1689</v>
      </c>
      <c r="C274" s="451"/>
      <c r="D274" s="266" t="s">
        <v>671</v>
      </c>
      <c r="E274" s="143"/>
      <c r="F274" s="223" t="s">
        <v>672</v>
      </c>
      <c r="G274" s="206" t="s">
        <v>29</v>
      </c>
      <c r="H274" s="206" t="s">
        <v>517</v>
      </c>
      <c r="I274" s="206" t="s">
        <v>673</v>
      </c>
      <c r="J274" s="206" t="s">
        <v>32</v>
      </c>
      <c r="K274" s="244" t="s">
        <v>380</v>
      </c>
      <c r="L274" s="62" t="s">
        <v>33</v>
      </c>
      <c r="M274" s="311" t="s">
        <v>41</v>
      </c>
      <c r="N274" s="117" t="s">
        <v>672</v>
      </c>
      <c r="O274" s="62" t="s">
        <v>196</v>
      </c>
      <c r="P274" s="62" t="s">
        <v>257</v>
      </c>
      <c r="Q274" s="62" t="s">
        <v>382</v>
      </c>
      <c r="R274" s="62" t="s">
        <v>64</v>
      </c>
      <c r="S274" s="64" t="s">
        <v>674</v>
      </c>
      <c r="T274" s="267" t="str">
        <f t="shared" ref="T274" si="42">_xlfn.TEXTJOIN("-",FALSE,L274:S274)</f>
        <v>BO-DCE-1520-ENT-ARC-RDC-B-Nom_MenExt_EntréeLog</v>
      </c>
    </row>
    <row r="275" spans="1:20" s="55" customFormat="1" ht="15" customHeight="1" x14ac:dyDescent="0.3">
      <c r="A275" s="127"/>
      <c r="B275" s="445" t="s">
        <v>1689</v>
      </c>
      <c r="C275" s="451"/>
      <c r="D275" s="266" t="s">
        <v>675</v>
      </c>
      <c r="E275" s="143"/>
      <c r="F275" s="233" t="str">
        <f>Tableau1[[#This Row],[Numéro4]]</f>
        <v>1521</v>
      </c>
      <c r="G275" s="206" t="s">
        <v>29</v>
      </c>
      <c r="H275" s="206" t="s">
        <v>517</v>
      </c>
      <c r="I275" s="206" t="s">
        <v>673</v>
      </c>
      <c r="J275" s="206" t="s">
        <v>32</v>
      </c>
      <c r="K275" s="244" t="s">
        <v>380</v>
      </c>
      <c r="L275" s="62" t="s">
        <v>33</v>
      </c>
      <c r="M275" s="311" t="s">
        <v>41</v>
      </c>
      <c r="N275" s="117" t="s">
        <v>676</v>
      </c>
      <c r="O275" s="62" t="s">
        <v>391</v>
      </c>
      <c r="P275" s="62" t="s">
        <v>257</v>
      </c>
      <c r="Q275" s="62" t="s">
        <v>382</v>
      </c>
      <c r="R275" s="62" t="s">
        <v>64</v>
      </c>
      <c r="S275" s="64" t="s">
        <v>677</v>
      </c>
      <c r="T275" s="267" t="str">
        <f>_xlfn.TEXTJOIN("-",FALSE,L275:S275)</f>
        <v>BO-DCE-1521-INT-ARC-RDC-B-Nom_Ser_Internat</v>
      </c>
    </row>
    <row r="276" spans="1:20" s="55" customFormat="1" ht="15" customHeight="1" x14ac:dyDescent="0.3">
      <c r="A276" s="127"/>
      <c r="B276" s="445" t="s">
        <v>1689</v>
      </c>
      <c r="C276" s="451"/>
      <c r="D276" s="266" t="s">
        <v>678</v>
      </c>
      <c r="E276" s="143"/>
      <c r="F276" s="223" t="s">
        <v>679</v>
      </c>
      <c r="G276" s="206" t="s">
        <v>29</v>
      </c>
      <c r="H276" s="206" t="s">
        <v>517</v>
      </c>
      <c r="I276" s="206" t="s">
        <v>673</v>
      </c>
      <c r="J276" s="206" t="s">
        <v>32</v>
      </c>
      <c r="K276" s="244" t="s">
        <v>380</v>
      </c>
      <c r="L276" s="62" t="s">
        <v>33</v>
      </c>
      <c r="M276" s="311" t="s">
        <v>41</v>
      </c>
      <c r="N276" s="117" t="s">
        <v>679</v>
      </c>
      <c r="O276" s="62" t="s">
        <v>505</v>
      </c>
      <c r="P276" s="62" t="s">
        <v>257</v>
      </c>
      <c r="Q276" s="62" t="s">
        <v>382</v>
      </c>
      <c r="R276" s="62" t="s">
        <v>64</v>
      </c>
      <c r="S276" s="64" t="s">
        <v>680</v>
      </c>
      <c r="T276" s="267" t="str">
        <f>_xlfn.TEXTJOIN("-",FALSE,L276:S276)</f>
        <v>BO-DCE-1522-SIT-ARC-RDC-B-Nom_MenExt_BâtimentsSoins</v>
      </c>
    </row>
    <row r="277" spans="1:20" s="55" customFormat="1" ht="15" customHeight="1" x14ac:dyDescent="0.3">
      <c r="A277" s="127"/>
      <c r="B277" s="445" t="s">
        <v>1689</v>
      </c>
      <c r="C277" s="451"/>
      <c r="D277" s="266" t="s">
        <v>681</v>
      </c>
      <c r="E277" s="143"/>
      <c r="F277" s="223" t="s">
        <v>682</v>
      </c>
      <c r="G277" s="206" t="s">
        <v>29</v>
      </c>
      <c r="H277" s="206" t="s">
        <v>517</v>
      </c>
      <c r="I277" s="206" t="s">
        <v>617</v>
      </c>
      <c r="J277" s="206" t="s">
        <v>32</v>
      </c>
      <c r="K277" s="244" t="s">
        <v>380</v>
      </c>
      <c r="L277" s="62" t="s">
        <v>33</v>
      </c>
      <c r="M277" s="311" t="s">
        <v>41</v>
      </c>
      <c r="N277" s="117" t="s">
        <v>682</v>
      </c>
      <c r="O277" s="62" t="s">
        <v>505</v>
      </c>
      <c r="P277" s="62" t="s">
        <v>257</v>
      </c>
      <c r="Q277" s="62" t="s">
        <v>392</v>
      </c>
      <c r="R277" s="62" t="s">
        <v>64</v>
      </c>
      <c r="S277" s="64" t="s">
        <v>683</v>
      </c>
      <c r="T277" s="267" t="str">
        <f>_xlfn.TEXTJOIN("-",FALSE,L277:S277)</f>
        <v>BO-DCE-1523-SIT-ARC-TN-B-Nom_MenExt_TousBatiments</v>
      </c>
    </row>
    <row r="278" spans="1:20" s="55" customFormat="1" ht="15" customHeight="1" x14ac:dyDescent="0.3">
      <c r="A278" s="127"/>
      <c r="B278" s="451"/>
      <c r="C278" s="451"/>
      <c r="D278" s="282"/>
      <c r="E278" s="134"/>
      <c r="F278" s="218"/>
      <c r="G278" s="38"/>
      <c r="H278" s="38"/>
      <c r="I278" s="38"/>
      <c r="J278" s="38"/>
      <c r="K278" s="239"/>
      <c r="L278" s="62"/>
      <c r="M278" s="408"/>
      <c r="N278" s="63"/>
      <c r="O278" s="62"/>
      <c r="P278" s="62"/>
      <c r="Q278" s="62"/>
      <c r="R278" s="62"/>
      <c r="S278" s="64"/>
      <c r="T278" s="267"/>
    </row>
    <row r="279" spans="1:20" s="55" customFormat="1" ht="15" customHeight="1" x14ac:dyDescent="0.3">
      <c r="A279" s="126"/>
      <c r="B279" s="446"/>
      <c r="C279" s="446"/>
      <c r="D279" s="273" t="s">
        <v>684</v>
      </c>
      <c r="E279" s="148"/>
      <c r="F279" s="227"/>
      <c r="G279" s="210"/>
      <c r="H279" s="210"/>
      <c r="I279" s="210"/>
      <c r="J279" s="210"/>
      <c r="K279" s="248"/>
      <c r="L279" s="68"/>
      <c r="M279" s="68"/>
      <c r="N279" s="68"/>
      <c r="O279" s="68"/>
      <c r="P279" s="68"/>
      <c r="Q279" s="68"/>
      <c r="R279" s="68"/>
      <c r="S279" s="68"/>
      <c r="T279" s="412" t="s">
        <v>1559</v>
      </c>
    </row>
    <row r="280" spans="1:20" s="55" customFormat="1" ht="15" customHeight="1" x14ac:dyDescent="0.3">
      <c r="A280" s="127"/>
      <c r="B280" s="445" t="s">
        <v>1689</v>
      </c>
      <c r="C280" s="451"/>
      <c r="D280" s="266" t="s">
        <v>685</v>
      </c>
      <c r="E280" s="143"/>
      <c r="F280" s="223" t="s">
        <v>686</v>
      </c>
      <c r="G280" s="206" t="s">
        <v>29</v>
      </c>
      <c r="H280" s="206" t="s">
        <v>517</v>
      </c>
      <c r="I280" s="206" t="s">
        <v>673</v>
      </c>
      <c r="J280" s="206" t="s">
        <v>32</v>
      </c>
      <c r="K280" s="244" t="s">
        <v>380</v>
      </c>
      <c r="L280" s="62" t="s">
        <v>33</v>
      </c>
      <c r="M280" s="311" t="s">
        <v>41</v>
      </c>
      <c r="N280" s="117" t="s">
        <v>686</v>
      </c>
      <c r="O280" s="62" t="s">
        <v>196</v>
      </c>
      <c r="P280" s="62" t="s">
        <v>257</v>
      </c>
      <c r="Q280" s="62" t="s">
        <v>382</v>
      </c>
      <c r="R280" s="62" t="s">
        <v>29</v>
      </c>
      <c r="S280" s="64" t="s">
        <v>687</v>
      </c>
      <c r="T280" s="267" t="str">
        <f t="shared" ref="T280" si="43">_xlfn.TEXTJOIN("-",FALSE,L280:S280)</f>
        <v>BO-DCE-1530-ENT-ARC-RDC-A-Nom_MenInt_EntréeLog</v>
      </c>
    </row>
    <row r="281" spans="1:20" s="55" customFormat="1" ht="15" customHeight="1" x14ac:dyDescent="0.3">
      <c r="A281" s="127"/>
      <c r="B281" s="445" t="s">
        <v>1689</v>
      </c>
      <c r="C281" s="451"/>
      <c r="D281" s="266" t="s">
        <v>688</v>
      </c>
      <c r="E281" s="143"/>
      <c r="F281" s="223" t="s">
        <v>689</v>
      </c>
      <c r="G281" s="206" t="s">
        <v>29</v>
      </c>
      <c r="H281" s="206" t="s">
        <v>517</v>
      </c>
      <c r="I281" s="206" t="s">
        <v>673</v>
      </c>
      <c r="J281" s="206" t="s">
        <v>32</v>
      </c>
      <c r="K281" s="244" t="s">
        <v>380</v>
      </c>
      <c r="L281" s="62" t="s">
        <v>33</v>
      </c>
      <c r="M281" s="311" t="s">
        <v>41</v>
      </c>
      <c r="N281" s="117" t="s">
        <v>689</v>
      </c>
      <c r="O281" s="62" t="s">
        <v>505</v>
      </c>
      <c r="P281" s="62" t="s">
        <v>257</v>
      </c>
      <c r="Q281" s="62" t="s">
        <v>382</v>
      </c>
      <c r="R281" s="62" t="s">
        <v>29</v>
      </c>
      <c r="S281" s="64" t="s">
        <v>690</v>
      </c>
      <c r="T281" s="267" t="str">
        <f>_xlfn.TEXTJOIN("-",FALSE,L281:S281)</f>
        <v>BO-DCE-1531-SIT-ARC-RDC-A-Nom_MenInt_BâtimentsSoins</v>
      </c>
    </row>
    <row r="282" spans="1:20" s="55" customFormat="1" ht="15" customHeight="1" x14ac:dyDescent="0.3">
      <c r="A282" s="127"/>
      <c r="B282" s="451"/>
      <c r="C282" s="451"/>
      <c r="D282" s="266"/>
      <c r="E282" s="139"/>
      <c r="F282" s="221"/>
      <c r="G282" s="204"/>
      <c r="H282" s="204"/>
      <c r="I282" s="204"/>
      <c r="J282" s="204"/>
      <c r="K282" s="242"/>
      <c r="L282" s="62"/>
      <c r="M282" s="408"/>
      <c r="N282" s="63"/>
      <c r="O282" s="62"/>
      <c r="P282" s="62"/>
      <c r="Q282" s="62"/>
      <c r="R282" s="62"/>
      <c r="S282" s="64"/>
      <c r="T282" s="267"/>
    </row>
    <row r="283" spans="1:20" s="55" customFormat="1" ht="15" customHeight="1" x14ac:dyDescent="0.3">
      <c r="A283" s="126"/>
      <c r="B283" s="446"/>
      <c r="C283" s="446"/>
      <c r="D283" s="273" t="s">
        <v>691</v>
      </c>
      <c r="E283" s="148"/>
      <c r="F283" s="227"/>
      <c r="G283" s="210"/>
      <c r="H283" s="210"/>
      <c r="I283" s="210"/>
      <c r="J283" s="210"/>
      <c r="K283" s="248"/>
      <c r="L283" s="68"/>
      <c r="M283" s="68"/>
      <c r="N283" s="68"/>
      <c r="O283" s="68"/>
      <c r="P283" s="68"/>
      <c r="Q283" s="68"/>
      <c r="R283" s="68"/>
      <c r="S283" s="68"/>
      <c r="T283" s="274"/>
    </row>
    <row r="284" spans="1:20" s="55" customFormat="1" ht="15" customHeight="1" x14ac:dyDescent="0.3">
      <c r="A284" s="127"/>
      <c r="B284" s="445" t="s">
        <v>1689</v>
      </c>
      <c r="C284" s="451"/>
      <c r="D284" s="266" t="s">
        <v>692</v>
      </c>
      <c r="E284" s="143"/>
      <c r="F284" s="223" t="s">
        <v>693</v>
      </c>
      <c r="G284" s="206" t="s">
        <v>29</v>
      </c>
      <c r="H284" s="206" t="s">
        <v>517</v>
      </c>
      <c r="I284" s="206" t="s">
        <v>617</v>
      </c>
      <c r="J284" s="206" t="s">
        <v>60</v>
      </c>
      <c r="K284" s="244" t="s">
        <v>380</v>
      </c>
      <c r="L284" s="62" t="s">
        <v>33</v>
      </c>
      <c r="M284" s="311" t="s">
        <v>41</v>
      </c>
      <c r="N284" s="117" t="s">
        <v>693</v>
      </c>
      <c r="O284" s="62" t="s">
        <v>505</v>
      </c>
      <c r="P284" s="62" t="s">
        <v>694</v>
      </c>
      <c r="Q284" s="62" t="s">
        <v>392</v>
      </c>
      <c r="R284" s="62" t="s">
        <v>29</v>
      </c>
      <c r="S284" s="64" t="s">
        <v>695</v>
      </c>
      <c r="T284" s="267" t="str">
        <f t="shared" ref="T284:T285" si="44">_xlfn.TEXTJOIN("-",FALSE,L284:S284)</f>
        <v>BO-DCE-1540-SIT-MOB-TN-A-Repérage_Mobiliers</v>
      </c>
    </row>
    <row r="285" spans="1:20" s="55" customFormat="1" ht="15" customHeight="1" x14ac:dyDescent="0.3">
      <c r="A285" s="127"/>
      <c r="B285" s="445" t="s">
        <v>1689</v>
      </c>
      <c r="C285" s="451"/>
      <c r="D285" s="266" t="s">
        <v>696</v>
      </c>
      <c r="E285" s="143"/>
      <c r="F285" s="223" t="s">
        <v>697</v>
      </c>
      <c r="G285" s="206" t="s">
        <v>29</v>
      </c>
      <c r="H285" s="206" t="s">
        <v>517</v>
      </c>
      <c r="I285" s="206" t="s">
        <v>617</v>
      </c>
      <c r="J285" s="206" t="s">
        <v>60</v>
      </c>
      <c r="K285" s="244" t="s">
        <v>380</v>
      </c>
      <c r="L285" s="62" t="s">
        <v>33</v>
      </c>
      <c r="M285" s="311" t="s">
        <v>41</v>
      </c>
      <c r="N285" s="117" t="s">
        <v>697</v>
      </c>
      <c r="O285" s="62" t="s">
        <v>505</v>
      </c>
      <c r="P285" s="62" t="s">
        <v>694</v>
      </c>
      <c r="Q285" s="62" t="s">
        <v>392</v>
      </c>
      <c r="R285" s="62" t="s">
        <v>29</v>
      </c>
      <c r="S285" s="64" t="s">
        <v>698</v>
      </c>
      <c r="T285" s="267" t="str">
        <f t="shared" si="44"/>
        <v>BO-DCE-1541-SIT-MOB-TN-A-Mobiliers</v>
      </c>
    </row>
    <row r="286" spans="1:20" s="55" customFormat="1" ht="15" customHeight="1" x14ac:dyDescent="0.3">
      <c r="A286" s="127"/>
      <c r="B286" s="451"/>
      <c r="C286" s="451"/>
      <c r="D286" s="266"/>
      <c r="E286" s="143"/>
      <c r="F286" s="223"/>
      <c r="G286" s="206"/>
      <c r="H286" s="206"/>
      <c r="I286" s="206"/>
      <c r="J286" s="206"/>
      <c r="K286" s="244"/>
      <c r="L286" s="62"/>
      <c r="M286" s="117"/>
      <c r="N286" s="117"/>
      <c r="O286" s="62"/>
      <c r="P286" s="62"/>
      <c r="Q286" s="62"/>
      <c r="R286" s="62"/>
      <c r="S286" s="64"/>
      <c r="T286" s="417"/>
    </row>
    <row r="287" spans="1:20" s="55" customFormat="1" ht="15" customHeight="1" x14ac:dyDescent="0.3">
      <c r="A287" s="126"/>
      <c r="B287" s="446"/>
      <c r="C287" s="446"/>
      <c r="D287" s="273" t="s">
        <v>1674</v>
      </c>
      <c r="E287" s="148"/>
      <c r="F287" s="227"/>
      <c r="G287" s="210"/>
      <c r="H287" s="210"/>
      <c r="I287" s="210"/>
      <c r="J287" s="210"/>
      <c r="K287" s="248"/>
      <c r="L287" s="68"/>
      <c r="M287" s="68"/>
      <c r="N287" s="68"/>
      <c r="O287" s="68"/>
      <c r="P287" s="68"/>
      <c r="Q287" s="68"/>
      <c r="R287" s="68"/>
      <c r="S287" s="68"/>
      <c r="T287" s="274"/>
    </row>
    <row r="288" spans="1:20" s="55" customFormat="1" ht="15" customHeight="1" x14ac:dyDescent="0.3">
      <c r="A288" s="127"/>
      <c r="B288" s="445" t="s">
        <v>1689</v>
      </c>
      <c r="C288" s="451"/>
      <c r="D288" s="266" t="s">
        <v>1663</v>
      </c>
      <c r="E288" s="143"/>
      <c r="F288" s="223" t="str">
        <f>Tableau1[[#This Row],[Numéro4]]</f>
        <v>1950</v>
      </c>
      <c r="G288" s="206" t="s">
        <v>29</v>
      </c>
      <c r="H288" s="206" t="s">
        <v>371</v>
      </c>
      <c r="I288" s="206" t="s">
        <v>372</v>
      </c>
      <c r="J288" s="206" t="s">
        <v>60</v>
      </c>
      <c r="K288" s="244" t="s">
        <v>373</v>
      </c>
      <c r="L288" s="62" t="s">
        <v>33</v>
      </c>
      <c r="M288" s="311" t="s">
        <v>41</v>
      </c>
      <c r="N288" s="117" t="s">
        <v>1675</v>
      </c>
      <c r="O288" s="62" t="s">
        <v>375</v>
      </c>
      <c r="P288" s="62" t="s">
        <v>257</v>
      </c>
      <c r="Q288" s="62" t="s">
        <v>36</v>
      </c>
      <c r="R288" s="62" t="s">
        <v>29</v>
      </c>
      <c r="S288" s="64" t="s">
        <v>1665</v>
      </c>
      <c r="T288" s="267" t="str">
        <f>_xlfn.TEXTJOIN("-",FALSE,L288:S288)</f>
        <v>BO-DCE-1950-EXT-ARC-XXX-A-PlanMasse_Signa</v>
      </c>
    </row>
    <row r="289" spans="1:20" s="55" customFormat="1" ht="15" customHeight="1" x14ac:dyDescent="0.3">
      <c r="A289" s="127"/>
      <c r="B289" s="451"/>
      <c r="C289" s="451"/>
      <c r="D289" s="266"/>
      <c r="E289" s="143"/>
      <c r="F289" s="223"/>
      <c r="G289" s="206"/>
      <c r="H289" s="206"/>
      <c r="I289" s="206"/>
      <c r="J289" s="206"/>
      <c r="K289" s="244"/>
      <c r="L289" s="62"/>
      <c r="M289" s="311"/>
      <c r="N289" s="117"/>
      <c r="O289" s="62"/>
      <c r="P289" s="62"/>
      <c r="Q289" s="62"/>
      <c r="R289" s="62"/>
      <c r="S289" s="64"/>
      <c r="T289" s="267"/>
    </row>
    <row r="290" spans="1:20" s="55" customFormat="1" ht="15" customHeight="1" x14ac:dyDescent="0.3">
      <c r="A290" s="127"/>
      <c r="B290" s="445" t="s">
        <v>1689</v>
      </c>
      <c r="C290" s="451"/>
      <c r="D290" s="266" t="s">
        <v>377</v>
      </c>
      <c r="E290" s="143"/>
      <c r="F290" s="223" t="s">
        <v>378</v>
      </c>
      <c r="G290" s="206" t="s">
        <v>29</v>
      </c>
      <c r="H290" s="206" t="s">
        <v>371</v>
      </c>
      <c r="I290" s="206" t="s">
        <v>379</v>
      </c>
      <c r="J290" s="206" t="s">
        <v>32</v>
      </c>
      <c r="K290" s="244" t="s">
        <v>380</v>
      </c>
      <c r="L290" s="62" t="s">
        <v>33</v>
      </c>
      <c r="M290" s="311" t="s">
        <v>41</v>
      </c>
      <c r="N290" s="117" t="s">
        <v>1676</v>
      </c>
      <c r="O290" s="62" t="s">
        <v>196</v>
      </c>
      <c r="P290" s="62" t="s">
        <v>257</v>
      </c>
      <c r="Q290" s="62" t="s">
        <v>382</v>
      </c>
      <c r="R290" s="62" t="s">
        <v>29</v>
      </c>
      <c r="S290" s="64" t="s">
        <v>1667</v>
      </c>
      <c r="T290" s="267" t="str">
        <f t="shared" ref="T290" si="45">_xlfn.TEXTJOIN("-",FALSE,L290:S290)</f>
        <v>BO-DCE-1951-ENT-ARC-RDC-A-PlanRDC_EntréeLog_Signa</v>
      </c>
    </row>
    <row r="291" spans="1:20" s="55" customFormat="1" ht="15" customHeight="1" x14ac:dyDescent="0.3">
      <c r="A291" s="127"/>
      <c r="B291" s="445" t="s">
        <v>1689</v>
      </c>
      <c r="C291" s="451"/>
      <c r="D291" s="266" t="s">
        <v>384</v>
      </c>
      <c r="E291" s="143"/>
      <c r="F291" s="223" t="str">
        <f>Tableau1[[#This Row],[Numéro4]]</f>
        <v>1952</v>
      </c>
      <c r="G291" s="206" t="s">
        <v>29</v>
      </c>
      <c r="H291" s="206" t="s">
        <v>371</v>
      </c>
      <c r="I291" s="206" t="s">
        <v>379</v>
      </c>
      <c r="J291" s="206" t="s">
        <v>32</v>
      </c>
      <c r="K291" s="244" t="s">
        <v>380</v>
      </c>
      <c r="L291" s="62" t="s">
        <v>33</v>
      </c>
      <c r="M291" s="311" t="s">
        <v>41</v>
      </c>
      <c r="N291" s="117" t="s">
        <v>1677</v>
      </c>
      <c r="O291" s="62" t="s">
        <v>196</v>
      </c>
      <c r="P291" s="62" t="s">
        <v>257</v>
      </c>
      <c r="Q291" s="62" t="s">
        <v>386</v>
      </c>
      <c r="R291" s="62" t="s">
        <v>29</v>
      </c>
      <c r="S291" s="64" t="s">
        <v>1668</v>
      </c>
      <c r="T291" s="267" t="str">
        <f>_xlfn.TEXTJOIN("-",FALSE,L291:S291)</f>
        <v>BO-DCE-1952-ENT-ARC-N1-A-PlanN1_EntréeLog_Signa</v>
      </c>
    </row>
    <row r="292" spans="1:20" s="55" customFormat="1" ht="15" customHeight="1" x14ac:dyDescent="0.3">
      <c r="A292" s="127"/>
      <c r="B292" s="445" t="s">
        <v>1689</v>
      </c>
      <c r="C292" s="451"/>
      <c r="D292" s="266" t="s">
        <v>394</v>
      </c>
      <c r="E292" s="143"/>
      <c r="F292" s="223" t="str">
        <f>Tableau1[[#This Row],[Numéro4]]</f>
        <v>1954</v>
      </c>
      <c r="G292" s="206" t="s">
        <v>29</v>
      </c>
      <c r="H292" s="206" t="s">
        <v>395</v>
      </c>
      <c r="I292" s="206" t="s">
        <v>379</v>
      </c>
      <c r="J292" s="206" t="s">
        <v>32</v>
      </c>
      <c r="K292" s="244" t="s">
        <v>380</v>
      </c>
      <c r="L292" s="62" t="s">
        <v>33</v>
      </c>
      <c r="M292" s="311" t="s">
        <v>41</v>
      </c>
      <c r="N292" s="117" t="s">
        <v>1678</v>
      </c>
      <c r="O292" s="62" t="s">
        <v>205</v>
      </c>
      <c r="P292" s="62" t="s">
        <v>257</v>
      </c>
      <c r="Q292" s="62" t="s">
        <v>382</v>
      </c>
      <c r="R292" s="62" t="s">
        <v>29</v>
      </c>
      <c r="S292" s="64" t="s">
        <v>1669</v>
      </c>
      <c r="T292" s="267" t="str">
        <f t="shared" ref="T292:T296" si="46">_xlfn.TEXTJOIN("-",FALSE,L292:S292)</f>
        <v>BO-DCE-1954-PED-ARC-RDC-A-Plan_Pédo_Signa</v>
      </c>
    </row>
    <row r="293" spans="1:20" s="55" customFormat="1" ht="15" customHeight="1" x14ac:dyDescent="0.3">
      <c r="A293" s="127"/>
      <c r="B293" s="445" t="s">
        <v>1689</v>
      </c>
      <c r="C293" s="451"/>
      <c r="D293" s="266" t="s">
        <v>398</v>
      </c>
      <c r="E293" s="143"/>
      <c r="F293" s="223" t="str">
        <f>Tableau1[[#This Row],[Numéro4]]</f>
        <v>1955</v>
      </c>
      <c r="G293" s="206" t="s">
        <v>29</v>
      </c>
      <c r="H293" s="206" t="s">
        <v>371</v>
      </c>
      <c r="I293" s="206" t="s">
        <v>379</v>
      </c>
      <c r="J293" s="206" t="s">
        <v>32</v>
      </c>
      <c r="K293" s="244" t="s">
        <v>380</v>
      </c>
      <c r="L293" s="62" t="s">
        <v>33</v>
      </c>
      <c r="M293" s="311" t="s">
        <v>41</v>
      </c>
      <c r="N293" s="117" t="s">
        <v>1679</v>
      </c>
      <c r="O293" s="62" t="s">
        <v>201</v>
      </c>
      <c r="P293" s="62" t="s">
        <v>257</v>
      </c>
      <c r="Q293" s="62" t="s">
        <v>382</v>
      </c>
      <c r="R293" s="62" t="s">
        <v>29</v>
      </c>
      <c r="S293" s="64" t="s">
        <v>1670</v>
      </c>
      <c r="T293" s="267" t="str">
        <f t="shared" si="46"/>
        <v>BO-DCE-1955-GER-ARC-RDC-A-Plan_Géronto_Signa</v>
      </c>
    </row>
    <row r="294" spans="1:20" s="55" customFormat="1" ht="15" customHeight="1" x14ac:dyDescent="0.3">
      <c r="A294" s="127"/>
      <c r="B294" s="445" t="s">
        <v>1689</v>
      </c>
      <c r="C294" s="451"/>
      <c r="D294" s="266" t="s">
        <v>401</v>
      </c>
      <c r="E294" s="143"/>
      <c r="F294" s="223" t="str">
        <f>Tableau1[[#This Row],[Numéro4]]</f>
        <v>1956</v>
      </c>
      <c r="G294" s="206" t="s">
        <v>29</v>
      </c>
      <c r="H294" s="206" t="s">
        <v>402</v>
      </c>
      <c r="I294" s="206" t="s">
        <v>379</v>
      </c>
      <c r="J294" s="206" t="s">
        <v>32</v>
      </c>
      <c r="K294" s="244" t="s">
        <v>380</v>
      </c>
      <c r="L294" s="62" t="s">
        <v>33</v>
      </c>
      <c r="M294" s="311" t="s">
        <v>41</v>
      </c>
      <c r="N294" s="117" t="s">
        <v>1680</v>
      </c>
      <c r="O294" s="62" t="s">
        <v>209</v>
      </c>
      <c r="P294" s="62" t="s">
        <v>257</v>
      </c>
      <c r="Q294" s="62" t="s">
        <v>382</v>
      </c>
      <c r="R294" s="62" t="s">
        <v>29</v>
      </c>
      <c r="S294" s="64" t="s">
        <v>1671</v>
      </c>
      <c r="T294" s="267" t="str">
        <f t="shared" si="46"/>
        <v>BO-DCE-1956-BA1-ARC-RDC-A-Plan_BA1_Signa</v>
      </c>
    </row>
    <row r="295" spans="1:20" s="55" customFormat="1" ht="15" customHeight="1" x14ac:dyDescent="0.3">
      <c r="A295" s="127"/>
      <c r="B295" s="445" t="s">
        <v>1689</v>
      </c>
      <c r="C295" s="451"/>
      <c r="D295" s="266" t="s">
        <v>405</v>
      </c>
      <c r="E295" s="143"/>
      <c r="F295" s="223" t="str">
        <f>Tableau1[[#This Row],[Numéro4]]</f>
        <v>1957</v>
      </c>
      <c r="G295" s="206" t="s">
        <v>29</v>
      </c>
      <c r="H295" s="206" t="s">
        <v>402</v>
      </c>
      <c r="I295" s="206" t="s">
        <v>379</v>
      </c>
      <c r="J295" s="206" t="s">
        <v>32</v>
      </c>
      <c r="K295" s="244" t="s">
        <v>380</v>
      </c>
      <c r="L295" s="62" t="s">
        <v>33</v>
      </c>
      <c r="M295" s="311" t="s">
        <v>41</v>
      </c>
      <c r="N295" s="117" t="s">
        <v>1681</v>
      </c>
      <c r="O295" s="62" t="s">
        <v>213</v>
      </c>
      <c r="P295" s="62" t="s">
        <v>257</v>
      </c>
      <c r="Q295" s="62" t="s">
        <v>382</v>
      </c>
      <c r="R295" s="62" t="s">
        <v>29</v>
      </c>
      <c r="S295" s="64" t="s">
        <v>1672</v>
      </c>
      <c r="T295" s="267" t="str">
        <f t="shared" si="46"/>
        <v>BO-DCE-1957-BA2-ARC-RDC-A-Plan_BA2_Signa</v>
      </c>
    </row>
    <row r="296" spans="1:20" s="55" customFormat="1" ht="15" customHeight="1" x14ac:dyDescent="0.3">
      <c r="A296" s="127"/>
      <c r="B296" s="445" t="s">
        <v>1689</v>
      </c>
      <c r="C296" s="451"/>
      <c r="D296" s="266" t="s">
        <v>408</v>
      </c>
      <c r="E296" s="143"/>
      <c r="F296" s="223" t="str">
        <f>Tableau1[[#This Row],[Numéro4]]</f>
        <v>1958</v>
      </c>
      <c r="G296" s="206" t="s">
        <v>29</v>
      </c>
      <c r="H296" s="206" t="s">
        <v>371</v>
      </c>
      <c r="I296" s="206" t="s">
        <v>379</v>
      </c>
      <c r="J296" s="206" t="s">
        <v>32</v>
      </c>
      <c r="K296" s="244" t="s">
        <v>380</v>
      </c>
      <c r="L296" s="62" t="s">
        <v>33</v>
      </c>
      <c r="M296" s="311" t="s">
        <v>41</v>
      </c>
      <c r="N296" s="117" t="s">
        <v>1682</v>
      </c>
      <c r="O296" s="62" t="s">
        <v>217</v>
      </c>
      <c r="P296" s="62" t="s">
        <v>257</v>
      </c>
      <c r="Q296" s="62" t="s">
        <v>382</v>
      </c>
      <c r="R296" s="62" t="s">
        <v>29</v>
      </c>
      <c r="S296" s="64" t="s">
        <v>1673</v>
      </c>
      <c r="T296" s="267" t="str">
        <f t="shared" si="46"/>
        <v>BO-DCE-1958-BA3-ARC-RDC-A-Plan_BA3_Signa</v>
      </c>
    </row>
    <row r="297" spans="1:20" s="55" customFormat="1" ht="15" customHeight="1" x14ac:dyDescent="0.3">
      <c r="A297" s="127"/>
      <c r="B297" s="451"/>
      <c r="C297" s="451"/>
      <c r="D297" s="266"/>
      <c r="E297" s="143"/>
      <c r="F297" s="223"/>
      <c r="G297" s="206"/>
      <c r="H297" s="206"/>
      <c r="I297" s="206"/>
      <c r="J297" s="206"/>
      <c r="K297" s="244"/>
      <c r="L297" s="62"/>
      <c r="M297" s="311"/>
      <c r="N297" s="117"/>
      <c r="O297" s="62"/>
      <c r="P297" s="62"/>
      <c r="Q297" s="62"/>
      <c r="R297" s="62"/>
      <c r="S297" s="64"/>
      <c r="T297" s="267"/>
    </row>
    <row r="298" spans="1:20" s="55" customFormat="1" ht="15" customHeight="1" x14ac:dyDescent="0.3">
      <c r="A298" s="127"/>
      <c r="B298" s="445" t="s">
        <v>1689</v>
      </c>
      <c r="C298" s="451"/>
      <c r="D298" s="266" t="s">
        <v>1664</v>
      </c>
      <c r="E298" s="143"/>
      <c r="F298" s="223" t="str">
        <f>Tableau1[[#This Row],[Numéro4]]</f>
        <v>1960</v>
      </c>
      <c r="G298" s="206" t="s">
        <v>29</v>
      </c>
      <c r="H298" s="206" t="s">
        <v>371</v>
      </c>
      <c r="I298" s="206" t="s">
        <v>372</v>
      </c>
      <c r="J298" s="206" t="s">
        <v>60</v>
      </c>
      <c r="K298" s="244" t="s">
        <v>373</v>
      </c>
      <c r="L298" s="62" t="s">
        <v>33</v>
      </c>
      <c r="M298" s="311" t="s">
        <v>41</v>
      </c>
      <c r="N298" s="117" t="s">
        <v>1683</v>
      </c>
      <c r="O298" s="62" t="s">
        <v>375</v>
      </c>
      <c r="P298" s="62" t="s">
        <v>257</v>
      </c>
      <c r="Q298" s="62" t="s">
        <v>36</v>
      </c>
      <c r="R298" s="62" t="s">
        <v>29</v>
      </c>
      <c r="S298" s="64" t="s">
        <v>1666</v>
      </c>
      <c r="T298" s="267" t="str">
        <f>_xlfn.TEXTJOIN("-",FALSE,L298:S298)</f>
        <v>BO-DCE-1960-EXT-ARC-XXX-A-Typologies_EXT INT</v>
      </c>
    </row>
    <row r="299" spans="1:20" s="55" customFormat="1" ht="20.25" customHeight="1" x14ac:dyDescent="0.3">
      <c r="A299" s="127"/>
      <c r="B299" s="451"/>
      <c r="C299" s="451"/>
      <c r="D299" s="266"/>
      <c r="E299" s="139"/>
      <c r="F299" s="232"/>
      <c r="G299" s="204"/>
      <c r="H299" s="204"/>
      <c r="I299" s="204"/>
      <c r="J299" s="204"/>
      <c r="K299" s="242"/>
      <c r="L299" s="62"/>
      <c r="M299" s="415"/>
      <c r="N299" s="415"/>
      <c r="O299" s="62"/>
      <c r="P299" s="62"/>
      <c r="Q299" s="62"/>
      <c r="R299" s="62"/>
      <c r="S299" s="64"/>
      <c r="T299" s="417"/>
    </row>
    <row r="300" spans="1:20" s="55" customFormat="1" ht="20.25" customHeight="1" x14ac:dyDescent="0.3">
      <c r="A300" s="125"/>
      <c r="B300" s="450"/>
      <c r="C300" s="450"/>
      <c r="D300" s="399" t="s">
        <v>699</v>
      </c>
      <c r="E300" s="146"/>
      <c r="F300" s="226"/>
      <c r="G300" s="209"/>
      <c r="H300" s="209"/>
      <c r="I300" s="209"/>
      <c r="J300" s="209"/>
      <c r="K300" s="247"/>
      <c r="L300" s="271"/>
      <c r="M300" s="403"/>
      <c r="N300" s="271"/>
      <c r="O300" s="271"/>
      <c r="P300" s="271"/>
      <c r="Q300" s="271"/>
      <c r="R300" s="271"/>
      <c r="S300" s="271"/>
      <c r="T300" s="272"/>
    </row>
    <row r="301" spans="1:20" s="55" customFormat="1" ht="20.25" customHeight="1" x14ac:dyDescent="0.3">
      <c r="A301" s="112"/>
      <c r="B301" s="449"/>
      <c r="C301" s="449"/>
      <c r="D301" s="65"/>
      <c r="E301" s="144"/>
      <c r="F301" s="225"/>
      <c r="G301" s="208"/>
      <c r="H301" s="208"/>
      <c r="I301" s="208"/>
      <c r="J301" s="208"/>
      <c r="K301" s="246"/>
      <c r="L301" s="65"/>
      <c r="M301" s="39"/>
      <c r="N301" s="65"/>
      <c r="O301" s="65"/>
      <c r="P301" s="65"/>
      <c r="Q301" s="65"/>
      <c r="R301" s="65"/>
      <c r="S301" s="65"/>
      <c r="T301" s="270"/>
    </row>
    <row r="302" spans="1:20" s="55" customFormat="1" ht="15" customHeight="1" x14ac:dyDescent="0.3">
      <c r="A302" s="126"/>
      <c r="B302" s="446"/>
      <c r="C302" s="446"/>
      <c r="D302" s="273" t="s">
        <v>700</v>
      </c>
      <c r="E302" s="148"/>
      <c r="F302" s="227"/>
      <c r="G302" s="210"/>
      <c r="H302" s="210"/>
      <c r="I302" s="210"/>
      <c r="J302" s="210"/>
      <c r="K302" s="248"/>
      <c r="L302" s="68" t="s">
        <v>368</v>
      </c>
      <c r="M302" s="68"/>
      <c r="N302" s="68" t="s">
        <v>368</v>
      </c>
      <c r="O302" s="68" t="s">
        <v>368</v>
      </c>
      <c r="P302" s="68" t="s">
        <v>368</v>
      </c>
      <c r="Q302" s="68" t="s">
        <v>368</v>
      </c>
      <c r="R302" s="68" t="s">
        <v>368</v>
      </c>
      <c r="S302" s="68" t="s">
        <v>368</v>
      </c>
      <c r="T302" s="274" t="s">
        <v>368</v>
      </c>
    </row>
    <row r="303" spans="1:20" s="175" customFormat="1" ht="15" x14ac:dyDescent="0.25">
      <c r="A303" s="187"/>
      <c r="B303" s="445" t="s">
        <v>1689</v>
      </c>
      <c r="C303" s="453"/>
      <c r="D303" s="287" t="s">
        <v>701</v>
      </c>
      <c r="E303" s="188"/>
      <c r="F303" s="234" t="str">
        <f>Tableau1[[#This Row],[Numéro4]]</f>
        <v>5000</v>
      </c>
      <c r="G303" s="214" t="s">
        <v>29</v>
      </c>
      <c r="H303" s="214" t="s">
        <v>702</v>
      </c>
      <c r="I303" s="214" t="s">
        <v>379</v>
      </c>
      <c r="J303" s="214" t="s">
        <v>60</v>
      </c>
      <c r="K303" s="252" t="s">
        <v>703</v>
      </c>
      <c r="L303" s="288" t="s">
        <v>33</v>
      </c>
      <c r="M303" s="311" t="s">
        <v>41</v>
      </c>
      <c r="N303" s="289" t="s">
        <v>704</v>
      </c>
      <c r="O303" s="288" t="s">
        <v>196</v>
      </c>
      <c r="P303" s="288" t="s">
        <v>111</v>
      </c>
      <c r="Q303" s="288" t="s">
        <v>392</v>
      </c>
      <c r="R303" s="288" t="s">
        <v>29</v>
      </c>
      <c r="S303" s="290" t="s">
        <v>705</v>
      </c>
      <c r="T303" s="267" t="str">
        <f>_xlfn.TEXTJOIN("-",FALSE,L303:S303)</f>
        <v>BO-DCE-5000-ENT-STR-TN-A-PlanSTR_Entrée</v>
      </c>
    </row>
    <row r="304" spans="1:20" s="175" customFormat="1" ht="15" x14ac:dyDescent="0.25">
      <c r="A304" s="187"/>
      <c r="B304" s="445" t="s">
        <v>1689</v>
      </c>
      <c r="C304" s="453"/>
      <c r="D304" s="287" t="s">
        <v>706</v>
      </c>
      <c r="E304" s="188"/>
      <c r="F304" s="234" t="str">
        <f>Tableau1[[#This Row],[Numéro4]]</f>
        <v>5001</v>
      </c>
      <c r="G304" s="214" t="s">
        <v>29</v>
      </c>
      <c r="H304" s="214" t="s">
        <v>702</v>
      </c>
      <c r="I304" s="214" t="s">
        <v>379</v>
      </c>
      <c r="J304" s="214" t="s">
        <v>60</v>
      </c>
      <c r="K304" s="252" t="s">
        <v>703</v>
      </c>
      <c r="L304" s="288" t="s">
        <v>33</v>
      </c>
      <c r="M304" s="311" t="s">
        <v>41</v>
      </c>
      <c r="N304" s="289" t="s">
        <v>707</v>
      </c>
      <c r="O304" s="288" t="s">
        <v>708</v>
      </c>
      <c r="P304" s="288" t="s">
        <v>111</v>
      </c>
      <c r="Q304" s="288" t="s">
        <v>392</v>
      </c>
      <c r="R304" s="288" t="s">
        <v>29</v>
      </c>
      <c r="S304" s="290" t="s">
        <v>709</v>
      </c>
      <c r="T304" s="267" t="str">
        <f t="shared" ref="T304:T305" si="47">_xlfn.TEXTJOIN("-",FALSE,L304:S304)</f>
        <v>BO-DCE-5001-LOG-STR-TN-A-PlanSTR_Logistique</v>
      </c>
    </row>
    <row r="305" spans="1:20" s="175" customFormat="1" ht="15" x14ac:dyDescent="0.25">
      <c r="A305" s="187"/>
      <c r="B305" s="445" t="s">
        <v>1689</v>
      </c>
      <c r="C305" s="453"/>
      <c r="D305" s="287" t="s">
        <v>710</v>
      </c>
      <c r="E305" s="188"/>
      <c r="F305" s="234" t="str">
        <f>Tableau1[[#This Row],[Numéro4]]</f>
        <v>5002</v>
      </c>
      <c r="G305" s="214" t="s">
        <v>29</v>
      </c>
      <c r="H305" s="214" t="s">
        <v>702</v>
      </c>
      <c r="I305" s="214" t="s">
        <v>379</v>
      </c>
      <c r="J305" s="214" t="s">
        <v>60</v>
      </c>
      <c r="K305" s="252" t="s">
        <v>703</v>
      </c>
      <c r="L305" s="288" t="s">
        <v>33</v>
      </c>
      <c r="M305" s="311" t="s">
        <v>41</v>
      </c>
      <c r="N305" s="289" t="s">
        <v>711</v>
      </c>
      <c r="O305" s="288" t="s">
        <v>636</v>
      </c>
      <c r="P305" s="288" t="s">
        <v>111</v>
      </c>
      <c r="Q305" s="288" t="s">
        <v>712</v>
      </c>
      <c r="R305" s="288" t="s">
        <v>29</v>
      </c>
      <c r="S305" s="290" t="s">
        <v>713</v>
      </c>
      <c r="T305" s="267" t="str">
        <f t="shared" si="47"/>
        <v>BO-DCE-5002-AGO-STR-FD-A-PlanSTR_Agora</v>
      </c>
    </row>
    <row r="306" spans="1:20" s="175" customFormat="1" ht="15" x14ac:dyDescent="0.25">
      <c r="A306" s="187"/>
      <c r="B306" s="445" t="s">
        <v>1689</v>
      </c>
      <c r="C306" s="453"/>
      <c r="D306" s="287" t="s">
        <v>714</v>
      </c>
      <c r="E306" s="188"/>
      <c r="F306" s="234" t="str">
        <f>Tableau1[[#This Row],[Numéro4]]</f>
        <v>5003</v>
      </c>
      <c r="G306" s="214" t="s">
        <v>29</v>
      </c>
      <c r="H306" s="214" t="s">
        <v>702</v>
      </c>
      <c r="I306" s="214" t="s">
        <v>715</v>
      </c>
      <c r="J306" s="214" t="s">
        <v>60</v>
      </c>
      <c r="K306" s="252" t="s">
        <v>703</v>
      </c>
      <c r="L306" s="288" t="s">
        <v>33</v>
      </c>
      <c r="M306" s="311" t="s">
        <v>41</v>
      </c>
      <c r="N306" s="289" t="s">
        <v>716</v>
      </c>
      <c r="O306" s="288" t="s">
        <v>636</v>
      </c>
      <c r="P306" s="288" t="s">
        <v>111</v>
      </c>
      <c r="Q306" s="288" t="s">
        <v>382</v>
      </c>
      <c r="R306" s="288" t="s">
        <v>29</v>
      </c>
      <c r="S306" s="290" t="s">
        <v>713</v>
      </c>
      <c r="T306" s="267" t="str">
        <f>_xlfn.TEXTJOIN("-",FALSE,L306:S306)</f>
        <v>BO-DCE-5003-AGO-STR-RDC-A-PlanSTR_Agora</v>
      </c>
    </row>
    <row r="307" spans="1:20" s="38" customFormat="1" ht="15" x14ac:dyDescent="0.3">
      <c r="A307" s="94"/>
      <c r="B307" s="445" t="s">
        <v>1689</v>
      </c>
      <c r="C307" s="443"/>
      <c r="D307" s="282" t="s">
        <v>717</v>
      </c>
      <c r="E307" s="143"/>
      <c r="F307" s="234" t="str">
        <f>Tableau1[[#This Row],[Numéro4]]</f>
        <v>5004</v>
      </c>
      <c r="G307" s="206" t="s">
        <v>29</v>
      </c>
      <c r="H307" s="206" t="s">
        <v>702</v>
      </c>
      <c r="I307" s="206" t="s">
        <v>379</v>
      </c>
      <c r="J307" s="206" t="s">
        <v>60</v>
      </c>
      <c r="K307" s="244" t="s">
        <v>703</v>
      </c>
      <c r="L307" s="62" t="s">
        <v>33</v>
      </c>
      <c r="M307" s="311" t="s">
        <v>41</v>
      </c>
      <c r="N307" s="117" t="s">
        <v>718</v>
      </c>
      <c r="O307" s="62" t="s">
        <v>391</v>
      </c>
      <c r="P307" s="62" t="s">
        <v>111</v>
      </c>
      <c r="Q307" s="62" t="s">
        <v>392</v>
      </c>
      <c r="R307" s="62" t="s">
        <v>29</v>
      </c>
      <c r="S307" s="64" t="s">
        <v>719</v>
      </c>
      <c r="T307" s="267" t="str">
        <f t="shared" ref="T307:T310" si="48">_xlfn.TEXTJOIN("-",FALSE,L307:S307)</f>
        <v>BO-DCE-5004-INT-STR-TN-A-PlanSTR_Internat</v>
      </c>
    </row>
    <row r="308" spans="1:20" s="38" customFormat="1" ht="15" x14ac:dyDescent="0.3">
      <c r="A308" s="94"/>
      <c r="B308" s="445" t="s">
        <v>1689</v>
      </c>
      <c r="C308" s="443"/>
      <c r="D308" s="67" t="s">
        <v>720</v>
      </c>
      <c r="E308" s="143"/>
      <c r="F308" s="234" t="str">
        <f>Tableau1[[#This Row],[Numéro4]]</f>
        <v>5005</v>
      </c>
      <c r="G308" s="206" t="s">
        <v>29</v>
      </c>
      <c r="H308" s="206" t="s">
        <v>721</v>
      </c>
      <c r="I308" s="206" t="s">
        <v>379</v>
      </c>
      <c r="J308" s="206" t="s">
        <v>60</v>
      </c>
      <c r="K308" s="244" t="s">
        <v>703</v>
      </c>
      <c r="L308" s="62" t="s">
        <v>33</v>
      </c>
      <c r="M308" s="311" t="s">
        <v>41</v>
      </c>
      <c r="N308" s="117" t="s">
        <v>722</v>
      </c>
      <c r="O308" s="62" t="s">
        <v>205</v>
      </c>
      <c r="P308" s="62" t="s">
        <v>111</v>
      </c>
      <c r="Q308" s="62" t="s">
        <v>712</v>
      </c>
      <c r="R308" s="62" t="s">
        <v>29</v>
      </c>
      <c r="S308" s="64" t="s">
        <v>723</v>
      </c>
      <c r="T308" s="267" t="str">
        <f t="shared" si="48"/>
        <v>BO-DCE-5005-PED-STR-FD-A-PlanSTR_Pédopsychiatrie</v>
      </c>
    </row>
    <row r="309" spans="1:20" s="38" customFormat="1" ht="15" x14ac:dyDescent="0.3">
      <c r="A309" s="94"/>
      <c r="B309" s="445" t="s">
        <v>1689</v>
      </c>
      <c r="C309" s="443"/>
      <c r="D309" s="67" t="s">
        <v>724</v>
      </c>
      <c r="E309" s="143"/>
      <c r="F309" s="234" t="str">
        <f>Tableau1[[#This Row],[Numéro4]]</f>
        <v>5006</v>
      </c>
      <c r="G309" s="206" t="s">
        <v>29</v>
      </c>
      <c r="H309" s="206" t="s">
        <v>721</v>
      </c>
      <c r="I309" s="206" t="s">
        <v>379</v>
      </c>
      <c r="J309" s="206" t="s">
        <v>60</v>
      </c>
      <c r="K309" s="244" t="s">
        <v>703</v>
      </c>
      <c r="L309" s="62" t="s">
        <v>33</v>
      </c>
      <c r="M309" s="311" t="s">
        <v>41</v>
      </c>
      <c r="N309" s="117" t="s">
        <v>725</v>
      </c>
      <c r="O309" s="62" t="s">
        <v>205</v>
      </c>
      <c r="P309" s="62" t="s">
        <v>111</v>
      </c>
      <c r="Q309" s="62" t="s">
        <v>382</v>
      </c>
      <c r="R309" s="62" t="s">
        <v>29</v>
      </c>
      <c r="S309" s="64" t="s">
        <v>723</v>
      </c>
      <c r="T309" s="267" t="str">
        <f t="shared" si="48"/>
        <v>BO-DCE-5006-PED-STR-RDC-A-PlanSTR_Pédopsychiatrie</v>
      </c>
    </row>
    <row r="310" spans="1:20" s="38" customFormat="1" ht="15" x14ac:dyDescent="0.3">
      <c r="A310" s="94"/>
      <c r="B310" s="445" t="s">
        <v>1689</v>
      </c>
      <c r="C310" s="443"/>
      <c r="D310" s="67" t="s">
        <v>726</v>
      </c>
      <c r="E310" s="143"/>
      <c r="F310" s="234" t="str">
        <f>Tableau1[[#This Row],[Numéro4]]</f>
        <v>5007</v>
      </c>
      <c r="G310" s="206" t="s">
        <v>29</v>
      </c>
      <c r="H310" s="206" t="s">
        <v>702</v>
      </c>
      <c r="I310" s="206" t="s">
        <v>379</v>
      </c>
      <c r="J310" s="206" t="s">
        <v>60</v>
      </c>
      <c r="K310" s="244" t="s">
        <v>703</v>
      </c>
      <c r="L310" s="62" t="s">
        <v>33</v>
      </c>
      <c r="M310" s="311" t="s">
        <v>41</v>
      </c>
      <c r="N310" s="117" t="s">
        <v>727</v>
      </c>
      <c r="O310" s="62" t="s">
        <v>201</v>
      </c>
      <c r="P310" s="62" t="s">
        <v>111</v>
      </c>
      <c r="Q310" s="62" t="s">
        <v>712</v>
      </c>
      <c r="R310" s="62" t="s">
        <v>29</v>
      </c>
      <c r="S310" s="64" t="s">
        <v>728</v>
      </c>
      <c r="T310" s="267" t="str">
        <f t="shared" si="48"/>
        <v>BO-DCE-5007-GER-STR-FD-A-PlanSTR_Gérontopsychiatrie</v>
      </c>
    </row>
    <row r="311" spans="1:20" s="38" customFormat="1" ht="15" x14ac:dyDescent="0.3">
      <c r="A311" s="94"/>
      <c r="B311" s="445" t="s">
        <v>1689</v>
      </c>
      <c r="C311" s="443"/>
      <c r="D311" s="67" t="s">
        <v>729</v>
      </c>
      <c r="E311" s="143"/>
      <c r="F311" s="234" t="str">
        <f>Tableau1[[#This Row],[Numéro4]]</f>
        <v>5008</v>
      </c>
      <c r="G311" s="206" t="s">
        <v>29</v>
      </c>
      <c r="H311" s="206" t="s">
        <v>702</v>
      </c>
      <c r="I311" s="206" t="s">
        <v>379</v>
      </c>
      <c r="J311" s="206" t="s">
        <v>60</v>
      </c>
      <c r="K311" s="244" t="s">
        <v>703</v>
      </c>
      <c r="L311" s="62" t="s">
        <v>33</v>
      </c>
      <c r="M311" s="311" t="s">
        <v>41</v>
      </c>
      <c r="N311" s="117" t="s">
        <v>730</v>
      </c>
      <c r="O311" s="62" t="s">
        <v>201</v>
      </c>
      <c r="P311" s="62" t="s">
        <v>111</v>
      </c>
      <c r="Q311" s="62" t="s">
        <v>382</v>
      </c>
      <c r="R311" s="62" t="s">
        <v>29</v>
      </c>
      <c r="S311" s="64" t="s">
        <v>728</v>
      </c>
      <c r="T311" s="267" t="str">
        <f>_xlfn.TEXTJOIN("-",FALSE,L311:S311)</f>
        <v>BO-DCE-5008-GER-STR-RDC-A-PlanSTR_Gérontopsychiatrie</v>
      </c>
    </row>
    <row r="312" spans="1:20" s="38" customFormat="1" ht="15" x14ac:dyDescent="0.3">
      <c r="A312" s="94"/>
      <c r="B312" s="445" t="s">
        <v>1689</v>
      </c>
      <c r="C312" s="443"/>
      <c r="D312" s="67" t="s">
        <v>731</v>
      </c>
      <c r="E312" s="143"/>
      <c r="F312" s="234" t="str">
        <f>Tableau1[[#This Row],[Numéro4]]</f>
        <v>5009</v>
      </c>
      <c r="G312" s="206" t="s">
        <v>29</v>
      </c>
      <c r="H312" s="206" t="s">
        <v>732</v>
      </c>
      <c r="I312" s="206" t="s">
        <v>379</v>
      </c>
      <c r="J312" s="206" t="s">
        <v>60</v>
      </c>
      <c r="K312" s="244" t="s">
        <v>703</v>
      </c>
      <c r="L312" s="62" t="s">
        <v>33</v>
      </c>
      <c r="M312" s="311" t="s">
        <v>41</v>
      </c>
      <c r="N312" s="117" t="s">
        <v>733</v>
      </c>
      <c r="O312" s="62" t="s">
        <v>209</v>
      </c>
      <c r="P312" s="62" t="s">
        <v>111</v>
      </c>
      <c r="Q312" s="62" t="s">
        <v>712</v>
      </c>
      <c r="R312" s="62" t="s">
        <v>29</v>
      </c>
      <c r="S312" s="64" t="s">
        <v>734</v>
      </c>
      <c r="T312" s="267" t="str">
        <f>_xlfn.TEXTJOIN("-",FALSE,L312:S312)</f>
        <v>BO-DCE-5009-BA1-STR-FD-A-PlanSTR_BA1</v>
      </c>
    </row>
    <row r="313" spans="1:20" s="38" customFormat="1" ht="15" x14ac:dyDescent="0.3">
      <c r="A313" s="94"/>
      <c r="B313" s="445" t="s">
        <v>1689</v>
      </c>
      <c r="C313" s="443"/>
      <c r="D313" s="67" t="s">
        <v>735</v>
      </c>
      <c r="E313" s="143"/>
      <c r="F313" s="234" t="str">
        <f>Tableau1[[#This Row],[Numéro4]]</f>
        <v>5010</v>
      </c>
      <c r="G313" s="206" t="s">
        <v>29</v>
      </c>
      <c r="H313" s="206" t="s">
        <v>732</v>
      </c>
      <c r="I313" s="206" t="s">
        <v>379</v>
      </c>
      <c r="J313" s="206" t="s">
        <v>60</v>
      </c>
      <c r="K313" s="244" t="s">
        <v>703</v>
      </c>
      <c r="L313" s="62" t="s">
        <v>33</v>
      </c>
      <c r="M313" s="311" t="s">
        <v>41</v>
      </c>
      <c r="N313" s="117" t="s">
        <v>736</v>
      </c>
      <c r="O313" s="62" t="s">
        <v>209</v>
      </c>
      <c r="P313" s="62" t="s">
        <v>111</v>
      </c>
      <c r="Q313" s="62" t="s">
        <v>382</v>
      </c>
      <c r="R313" s="62" t="s">
        <v>29</v>
      </c>
      <c r="S313" s="64" t="s">
        <v>734</v>
      </c>
      <c r="T313" s="267" t="str">
        <f>_xlfn.TEXTJOIN("-",FALSE,L313:S313)</f>
        <v>BO-DCE-5010-BA1-STR-RDC-A-PlanSTR_BA1</v>
      </c>
    </row>
    <row r="314" spans="1:20" s="38" customFormat="1" ht="15" x14ac:dyDescent="0.3">
      <c r="A314" s="94"/>
      <c r="B314" s="445" t="s">
        <v>1689</v>
      </c>
      <c r="C314" s="443"/>
      <c r="D314" s="67" t="s">
        <v>737</v>
      </c>
      <c r="E314" s="143"/>
      <c r="F314" s="234" t="str">
        <f>Tableau1[[#This Row],[Numéro4]]</f>
        <v>5011</v>
      </c>
      <c r="G314" s="206" t="s">
        <v>29</v>
      </c>
      <c r="H314" s="206" t="s">
        <v>732</v>
      </c>
      <c r="I314" s="206" t="s">
        <v>379</v>
      </c>
      <c r="J314" s="206" t="s">
        <v>60</v>
      </c>
      <c r="K314" s="244" t="s">
        <v>703</v>
      </c>
      <c r="L314" s="62" t="s">
        <v>33</v>
      </c>
      <c r="M314" s="311" t="s">
        <v>41</v>
      </c>
      <c r="N314" s="117" t="s">
        <v>738</v>
      </c>
      <c r="O314" s="62" t="s">
        <v>213</v>
      </c>
      <c r="P314" s="62" t="s">
        <v>111</v>
      </c>
      <c r="Q314" s="62" t="s">
        <v>712</v>
      </c>
      <c r="R314" s="62" t="s">
        <v>29</v>
      </c>
      <c r="S314" s="64" t="s">
        <v>739</v>
      </c>
      <c r="T314" s="267" t="str">
        <f t="shared" ref="T314" si="49">_xlfn.TEXTJOIN("-",FALSE,L314:S314)</f>
        <v>BO-DCE-5011-BA2-STR-FD-A-PlanSTR_BA2</v>
      </c>
    </row>
    <row r="315" spans="1:20" s="38" customFormat="1" ht="15" x14ac:dyDescent="0.3">
      <c r="A315" s="94"/>
      <c r="B315" s="445" t="s">
        <v>1689</v>
      </c>
      <c r="C315" s="443"/>
      <c r="D315" s="67" t="s">
        <v>740</v>
      </c>
      <c r="E315" s="143"/>
      <c r="F315" s="234" t="str">
        <f>Tableau1[[#This Row],[Numéro4]]</f>
        <v>5012</v>
      </c>
      <c r="G315" s="206" t="s">
        <v>29</v>
      </c>
      <c r="H315" s="206" t="s">
        <v>732</v>
      </c>
      <c r="I315" s="206" t="s">
        <v>379</v>
      </c>
      <c r="J315" s="206" t="s">
        <v>60</v>
      </c>
      <c r="K315" s="244" t="s">
        <v>703</v>
      </c>
      <c r="L315" s="62" t="s">
        <v>33</v>
      </c>
      <c r="M315" s="311" t="s">
        <v>41</v>
      </c>
      <c r="N315" s="117" t="s">
        <v>741</v>
      </c>
      <c r="O315" s="62" t="s">
        <v>213</v>
      </c>
      <c r="P315" s="62" t="s">
        <v>111</v>
      </c>
      <c r="Q315" s="62" t="s">
        <v>382</v>
      </c>
      <c r="R315" s="62" t="s">
        <v>29</v>
      </c>
      <c r="S315" s="64" t="s">
        <v>739</v>
      </c>
      <c r="T315" s="267" t="str">
        <f>_xlfn.TEXTJOIN("-",FALSE,L315:S315)</f>
        <v>BO-DCE-5012-BA2-STR-RDC-A-PlanSTR_BA2</v>
      </c>
    </row>
    <row r="316" spans="1:20" s="175" customFormat="1" ht="15" x14ac:dyDescent="0.3">
      <c r="A316" s="187"/>
      <c r="B316" s="445" t="s">
        <v>1689</v>
      </c>
      <c r="C316" s="453"/>
      <c r="D316" s="291" t="s">
        <v>742</v>
      </c>
      <c r="E316" s="188"/>
      <c r="F316" s="234" t="str">
        <f>Tableau1[[#This Row],[Numéro4]]</f>
        <v>5013</v>
      </c>
      <c r="G316" s="214" t="s">
        <v>29</v>
      </c>
      <c r="H316" s="214" t="s">
        <v>743</v>
      </c>
      <c r="I316" s="214" t="s">
        <v>379</v>
      </c>
      <c r="J316" s="214" t="s">
        <v>60</v>
      </c>
      <c r="K316" s="252" t="s">
        <v>703</v>
      </c>
      <c r="L316" s="288" t="s">
        <v>33</v>
      </c>
      <c r="M316" s="311" t="s">
        <v>41</v>
      </c>
      <c r="N316" s="289" t="s">
        <v>744</v>
      </c>
      <c r="O316" s="288" t="s">
        <v>217</v>
      </c>
      <c r="P316" s="288" t="s">
        <v>111</v>
      </c>
      <c r="Q316" s="288" t="s">
        <v>712</v>
      </c>
      <c r="R316" s="288" t="s">
        <v>29</v>
      </c>
      <c r="S316" s="191" t="s">
        <v>745</v>
      </c>
      <c r="T316" s="267" t="str">
        <f t="shared" ref="T316:T317" si="50">_xlfn.TEXTJOIN("-",FALSE,L316:S316)</f>
        <v>BO-DCE-5013-BA3-STR-FD-A-PlanSTR_BA3</v>
      </c>
    </row>
    <row r="317" spans="1:20" s="175" customFormat="1" ht="15" x14ac:dyDescent="0.3">
      <c r="A317" s="187"/>
      <c r="B317" s="445" t="s">
        <v>1689</v>
      </c>
      <c r="C317" s="453"/>
      <c r="D317" s="291" t="s">
        <v>746</v>
      </c>
      <c r="E317" s="188"/>
      <c r="F317" s="234" t="str">
        <f>Tableau1[[#This Row],[Numéro4]]</f>
        <v>5014</v>
      </c>
      <c r="G317" s="214" t="s">
        <v>29</v>
      </c>
      <c r="H317" s="214" t="s">
        <v>743</v>
      </c>
      <c r="I317" s="214" t="s">
        <v>379</v>
      </c>
      <c r="J317" s="214" t="s">
        <v>60</v>
      </c>
      <c r="K317" s="252" t="s">
        <v>703</v>
      </c>
      <c r="L317" s="288" t="s">
        <v>33</v>
      </c>
      <c r="M317" s="311" t="s">
        <v>41</v>
      </c>
      <c r="N317" s="289" t="s">
        <v>747</v>
      </c>
      <c r="O317" s="288" t="s">
        <v>217</v>
      </c>
      <c r="P317" s="288" t="s">
        <v>111</v>
      </c>
      <c r="Q317" s="288" t="s">
        <v>382</v>
      </c>
      <c r="R317" s="288" t="s">
        <v>29</v>
      </c>
      <c r="S317" s="191" t="s">
        <v>745</v>
      </c>
      <c r="T317" s="267" t="str">
        <f t="shared" si="50"/>
        <v>BO-DCE-5014-BA3-STR-RDC-A-PlanSTR_BA3</v>
      </c>
    </row>
    <row r="318" spans="1:20" s="38" customFormat="1" ht="15" x14ac:dyDescent="0.3">
      <c r="A318" s="94"/>
      <c r="B318" s="445" t="s">
        <v>1689</v>
      </c>
      <c r="C318" s="443"/>
      <c r="D318" s="67" t="s">
        <v>748</v>
      </c>
      <c r="E318" s="143"/>
      <c r="F318" s="234" t="str">
        <f>Tableau1[[#This Row],[Numéro4]]</f>
        <v>5015</v>
      </c>
      <c r="G318" s="206" t="s">
        <v>29</v>
      </c>
      <c r="H318" s="206" t="s">
        <v>749</v>
      </c>
      <c r="I318" s="206" t="s">
        <v>379</v>
      </c>
      <c r="J318" s="206" t="s">
        <v>60</v>
      </c>
      <c r="K318" s="244" t="s">
        <v>750</v>
      </c>
      <c r="L318" s="62" t="s">
        <v>33</v>
      </c>
      <c r="M318" s="311" t="s">
        <v>41</v>
      </c>
      <c r="N318" s="117" t="s">
        <v>751</v>
      </c>
      <c r="O318" s="62" t="s">
        <v>375</v>
      </c>
      <c r="P318" s="62" t="s">
        <v>111</v>
      </c>
      <c r="Q318" s="62" t="s">
        <v>36</v>
      </c>
      <c r="R318" s="62" t="s">
        <v>29</v>
      </c>
      <c r="S318" s="64" t="s">
        <v>752</v>
      </c>
      <c r="T318" s="267" t="str">
        <f>_xlfn.TEXTJOIN("-",FALSE,L318:S318)</f>
        <v>BO-DCE-5015-EXT-STR-XXX-A-PlanSTR_Ouvrages Exterieurs</v>
      </c>
    </row>
    <row r="319" spans="1:20" s="175" customFormat="1" ht="15" x14ac:dyDescent="0.3">
      <c r="A319" s="187"/>
      <c r="B319" s="445" t="s">
        <v>1689</v>
      </c>
      <c r="C319" s="453"/>
      <c r="D319" s="315" t="s">
        <v>753</v>
      </c>
      <c r="E319" s="188"/>
      <c r="F319" s="234" t="str">
        <f>Tableau1[[#This Row],[Numéro4]]</f>
        <v>7500</v>
      </c>
      <c r="G319" s="214" t="s">
        <v>29</v>
      </c>
      <c r="H319" s="214" t="s">
        <v>702</v>
      </c>
      <c r="I319" s="214" t="s">
        <v>379</v>
      </c>
      <c r="J319" s="214" t="s">
        <v>60</v>
      </c>
      <c r="K319" s="252" t="s">
        <v>703</v>
      </c>
      <c r="L319" s="288" t="s">
        <v>33</v>
      </c>
      <c r="M319" s="311" t="s">
        <v>41</v>
      </c>
      <c r="N319" s="289" t="s">
        <v>754</v>
      </c>
      <c r="O319" s="288" t="s">
        <v>755</v>
      </c>
      <c r="P319" s="288" t="s">
        <v>111</v>
      </c>
      <c r="Q319" s="288" t="s">
        <v>712</v>
      </c>
      <c r="R319" s="288" t="s">
        <v>29</v>
      </c>
      <c r="S319" s="191" t="s">
        <v>756</v>
      </c>
      <c r="T319" s="267" t="str">
        <f t="shared" ref="T319:T325" si="51">_xlfn.TEXTJOIN("-",FALSE,L319:S319)</f>
        <v>BO-DCE-7500-ZMA-STR-FD-A-PlanRSD_ ZMA</v>
      </c>
    </row>
    <row r="320" spans="1:20" s="175" customFormat="1" ht="15" x14ac:dyDescent="0.3">
      <c r="A320" s="187"/>
      <c r="B320" s="445" t="s">
        <v>1689</v>
      </c>
      <c r="C320" s="453"/>
      <c r="D320" s="315" t="s">
        <v>757</v>
      </c>
      <c r="E320" s="188"/>
      <c r="F320" s="234" t="str">
        <f>Tableau1[[#This Row],[Numéro4]]</f>
        <v>7501</v>
      </c>
      <c r="G320" s="214" t="s">
        <v>29</v>
      </c>
      <c r="H320" s="214" t="s">
        <v>702</v>
      </c>
      <c r="I320" s="214" t="s">
        <v>379</v>
      </c>
      <c r="J320" s="214" t="s">
        <v>60</v>
      </c>
      <c r="K320" s="252" t="s">
        <v>703</v>
      </c>
      <c r="L320" s="288" t="s">
        <v>33</v>
      </c>
      <c r="M320" s="311" t="s">
        <v>41</v>
      </c>
      <c r="N320" s="289" t="s">
        <v>758</v>
      </c>
      <c r="O320" s="288" t="s">
        <v>708</v>
      </c>
      <c r="P320" s="288" t="s">
        <v>111</v>
      </c>
      <c r="Q320" s="288" t="s">
        <v>712</v>
      </c>
      <c r="R320" s="288" t="s">
        <v>29</v>
      </c>
      <c r="S320" s="191" t="s">
        <v>759</v>
      </c>
      <c r="T320" s="267" t="str">
        <f t="shared" si="51"/>
        <v>BO-DCE-7501-LOG-STR-FD-A-PlanRSD_ Logistique</v>
      </c>
    </row>
    <row r="321" spans="1:20" s="175" customFormat="1" ht="15" x14ac:dyDescent="0.3">
      <c r="A321" s="187"/>
      <c r="B321" s="445" t="s">
        <v>1689</v>
      </c>
      <c r="C321" s="453"/>
      <c r="D321" s="315" t="s">
        <v>760</v>
      </c>
      <c r="E321" s="188"/>
      <c r="F321" s="234" t="str">
        <f>Tableau1[[#This Row],[Numéro4]]</f>
        <v>7502</v>
      </c>
      <c r="G321" s="214" t="s">
        <v>29</v>
      </c>
      <c r="H321" s="214" t="s">
        <v>702</v>
      </c>
      <c r="I321" s="214" t="s">
        <v>379</v>
      </c>
      <c r="J321" s="214" t="s">
        <v>60</v>
      </c>
      <c r="K321" s="252" t="s">
        <v>703</v>
      </c>
      <c r="L321" s="288" t="s">
        <v>33</v>
      </c>
      <c r="M321" s="311" t="s">
        <v>41</v>
      </c>
      <c r="N321" s="289" t="s">
        <v>761</v>
      </c>
      <c r="O321" s="288" t="s">
        <v>636</v>
      </c>
      <c r="P321" s="288" t="s">
        <v>111</v>
      </c>
      <c r="Q321" s="288" t="s">
        <v>712</v>
      </c>
      <c r="R321" s="288" t="s">
        <v>29</v>
      </c>
      <c r="S321" s="191" t="s">
        <v>762</v>
      </c>
      <c r="T321" s="267" t="str">
        <f t="shared" si="51"/>
        <v>BO-DCE-7502-AGO-STR-FD-A-PlanRSD_ Agora</v>
      </c>
    </row>
    <row r="322" spans="1:20" s="38" customFormat="1" ht="15" x14ac:dyDescent="0.3">
      <c r="A322" s="94"/>
      <c r="B322" s="445" t="s">
        <v>1689</v>
      </c>
      <c r="C322" s="443"/>
      <c r="D322" s="67" t="s">
        <v>763</v>
      </c>
      <c r="E322" s="143"/>
      <c r="F322" s="234" t="str">
        <f>Tableau1[[#This Row],[Numéro4]]</f>
        <v>7503</v>
      </c>
      <c r="G322" s="206" t="s">
        <v>29</v>
      </c>
      <c r="H322" s="206" t="s">
        <v>702</v>
      </c>
      <c r="I322" s="206" t="s">
        <v>379</v>
      </c>
      <c r="J322" s="206" t="s">
        <v>60</v>
      </c>
      <c r="K322" s="244" t="s">
        <v>703</v>
      </c>
      <c r="L322" s="62" t="s">
        <v>33</v>
      </c>
      <c r="M322" s="311" t="s">
        <v>41</v>
      </c>
      <c r="N322" s="117" t="s">
        <v>764</v>
      </c>
      <c r="O322" s="62" t="s">
        <v>391</v>
      </c>
      <c r="P322" s="62" t="s">
        <v>111</v>
      </c>
      <c r="Q322" s="62" t="s">
        <v>712</v>
      </c>
      <c r="R322" s="62" t="s">
        <v>29</v>
      </c>
      <c r="S322" s="64" t="s">
        <v>765</v>
      </c>
      <c r="T322" s="267" t="str">
        <f t="shared" si="51"/>
        <v>BO-DCE-7503-INT-STR-FD-A-PlanRSD_ Internat</v>
      </c>
    </row>
    <row r="323" spans="1:20" s="38" customFormat="1" ht="15" x14ac:dyDescent="0.3">
      <c r="A323" s="94"/>
      <c r="B323" s="445" t="s">
        <v>1689</v>
      </c>
      <c r="C323" s="443"/>
      <c r="D323" s="67" t="s">
        <v>766</v>
      </c>
      <c r="E323" s="143"/>
      <c r="F323" s="234" t="str">
        <f>Tableau1[[#This Row],[Numéro4]]</f>
        <v>7504</v>
      </c>
      <c r="G323" s="206" t="s">
        <v>29</v>
      </c>
      <c r="H323" s="206" t="s">
        <v>721</v>
      </c>
      <c r="I323" s="206" t="s">
        <v>379</v>
      </c>
      <c r="J323" s="206" t="s">
        <v>60</v>
      </c>
      <c r="K323" s="244" t="s">
        <v>703</v>
      </c>
      <c r="L323" s="62" t="s">
        <v>33</v>
      </c>
      <c r="M323" s="311" t="s">
        <v>41</v>
      </c>
      <c r="N323" s="117" t="s">
        <v>767</v>
      </c>
      <c r="O323" s="62" t="s">
        <v>205</v>
      </c>
      <c r="P323" s="62" t="s">
        <v>111</v>
      </c>
      <c r="Q323" s="62" t="s">
        <v>712</v>
      </c>
      <c r="R323" s="62" t="s">
        <v>29</v>
      </c>
      <c r="S323" s="64" t="s">
        <v>768</v>
      </c>
      <c r="T323" s="267" t="str">
        <f t="shared" si="51"/>
        <v>BO-DCE-7504-PED-STR-FD-A-PlanRSD_ Pédopsychiatrie</v>
      </c>
    </row>
    <row r="324" spans="1:20" s="38" customFormat="1" ht="15" x14ac:dyDescent="0.3">
      <c r="A324" s="94"/>
      <c r="B324" s="445" t="s">
        <v>1689</v>
      </c>
      <c r="C324" s="443"/>
      <c r="D324" s="67" t="s">
        <v>769</v>
      </c>
      <c r="E324" s="143"/>
      <c r="F324" s="234" t="str">
        <f>Tableau1[[#This Row],[Numéro4]]</f>
        <v>7505</v>
      </c>
      <c r="G324" s="206" t="s">
        <v>29</v>
      </c>
      <c r="H324" s="206" t="s">
        <v>702</v>
      </c>
      <c r="I324" s="206" t="s">
        <v>379</v>
      </c>
      <c r="J324" s="206" t="s">
        <v>60</v>
      </c>
      <c r="K324" s="244" t="s">
        <v>703</v>
      </c>
      <c r="L324" s="62" t="s">
        <v>33</v>
      </c>
      <c r="M324" s="311" t="s">
        <v>41</v>
      </c>
      <c r="N324" s="117" t="s">
        <v>770</v>
      </c>
      <c r="O324" s="62" t="s">
        <v>201</v>
      </c>
      <c r="P324" s="62" t="s">
        <v>111</v>
      </c>
      <c r="Q324" s="62" t="s">
        <v>712</v>
      </c>
      <c r="R324" s="62" t="s">
        <v>29</v>
      </c>
      <c r="S324" s="64" t="s">
        <v>771</v>
      </c>
      <c r="T324" s="267" t="str">
        <f t="shared" si="51"/>
        <v>BO-DCE-7505-GER-STR-FD-A-PlanRSD_ Gérontopsychiatrie</v>
      </c>
    </row>
    <row r="325" spans="1:20" s="38" customFormat="1" ht="15" x14ac:dyDescent="0.3">
      <c r="A325" s="94"/>
      <c r="B325" s="445" t="s">
        <v>1689</v>
      </c>
      <c r="C325" s="443"/>
      <c r="D325" s="67" t="s">
        <v>772</v>
      </c>
      <c r="E325" s="143"/>
      <c r="F325" s="234" t="str">
        <f>Tableau1[[#This Row],[Numéro4]]</f>
        <v>7506</v>
      </c>
      <c r="G325" s="206" t="s">
        <v>29</v>
      </c>
      <c r="H325" s="206" t="s">
        <v>732</v>
      </c>
      <c r="I325" s="206" t="s">
        <v>379</v>
      </c>
      <c r="J325" s="206" t="s">
        <v>60</v>
      </c>
      <c r="K325" s="244" t="s">
        <v>703</v>
      </c>
      <c r="L325" s="62" t="s">
        <v>33</v>
      </c>
      <c r="M325" s="311" t="s">
        <v>41</v>
      </c>
      <c r="N325" s="117" t="s">
        <v>773</v>
      </c>
      <c r="O325" s="62" t="s">
        <v>209</v>
      </c>
      <c r="P325" s="62" t="s">
        <v>111</v>
      </c>
      <c r="Q325" s="62" t="s">
        <v>712</v>
      </c>
      <c r="R325" s="62" t="s">
        <v>29</v>
      </c>
      <c r="S325" s="64" t="s">
        <v>774</v>
      </c>
      <c r="T325" s="267" t="str">
        <f t="shared" si="51"/>
        <v>BO-DCE-7506-BA1-STR-FD-A-PlanRSD_ BA1</v>
      </c>
    </row>
    <row r="326" spans="1:20" s="38" customFormat="1" ht="15" x14ac:dyDescent="0.3">
      <c r="A326" s="94"/>
      <c r="B326" s="445" t="s">
        <v>1689</v>
      </c>
      <c r="C326" s="443"/>
      <c r="D326" s="67" t="s">
        <v>775</v>
      </c>
      <c r="E326" s="143"/>
      <c r="F326" s="234" t="str">
        <f>Tableau1[[#This Row],[Numéro4]]</f>
        <v>7507</v>
      </c>
      <c r="G326" s="206" t="s">
        <v>29</v>
      </c>
      <c r="H326" s="206" t="s">
        <v>732</v>
      </c>
      <c r="I326" s="206" t="s">
        <v>379</v>
      </c>
      <c r="J326" s="206" t="s">
        <v>60</v>
      </c>
      <c r="K326" s="244" t="s">
        <v>703</v>
      </c>
      <c r="L326" s="62" t="s">
        <v>33</v>
      </c>
      <c r="M326" s="311" t="s">
        <v>41</v>
      </c>
      <c r="N326" s="117" t="s">
        <v>776</v>
      </c>
      <c r="O326" s="62" t="s">
        <v>213</v>
      </c>
      <c r="P326" s="62" t="s">
        <v>111</v>
      </c>
      <c r="Q326" s="62" t="s">
        <v>712</v>
      </c>
      <c r="R326" s="62" t="s">
        <v>29</v>
      </c>
      <c r="S326" s="64" t="s">
        <v>777</v>
      </c>
      <c r="T326" s="267" t="str">
        <f>_xlfn.TEXTJOIN("-",FALSE,L326:S326)</f>
        <v>BO-DCE-7507-BA2-STR-FD-A-PlanRSD_ BA2</v>
      </c>
    </row>
    <row r="327" spans="1:20" s="175" customFormat="1" ht="15" x14ac:dyDescent="0.3">
      <c r="A327" s="187"/>
      <c r="B327" s="445" t="s">
        <v>1689</v>
      </c>
      <c r="C327" s="453"/>
      <c r="D327" s="291" t="s">
        <v>778</v>
      </c>
      <c r="E327" s="188"/>
      <c r="F327" s="234" t="str">
        <f>Tableau1[[#This Row],[Numéro4]]</f>
        <v>7508</v>
      </c>
      <c r="G327" s="214" t="s">
        <v>29</v>
      </c>
      <c r="H327" s="214" t="s">
        <v>743</v>
      </c>
      <c r="I327" s="214" t="s">
        <v>379</v>
      </c>
      <c r="J327" s="214" t="s">
        <v>60</v>
      </c>
      <c r="K327" s="252" t="s">
        <v>703</v>
      </c>
      <c r="L327" s="288" t="s">
        <v>33</v>
      </c>
      <c r="M327" s="311" t="s">
        <v>41</v>
      </c>
      <c r="N327" s="289" t="s">
        <v>779</v>
      </c>
      <c r="O327" s="288" t="s">
        <v>217</v>
      </c>
      <c r="P327" s="288" t="s">
        <v>111</v>
      </c>
      <c r="Q327" s="288" t="s">
        <v>712</v>
      </c>
      <c r="R327" s="288" t="s">
        <v>29</v>
      </c>
      <c r="S327" s="191" t="s">
        <v>780</v>
      </c>
      <c r="T327" s="267" t="str">
        <f>_xlfn.TEXTJOIN("-",FALSE,L327:S327)</f>
        <v>BO-DCE-7508-BA3-STR-FD-A-PlanRSD_ BA3</v>
      </c>
    </row>
    <row r="328" spans="1:20" s="38" customFormat="1" x14ac:dyDescent="0.3">
      <c r="A328" s="94"/>
      <c r="B328" s="443"/>
      <c r="C328" s="443"/>
      <c r="D328" s="67"/>
      <c r="E328" s="134"/>
      <c r="F328" s="218"/>
      <c r="K328" s="239"/>
      <c r="L328" s="62"/>
      <c r="M328" s="408"/>
      <c r="N328" s="63"/>
      <c r="O328" s="62"/>
      <c r="P328" s="62"/>
      <c r="Q328" s="62"/>
      <c r="R328" s="62"/>
      <c r="S328" s="64"/>
      <c r="T328" s="267"/>
    </row>
    <row r="329" spans="1:20" s="55" customFormat="1" ht="15" customHeight="1" x14ac:dyDescent="0.3">
      <c r="A329" s="126"/>
      <c r="B329" s="446"/>
      <c r="C329" s="446"/>
      <c r="D329" s="273" t="s">
        <v>781</v>
      </c>
      <c r="E329" s="148"/>
      <c r="F329" s="227"/>
      <c r="G329" s="210"/>
      <c r="H329" s="210"/>
      <c r="I329" s="210"/>
      <c r="J329" s="210"/>
      <c r="K329" s="248"/>
      <c r="L329" s="68" t="s">
        <v>368</v>
      </c>
      <c r="M329" s="68"/>
      <c r="N329" s="68" t="s">
        <v>368</v>
      </c>
      <c r="O329" s="68" t="s">
        <v>368</v>
      </c>
      <c r="P329" s="68" t="s">
        <v>368</v>
      </c>
      <c r="Q329" s="68" t="s">
        <v>368</v>
      </c>
      <c r="R329" s="68" t="s">
        <v>368</v>
      </c>
      <c r="S329" s="68" t="s">
        <v>368</v>
      </c>
      <c r="T329" s="274" t="s">
        <v>368</v>
      </c>
    </row>
    <row r="330" spans="1:20" s="175" customFormat="1" ht="15" x14ac:dyDescent="0.3">
      <c r="A330" s="187"/>
      <c r="B330" s="445" t="s">
        <v>1689</v>
      </c>
      <c r="C330" s="453"/>
      <c r="D330" s="287" t="s">
        <v>782</v>
      </c>
      <c r="E330" s="192"/>
      <c r="F330" s="234" t="str">
        <f>Tableau1[[#This Row],[Numéro4]]</f>
        <v>7000</v>
      </c>
      <c r="G330" s="214" t="s">
        <v>29</v>
      </c>
      <c r="H330" s="214" t="s">
        <v>251</v>
      </c>
      <c r="I330" s="214" t="s">
        <v>784</v>
      </c>
      <c r="J330" s="214" t="s">
        <v>60</v>
      </c>
      <c r="K330" s="252" t="s">
        <v>785</v>
      </c>
      <c r="L330" s="288" t="s">
        <v>33</v>
      </c>
      <c r="M330" s="311" t="s">
        <v>41</v>
      </c>
      <c r="N330" s="289" t="s">
        <v>786</v>
      </c>
      <c r="O330" s="288" t="s">
        <v>505</v>
      </c>
      <c r="P330" s="288" t="s">
        <v>781</v>
      </c>
      <c r="Q330" s="288" t="s">
        <v>392</v>
      </c>
      <c r="R330" s="288" t="s">
        <v>29</v>
      </c>
      <c r="S330" s="191" t="s">
        <v>787</v>
      </c>
      <c r="T330" s="267" t="str">
        <f>_xlfn.TEXTJOIN("-",FALSE,L330:S330)</f>
        <v>BO-DCE-7000-SIT-CVC-TN-A-ZoningClimatique</v>
      </c>
    </row>
    <row r="331" spans="1:20" s="175" customFormat="1" ht="15" x14ac:dyDescent="0.3">
      <c r="A331" s="187"/>
      <c r="B331" s="445" t="s">
        <v>1689</v>
      </c>
      <c r="C331" s="453"/>
      <c r="D331" s="287" t="s">
        <v>789</v>
      </c>
      <c r="E331" s="192"/>
      <c r="F331" s="234" t="str">
        <f>Tableau1[[#This Row],[Numéro4]]</f>
        <v>7010</v>
      </c>
      <c r="G331" s="214" t="s">
        <v>29</v>
      </c>
      <c r="H331" s="214" t="s">
        <v>251</v>
      </c>
      <c r="I331" s="214" t="s">
        <v>784</v>
      </c>
      <c r="J331" s="214" t="s">
        <v>60</v>
      </c>
      <c r="K331" s="252" t="s">
        <v>790</v>
      </c>
      <c r="L331" s="288" t="s">
        <v>33</v>
      </c>
      <c r="M331" s="311" t="s">
        <v>41</v>
      </c>
      <c r="N331" s="289" t="s">
        <v>791</v>
      </c>
      <c r="O331" s="288" t="s">
        <v>505</v>
      </c>
      <c r="P331" s="288" t="s">
        <v>781</v>
      </c>
      <c r="Q331" s="288" t="s">
        <v>392</v>
      </c>
      <c r="R331" s="288" t="s">
        <v>29</v>
      </c>
      <c r="S331" s="191" t="s">
        <v>792</v>
      </c>
      <c r="T331" s="267" t="str">
        <f t="shared" ref="T331:T332" si="52">_xlfn.TEXTJOIN("-",FALSE,L331:S331)</f>
        <v>BO-DCE-7010-SIT-CVC-TN-A-PrincipesAerauliques</v>
      </c>
    </row>
    <row r="332" spans="1:20" s="175" customFormat="1" ht="15" x14ac:dyDescent="0.3">
      <c r="A332" s="187"/>
      <c r="B332" s="445" t="s">
        <v>1689</v>
      </c>
      <c r="C332" s="453"/>
      <c r="D332" s="287" t="s">
        <v>793</v>
      </c>
      <c r="E332" s="192"/>
      <c r="F332" s="234" t="str">
        <f>Tableau1[[#This Row],[Numéro4]]</f>
        <v>7020</v>
      </c>
      <c r="G332" s="214" t="s">
        <v>64</v>
      </c>
      <c r="H332" s="214" t="s">
        <v>251</v>
      </c>
      <c r="I332" s="214" t="s">
        <v>784</v>
      </c>
      <c r="J332" s="214" t="s">
        <v>60</v>
      </c>
      <c r="K332" s="252" t="s">
        <v>790</v>
      </c>
      <c r="L332" s="288" t="s">
        <v>33</v>
      </c>
      <c r="M332" s="311" t="s">
        <v>41</v>
      </c>
      <c r="N332" s="289" t="s">
        <v>794</v>
      </c>
      <c r="O332" s="288" t="s">
        <v>505</v>
      </c>
      <c r="P332" s="288" t="s">
        <v>781</v>
      </c>
      <c r="Q332" s="288" t="s">
        <v>392</v>
      </c>
      <c r="R332" s="288" t="s">
        <v>29</v>
      </c>
      <c r="S332" s="191" t="s">
        <v>795</v>
      </c>
      <c r="T332" s="267" t="str">
        <f t="shared" si="52"/>
        <v>BO-DCE-7020-SIT-CVC-TN-A-PrincipesHydrauliques</v>
      </c>
    </row>
    <row r="333" spans="1:20" ht="15" x14ac:dyDescent="0.3">
      <c r="A333" s="94"/>
      <c r="B333" s="445" t="s">
        <v>1689</v>
      </c>
      <c r="C333" s="443"/>
      <c r="D333" s="282" t="s">
        <v>796</v>
      </c>
      <c r="E333" s="143"/>
      <c r="F333" s="234" t="str">
        <f>Tableau1[[#This Row],[Numéro4]]</f>
        <v>7030</v>
      </c>
      <c r="G333" s="206" t="s">
        <v>29</v>
      </c>
      <c r="H333" s="206" t="s">
        <v>251</v>
      </c>
      <c r="I333" s="206" t="s">
        <v>784</v>
      </c>
      <c r="J333" s="206" t="s">
        <v>60</v>
      </c>
      <c r="K333" s="244" t="s">
        <v>785</v>
      </c>
      <c r="L333" s="62" t="s">
        <v>33</v>
      </c>
      <c r="M333" s="311" t="s">
        <v>41</v>
      </c>
      <c r="N333" s="117" t="s">
        <v>797</v>
      </c>
      <c r="O333" s="62" t="s">
        <v>505</v>
      </c>
      <c r="P333" s="62" t="s">
        <v>781</v>
      </c>
      <c r="Q333" s="62" t="s">
        <v>392</v>
      </c>
      <c r="R333" s="62" t="s">
        <v>29</v>
      </c>
      <c r="S333" s="64" t="s">
        <v>798</v>
      </c>
      <c r="T333" s="267" t="str">
        <f>_xlfn.TEXTJOIN("-",FALSE,L333:S333)</f>
        <v>BO-DCE-7030-SIT-CVC-TN-A-LT CVC</v>
      </c>
    </row>
    <row r="334" spans="1:20" s="175" customFormat="1" ht="15" x14ac:dyDescent="0.3">
      <c r="A334" s="187"/>
      <c r="B334" s="445" t="s">
        <v>1689</v>
      </c>
      <c r="C334" s="453"/>
      <c r="D334" s="315" t="s">
        <v>799</v>
      </c>
      <c r="E334" s="317"/>
      <c r="F334" s="234" t="str">
        <f>Tableau1[[#This Row],[Numéro4]]</f>
        <v>7100</v>
      </c>
      <c r="G334" s="214" t="s">
        <v>64</v>
      </c>
      <c r="H334" s="214" t="s">
        <v>702</v>
      </c>
      <c r="I334" s="214" t="s">
        <v>379</v>
      </c>
      <c r="J334" s="214" t="s">
        <v>60</v>
      </c>
      <c r="K334" s="252" t="s">
        <v>785</v>
      </c>
      <c r="L334" s="288" t="s">
        <v>33</v>
      </c>
      <c r="M334" s="311" t="s">
        <v>41</v>
      </c>
      <c r="N334" s="289" t="s">
        <v>801</v>
      </c>
      <c r="O334" s="288" t="s">
        <v>755</v>
      </c>
      <c r="P334" s="288" t="s">
        <v>781</v>
      </c>
      <c r="Q334" s="288" t="s">
        <v>392</v>
      </c>
      <c r="R334" s="288" t="s">
        <v>29</v>
      </c>
      <c r="S334" s="191" t="s">
        <v>802</v>
      </c>
      <c r="T334" s="267" t="str">
        <f>_xlfn.TEXTJOIN("-",FALSE,L334:S334)</f>
        <v>BO-DCE-7100-ZMA-CVC-TN-A-PlanCVC_ZMA</v>
      </c>
    </row>
    <row r="335" spans="1:20" s="175" customFormat="1" ht="15" x14ac:dyDescent="0.3">
      <c r="A335" s="187"/>
      <c r="B335" s="445" t="s">
        <v>1689</v>
      </c>
      <c r="C335" s="453"/>
      <c r="D335" s="315" t="s">
        <v>803</v>
      </c>
      <c r="E335" s="317"/>
      <c r="F335" s="234" t="str">
        <f>Tableau1[[#This Row],[Numéro4]]</f>
        <v>7110</v>
      </c>
      <c r="G335" s="214" t="s">
        <v>64</v>
      </c>
      <c r="H335" s="214" t="s">
        <v>702</v>
      </c>
      <c r="I335" s="214" t="s">
        <v>379</v>
      </c>
      <c r="J335" s="214" t="s">
        <v>60</v>
      </c>
      <c r="K335" s="252" t="s">
        <v>785</v>
      </c>
      <c r="L335" s="288" t="s">
        <v>33</v>
      </c>
      <c r="M335" s="311" t="s">
        <v>41</v>
      </c>
      <c r="N335" s="289" t="s">
        <v>804</v>
      </c>
      <c r="O335" s="288" t="s">
        <v>708</v>
      </c>
      <c r="P335" s="288" t="s">
        <v>781</v>
      </c>
      <c r="Q335" s="288" t="s">
        <v>392</v>
      </c>
      <c r="R335" s="288" t="s">
        <v>29</v>
      </c>
      <c r="S335" s="191" t="s">
        <v>805</v>
      </c>
      <c r="T335" s="267" t="str">
        <f t="shared" ref="T335:T338" si="53">_xlfn.TEXTJOIN("-",FALSE,L335:S335)</f>
        <v>BO-DCE-7110-LOG-CVC-TN-A-PlanCVC_Log</v>
      </c>
    </row>
    <row r="336" spans="1:20" s="175" customFormat="1" ht="15" x14ac:dyDescent="0.3">
      <c r="A336" s="187"/>
      <c r="B336" s="445" t="s">
        <v>1689</v>
      </c>
      <c r="C336" s="453"/>
      <c r="D336" s="315" t="s">
        <v>806</v>
      </c>
      <c r="E336" s="317"/>
      <c r="F336" s="234" t="str">
        <f>Tableau1[[#This Row],[Numéro4]]</f>
        <v>7120</v>
      </c>
      <c r="G336" s="214" t="s">
        <v>64</v>
      </c>
      <c r="H336" s="214" t="s">
        <v>702</v>
      </c>
      <c r="I336" s="214" t="s">
        <v>379</v>
      </c>
      <c r="J336" s="214" t="s">
        <v>60</v>
      </c>
      <c r="K336" s="252" t="s">
        <v>785</v>
      </c>
      <c r="L336" s="288" t="s">
        <v>33</v>
      </c>
      <c r="M336" s="311" t="s">
        <v>41</v>
      </c>
      <c r="N336" s="289" t="s">
        <v>807</v>
      </c>
      <c r="O336" s="288" t="s">
        <v>636</v>
      </c>
      <c r="P336" s="288" t="s">
        <v>781</v>
      </c>
      <c r="Q336" s="288" t="s">
        <v>382</v>
      </c>
      <c r="R336" s="288" t="s">
        <v>29</v>
      </c>
      <c r="S336" s="191" t="s">
        <v>808</v>
      </c>
      <c r="T336" s="267" t="str">
        <f t="shared" si="53"/>
        <v>BO-DCE-7120-AGO-CVC-RDC-A-PlanCVC_Agora</v>
      </c>
    </row>
    <row r="337" spans="1:20" s="38" customFormat="1" ht="15" x14ac:dyDescent="0.3">
      <c r="A337" s="94"/>
      <c r="B337" s="445" t="s">
        <v>1689</v>
      </c>
      <c r="C337" s="443"/>
      <c r="D337" s="67" t="s">
        <v>809</v>
      </c>
      <c r="E337" s="318"/>
      <c r="F337" s="234" t="str">
        <f>Tableau1[[#This Row],[Numéro4]]</f>
        <v>7130</v>
      </c>
      <c r="G337" s="206" t="s">
        <v>29</v>
      </c>
      <c r="H337" s="206" t="s">
        <v>702</v>
      </c>
      <c r="I337" s="206" t="s">
        <v>379</v>
      </c>
      <c r="J337" s="206" t="s">
        <v>60</v>
      </c>
      <c r="K337" s="244" t="s">
        <v>785</v>
      </c>
      <c r="L337" s="62" t="s">
        <v>33</v>
      </c>
      <c r="M337" s="311" t="s">
        <v>41</v>
      </c>
      <c r="N337" s="117" t="s">
        <v>810</v>
      </c>
      <c r="O337" s="62" t="s">
        <v>391</v>
      </c>
      <c r="P337" s="62" t="s">
        <v>781</v>
      </c>
      <c r="Q337" s="62" t="s">
        <v>392</v>
      </c>
      <c r="R337" s="62" t="s">
        <v>29</v>
      </c>
      <c r="S337" s="64" t="s">
        <v>811</v>
      </c>
      <c r="T337" s="267" t="str">
        <f t="shared" si="53"/>
        <v>BO-DCE-7130-INT-CVC-TN-A-PlanCVC_Internat</v>
      </c>
    </row>
    <row r="338" spans="1:20" s="38" customFormat="1" ht="15" x14ac:dyDescent="0.3">
      <c r="A338" s="94"/>
      <c r="B338" s="445" t="s">
        <v>1689</v>
      </c>
      <c r="C338" s="443"/>
      <c r="D338" s="67" t="s">
        <v>812</v>
      </c>
      <c r="E338" s="318"/>
      <c r="F338" s="234" t="str">
        <f>Tableau1[[#This Row],[Numéro4]]</f>
        <v>7140</v>
      </c>
      <c r="G338" s="206" t="s">
        <v>29</v>
      </c>
      <c r="H338" s="206" t="s">
        <v>721</v>
      </c>
      <c r="I338" s="206" t="s">
        <v>379</v>
      </c>
      <c r="J338" s="206" t="s">
        <v>60</v>
      </c>
      <c r="K338" s="244" t="s">
        <v>785</v>
      </c>
      <c r="L338" s="62" t="s">
        <v>33</v>
      </c>
      <c r="M338" s="311" t="s">
        <v>41</v>
      </c>
      <c r="N338" s="117" t="s">
        <v>813</v>
      </c>
      <c r="O338" s="62" t="s">
        <v>205</v>
      </c>
      <c r="P338" s="62" t="s">
        <v>781</v>
      </c>
      <c r="Q338" s="62" t="s">
        <v>382</v>
      </c>
      <c r="R338" s="62" t="s">
        <v>29</v>
      </c>
      <c r="S338" s="64" t="s">
        <v>814</v>
      </c>
      <c r="T338" s="267" t="str">
        <f t="shared" si="53"/>
        <v>BO-DCE-7140-PED-CVC-RDC-A-PlanCVC_Pédopsychiatrie</v>
      </c>
    </row>
    <row r="339" spans="1:20" s="38" customFormat="1" ht="15" x14ac:dyDescent="0.3">
      <c r="A339" s="94"/>
      <c r="B339" s="445" t="s">
        <v>1689</v>
      </c>
      <c r="C339" s="443"/>
      <c r="D339" s="67" t="s">
        <v>815</v>
      </c>
      <c r="E339" s="318"/>
      <c r="F339" s="234" t="str">
        <f>Tableau1[[#This Row],[Numéro4]]</f>
        <v>7141</v>
      </c>
      <c r="G339" s="206" t="s">
        <v>29</v>
      </c>
      <c r="H339" s="206" t="s">
        <v>721</v>
      </c>
      <c r="I339" s="206" t="s">
        <v>379</v>
      </c>
      <c r="J339" s="206" t="s">
        <v>60</v>
      </c>
      <c r="K339" s="244" t="s">
        <v>785</v>
      </c>
      <c r="L339" s="62" t="s">
        <v>33</v>
      </c>
      <c r="M339" s="311" t="s">
        <v>41</v>
      </c>
      <c r="N339" s="117" t="s">
        <v>816</v>
      </c>
      <c r="O339" s="62" t="s">
        <v>205</v>
      </c>
      <c r="P339" s="62" t="s">
        <v>781</v>
      </c>
      <c r="Q339" s="62" t="s">
        <v>413</v>
      </c>
      <c r="R339" s="62" t="s">
        <v>29</v>
      </c>
      <c r="S339" s="64" t="s">
        <v>814</v>
      </c>
      <c r="T339" s="267" t="str">
        <f>_xlfn.TEXTJOIN("-",FALSE,L339:S339)</f>
        <v>BO-DCE-7141-PED-CVC-TT-A-PlanCVC_Pédopsychiatrie</v>
      </c>
    </row>
    <row r="340" spans="1:20" s="38" customFormat="1" ht="15" x14ac:dyDescent="0.3">
      <c r="A340" s="94"/>
      <c r="B340" s="445" t="s">
        <v>1689</v>
      </c>
      <c r="C340" s="443"/>
      <c r="D340" s="67" t="s">
        <v>817</v>
      </c>
      <c r="E340" s="318"/>
      <c r="F340" s="234" t="str">
        <f>Tableau1[[#This Row],[Numéro4]]</f>
        <v>7150</v>
      </c>
      <c r="G340" s="206" t="s">
        <v>29</v>
      </c>
      <c r="H340" s="206" t="s">
        <v>702</v>
      </c>
      <c r="I340" s="206" t="s">
        <v>379</v>
      </c>
      <c r="J340" s="206" t="s">
        <v>60</v>
      </c>
      <c r="K340" s="244" t="s">
        <v>785</v>
      </c>
      <c r="L340" s="62" t="s">
        <v>33</v>
      </c>
      <c r="M340" s="311" t="s">
        <v>41</v>
      </c>
      <c r="N340" s="117" t="s">
        <v>818</v>
      </c>
      <c r="O340" s="62" t="s">
        <v>201</v>
      </c>
      <c r="P340" s="62" t="s">
        <v>781</v>
      </c>
      <c r="Q340" s="62" t="s">
        <v>382</v>
      </c>
      <c r="R340" s="62" t="s">
        <v>29</v>
      </c>
      <c r="S340" s="64" t="s">
        <v>819</v>
      </c>
      <c r="T340" s="267" t="str">
        <f t="shared" ref="T340" si="54">_xlfn.TEXTJOIN("-",FALSE,L340:S340)</f>
        <v>BO-DCE-7150-GER-CVC-RDC-A-PlanCVC_Gérontopsychiatrie</v>
      </c>
    </row>
    <row r="341" spans="1:20" s="38" customFormat="1" ht="15" x14ac:dyDescent="0.3">
      <c r="A341" s="94"/>
      <c r="B341" s="445" t="s">
        <v>1689</v>
      </c>
      <c r="C341" s="443"/>
      <c r="D341" s="67" t="s">
        <v>820</v>
      </c>
      <c r="E341" s="318"/>
      <c r="F341" s="234" t="str">
        <f>Tableau1[[#This Row],[Numéro4]]</f>
        <v>7151</v>
      </c>
      <c r="G341" s="206" t="s">
        <v>29</v>
      </c>
      <c r="H341" s="206" t="s">
        <v>702</v>
      </c>
      <c r="I341" s="206" t="s">
        <v>379</v>
      </c>
      <c r="J341" s="206" t="s">
        <v>60</v>
      </c>
      <c r="K341" s="244" t="s">
        <v>785</v>
      </c>
      <c r="L341" s="62" t="s">
        <v>33</v>
      </c>
      <c r="M341" s="311" t="s">
        <v>41</v>
      </c>
      <c r="N341" s="117" t="s">
        <v>821</v>
      </c>
      <c r="O341" s="62" t="s">
        <v>201</v>
      </c>
      <c r="P341" s="62" t="s">
        <v>781</v>
      </c>
      <c r="Q341" s="62" t="s">
        <v>413</v>
      </c>
      <c r="R341" s="62" t="s">
        <v>29</v>
      </c>
      <c r="S341" s="64" t="s">
        <v>819</v>
      </c>
      <c r="T341" s="267" t="str">
        <f>_xlfn.TEXTJOIN("-",FALSE,L341:S341)</f>
        <v>BO-DCE-7151-GER-CVC-TT-A-PlanCVC_Gérontopsychiatrie</v>
      </c>
    </row>
    <row r="342" spans="1:20" s="38" customFormat="1" ht="15" x14ac:dyDescent="0.3">
      <c r="A342" s="94"/>
      <c r="B342" s="445" t="s">
        <v>1689</v>
      </c>
      <c r="C342" s="443"/>
      <c r="D342" s="67" t="s">
        <v>822</v>
      </c>
      <c r="E342" s="318"/>
      <c r="F342" s="234" t="str">
        <f>Tableau1[[#This Row],[Numéro4]]</f>
        <v>7160</v>
      </c>
      <c r="G342" s="206" t="s">
        <v>29</v>
      </c>
      <c r="H342" s="206" t="s">
        <v>732</v>
      </c>
      <c r="I342" s="206" t="s">
        <v>379</v>
      </c>
      <c r="J342" s="206" t="s">
        <v>60</v>
      </c>
      <c r="K342" s="244" t="s">
        <v>785</v>
      </c>
      <c r="L342" s="62" t="s">
        <v>33</v>
      </c>
      <c r="M342" s="311" t="s">
        <v>41</v>
      </c>
      <c r="N342" s="117" t="s">
        <v>823</v>
      </c>
      <c r="O342" s="62" t="s">
        <v>209</v>
      </c>
      <c r="P342" s="62" t="s">
        <v>781</v>
      </c>
      <c r="Q342" s="62" t="s">
        <v>382</v>
      </c>
      <c r="R342" s="62" t="s">
        <v>29</v>
      </c>
      <c r="S342" s="64" t="s">
        <v>824</v>
      </c>
      <c r="T342" s="267" t="str">
        <f t="shared" ref="T342" si="55">_xlfn.TEXTJOIN("-",FALSE,L342:S342)</f>
        <v>BO-DCE-7160-BA1-CVC-RDC-A-PlanCVC_BA1</v>
      </c>
    </row>
    <row r="343" spans="1:20" s="38" customFormat="1" ht="15" x14ac:dyDescent="0.3">
      <c r="A343" s="94"/>
      <c r="B343" s="445" t="s">
        <v>1689</v>
      </c>
      <c r="C343" s="443"/>
      <c r="D343" s="67" t="s">
        <v>825</v>
      </c>
      <c r="E343" s="318"/>
      <c r="F343" s="234" t="str">
        <f>Tableau1[[#This Row],[Numéro4]]</f>
        <v>7161</v>
      </c>
      <c r="G343" s="206" t="s">
        <v>29</v>
      </c>
      <c r="H343" s="206" t="s">
        <v>732</v>
      </c>
      <c r="I343" s="206" t="s">
        <v>379</v>
      </c>
      <c r="J343" s="206" t="s">
        <v>60</v>
      </c>
      <c r="K343" s="244" t="s">
        <v>785</v>
      </c>
      <c r="L343" s="62" t="s">
        <v>33</v>
      </c>
      <c r="M343" s="311" t="s">
        <v>41</v>
      </c>
      <c r="N343" s="117" t="s">
        <v>826</v>
      </c>
      <c r="O343" s="62" t="s">
        <v>209</v>
      </c>
      <c r="P343" s="62" t="s">
        <v>781</v>
      </c>
      <c r="Q343" s="62" t="s">
        <v>413</v>
      </c>
      <c r="R343" s="62" t="s">
        <v>29</v>
      </c>
      <c r="S343" s="64" t="s">
        <v>824</v>
      </c>
      <c r="T343" s="267" t="str">
        <f>_xlfn.TEXTJOIN("-",FALSE,L343:S343)</f>
        <v>BO-DCE-7161-BA1-CVC-TT-A-PlanCVC_BA1</v>
      </c>
    </row>
    <row r="344" spans="1:20" s="38" customFormat="1" ht="15" x14ac:dyDescent="0.3">
      <c r="A344" s="94"/>
      <c r="B344" s="445" t="s">
        <v>1689</v>
      </c>
      <c r="C344" s="443"/>
      <c r="D344" s="67" t="s">
        <v>827</v>
      </c>
      <c r="E344" s="318"/>
      <c r="F344" s="234" t="str">
        <f>Tableau1[[#This Row],[Numéro4]]</f>
        <v>7170</v>
      </c>
      <c r="G344" s="206" t="s">
        <v>29</v>
      </c>
      <c r="H344" s="206" t="s">
        <v>732</v>
      </c>
      <c r="I344" s="206" t="s">
        <v>379</v>
      </c>
      <c r="J344" s="206" t="s">
        <v>60</v>
      </c>
      <c r="K344" s="244" t="s">
        <v>785</v>
      </c>
      <c r="L344" s="62" t="s">
        <v>33</v>
      </c>
      <c r="M344" s="311" t="s">
        <v>41</v>
      </c>
      <c r="N344" s="117" t="s">
        <v>828</v>
      </c>
      <c r="O344" s="62" t="s">
        <v>213</v>
      </c>
      <c r="P344" s="62" t="s">
        <v>781</v>
      </c>
      <c r="Q344" s="62" t="s">
        <v>382</v>
      </c>
      <c r="R344" s="62" t="s">
        <v>29</v>
      </c>
      <c r="S344" s="64" t="s">
        <v>829</v>
      </c>
      <c r="T344" s="267" t="str">
        <f t="shared" ref="T344" si="56">_xlfn.TEXTJOIN("-",FALSE,L344:S344)</f>
        <v>BO-DCE-7170-BA2-CVC-RDC-A-PlanCVC_BA2</v>
      </c>
    </row>
    <row r="345" spans="1:20" s="38" customFormat="1" ht="15" x14ac:dyDescent="0.3">
      <c r="A345" s="94"/>
      <c r="B345" s="445" t="s">
        <v>1689</v>
      </c>
      <c r="C345" s="443"/>
      <c r="D345" s="67" t="s">
        <v>830</v>
      </c>
      <c r="E345" s="318"/>
      <c r="F345" s="234" t="str">
        <f>Tableau1[[#This Row],[Numéro4]]</f>
        <v>7171</v>
      </c>
      <c r="G345" s="206" t="s">
        <v>29</v>
      </c>
      <c r="H345" s="206" t="s">
        <v>732</v>
      </c>
      <c r="I345" s="206" t="s">
        <v>379</v>
      </c>
      <c r="J345" s="206" t="s">
        <v>60</v>
      </c>
      <c r="K345" s="244" t="s">
        <v>785</v>
      </c>
      <c r="L345" s="62" t="s">
        <v>33</v>
      </c>
      <c r="M345" s="311" t="s">
        <v>41</v>
      </c>
      <c r="N345" s="117" t="s">
        <v>831</v>
      </c>
      <c r="O345" s="62" t="s">
        <v>213</v>
      </c>
      <c r="P345" s="62" t="s">
        <v>781</v>
      </c>
      <c r="Q345" s="62" t="s">
        <v>413</v>
      </c>
      <c r="R345" s="62" t="s">
        <v>29</v>
      </c>
      <c r="S345" s="64" t="s">
        <v>829</v>
      </c>
      <c r="T345" s="267" t="str">
        <f>_xlfn.TEXTJOIN("-",FALSE,L345:S345)</f>
        <v>BO-DCE-7171-BA2-CVC-TT-A-PlanCVC_BA2</v>
      </c>
    </row>
    <row r="346" spans="1:20" s="175" customFormat="1" ht="15" x14ac:dyDescent="0.3">
      <c r="A346" s="187"/>
      <c r="B346" s="445" t="s">
        <v>1689</v>
      </c>
      <c r="C346" s="453"/>
      <c r="D346" s="291" t="s">
        <v>832</v>
      </c>
      <c r="E346" s="317"/>
      <c r="F346" s="234" t="str">
        <f>Tableau1[[#This Row],[Numéro4]]</f>
        <v>7180</v>
      </c>
      <c r="G346" s="214" t="s">
        <v>64</v>
      </c>
      <c r="H346" s="214" t="s">
        <v>743</v>
      </c>
      <c r="I346" s="214" t="s">
        <v>379</v>
      </c>
      <c r="J346" s="214" t="s">
        <v>60</v>
      </c>
      <c r="K346" s="252" t="s">
        <v>785</v>
      </c>
      <c r="L346" s="288" t="s">
        <v>33</v>
      </c>
      <c r="M346" s="311" t="s">
        <v>41</v>
      </c>
      <c r="N346" s="289" t="s">
        <v>833</v>
      </c>
      <c r="O346" s="288" t="s">
        <v>217</v>
      </c>
      <c r="P346" s="288" t="s">
        <v>781</v>
      </c>
      <c r="Q346" s="288" t="s">
        <v>382</v>
      </c>
      <c r="R346" s="288" t="s">
        <v>29</v>
      </c>
      <c r="S346" s="191" t="s">
        <v>834</v>
      </c>
      <c r="T346" s="267" t="str">
        <f t="shared" ref="T346" si="57">_xlfn.TEXTJOIN("-",FALSE,L346:S346)</f>
        <v>BO-DCE-7180-BA3-CVC-RDC-A-PlanCVC_BA3</v>
      </c>
    </row>
    <row r="347" spans="1:20" s="175" customFormat="1" ht="15" x14ac:dyDescent="0.3">
      <c r="A347" s="187"/>
      <c r="B347" s="445" t="s">
        <v>1689</v>
      </c>
      <c r="C347" s="453"/>
      <c r="D347" s="291" t="s">
        <v>835</v>
      </c>
      <c r="E347" s="317"/>
      <c r="F347" s="234" t="str">
        <f>Tableau1[[#This Row],[Numéro4]]</f>
        <v>7181</v>
      </c>
      <c r="G347" s="214" t="s">
        <v>64</v>
      </c>
      <c r="H347" s="214" t="s">
        <v>743</v>
      </c>
      <c r="I347" s="214" t="s">
        <v>379</v>
      </c>
      <c r="J347" s="214" t="s">
        <v>60</v>
      </c>
      <c r="K347" s="252" t="s">
        <v>785</v>
      </c>
      <c r="L347" s="288" t="s">
        <v>33</v>
      </c>
      <c r="M347" s="311" t="s">
        <v>41</v>
      </c>
      <c r="N347" s="289" t="s">
        <v>836</v>
      </c>
      <c r="O347" s="288" t="s">
        <v>217</v>
      </c>
      <c r="P347" s="288" t="s">
        <v>781</v>
      </c>
      <c r="Q347" s="288" t="s">
        <v>413</v>
      </c>
      <c r="R347" s="288" t="s">
        <v>29</v>
      </c>
      <c r="S347" s="191" t="s">
        <v>834</v>
      </c>
      <c r="T347" s="267" t="str">
        <f>_xlfn.TEXTJOIN("-",FALSE,L347:S347)</f>
        <v>BO-DCE-7181-BA3-CVC-TT-A-PlanCVC_BA3</v>
      </c>
    </row>
    <row r="348" spans="1:20" s="38" customFormat="1" x14ac:dyDescent="0.3">
      <c r="A348" s="94"/>
      <c r="B348" s="443"/>
      <c r="C348" s="443"/>
      <c r="D348" s="67"/>
      <c r="E348" s="134"/>
      <c r="F348" s="218"/>
      <c r="K348" s="239"/>
      <c r="L348" s="62"/>
      <c r="M348" s="408"/>
      <c r="N348" s="63"/>
      <c r="O348" s="62"/>
      <c r="P348" s="62"/>
      <c r="Q348" s="62"/>
      <c r="R348" s="62"/>
      <c r="S348" s="265"/>
      <c r="T348" s="267"/>
    </row>
    <row r="349" spans="1:20" s="55" customFormat="1" ht="15" customHeight="1" x14ac:dyDescent="0.3">
      <c r="A349" s="126"/>
      <c r="B349" s="446"/>
      <c r="C349" s="446"/>
      <c r="D349" s="273" t="s">
        <v>845</v>
      </c>
      <c r="E349" s="148"/>
      <c r="F349" s="227"/>
      <c r="G349" s="210"/>
      <c r="H349" s="210"/>
      <c r="I349" s="210"/>
      <c r="J349" s="210"/>
      <c r="K349" s="248"/>
      <c r="L349" s="68" t="s">
        <v>368</v>
      </c>
      <c r="M349" s="68"/>
      <c r="N349" s="68" t="s">
        <v>368</v>
      </c>
      <c r="O349" s="68" t="s">
        <v>368</v>
      </c>
      <c r="P349" s="68" t="s">
        <v>368</v>
      </c>
      <c r="Q349" s="68" t="s">
        <v>368</v>
      </c>
      <c r="R349" s="68" t="s">
        <v>368</v>
      </c>
      <c r="S349" s="68" t="s">
        <v>368</v>
      </c>
      <c r="T349" s="274" t="s">
        <v>368</v>
      </c>
    </row>
    <row r="350" spans="1:20" s="175" customFormat="1" ht="15" x14ac:dyDescent="0.3">
      <c r="A350" s="187"/>
      <c r="B350" s="445" t="s">
        <v>1689</v>
      </c>
      <c r="C350" s="453"/>
      <c r="D350" s="287" t="s">
        <v>846</v>
      </c>
      <c r="E350" s="317"/>
      <c r="F350" s="234" t="str">
        <f>Tableau1[[#This Row],[Numéro4]]</f>
        <v>7500</v>
      </c>
      <c r="G350" s="214" t="s">
        <v>64</v>
      </c>
      <c r="H350" s="214" t="s">
        <v>251</v>
      </c>
      <c r="I350" s="214" t="s">
        <v>784</v>
      </c>
      <c r="J350" s="214" t="s">
        <v>60</v>
      </c>
      <c r="K350" s="252" t="s">
        <v>790</v>
      </c>
      <c r="L350" s="288" t="s">
        <v>33</v>
      </c>
      <c r="M350" s="311" t="s">
        <v>41</v>
      </c>
      <c r="N350" s="289" t="s">
        <v>754</v>
      </c>
      <c r="O350" s="288" t="s">
        <v>505</v>
      </c>
      <c r="P350" s="288" t="s">
        <v>847</v>
      </c>
      <c r="Q350" s="288" t="s">
        <v>392</v>
      </c>
      <c r="R350" s="288" t="s">
        <v>29</v>
      </c>
      <c r="S350" s="191" t="s">
        <v>848</v>
      </c>
      <c r="T350" s="267" t="str">
        <f>_xlfn.TEXTJOIN("-",FALSE,L350:S350)</f>
        <v>BO-DCE-7500-SIT-PLO-TN-A-Principes plomberie</v>
      </c>
    </row>
    <row r="351" spans="1:20" s="175" customFormat="1" ht="15" x14ac:dyDescent="0.3">
      <c r="A351" s="187"/>
      <c r="B351" s="445" t="s">
        <v>1689</v>
      </c>
      <c r="C351" s="453"/>
      <c r="D351" s="291" t="s">
        <v>849</v>
      </c>
      <c r="E351" s="317"/>
      <c r="F351" s="234" t="str">
        <f>Tableau1[[#This Row],[Numéro4]]</f>
        <v>7600</v>
      </c>
      <c r="G351" s="214" t="s">
        <v>64</v>
      </c>
      <c r="H351" s="214" t="s">
        <v>702</v>
      </c>
      <c r="I351" s="214" t="s">
        <v>379</v>
      </c>
      <c r="J351" s="214" t="s">
        <v>60</v>
      </c>
      <c r="K351" s="252" t="s">
        <v>785</v>
      </c>
      <c r="L351" s="288" t="s">
        <v>33</v>
      </c>
      <c r="M351" s="311" t="s">
        <v>41</v>
      </c>
      <c r="N351" s="289" t="s">
        <v>850</v>
      </c>
      <c r="O351" s="288" t="s">
        <v>755</v>
      </c>
      <c r="P351" s="288" t="s">
        <v>847</v>
      </c>
      <c r="Q351" s="288" t="s">
        <v>392</v>
      </c>
      <c r="R351" s="288" t="s">
        <v>29</v>
      </c>
      <c r="S351" s="191" t="s">
        <v>851</v>
      </c>
      <c r="T351" s="267" t="str">
        <f t="shared" ref="T351:T359" si="58">_xlfn.TEXTJOIN("-",FALSE,L351:S351)</f>
        <v>BO-DCE-7600-ZMA-PLO-TN-A-PlanPLB_ ZMA</v>
      </c>
    </row>
    <row r="352" spans="1:20" s="175" customFormat="1" ht="15" x14ac:dyDescent="0.3">
      <c r="A352" s="187"/>
      <c r="B352" s="445" t="s">
        <v>1689</v>
      </c>
      <c r="C352" s="453"/>
      <c r="D352" s="291" t="s">
        <v>852</v>
      </c>
      <c r="E352" s="317"/>
      <c r="F352" s="234" t="str">
        <f>Tableau1[[#This Row],[Numéro4]]</f>
        <v>7610</v>
      </c>
      <c r="G352" s="214" t="s">
        <v>64</v>
      </c>
      <c r="H352" s="214" t="s">
        <v>702</v>
      </c>
      <c r="I352" s="214" t="s">
        <v>379</v>
      </c>
      <c r="J352" s="214" t="s">
        <v>60</v>
      </c>
      <c r="K352" s="252" t="s">
        <v>785</v>
      </c>
      <c r="L352" s="288" t="s">
        <v>33</v>
      </c>
      <c r="M352" s="311" t="s">
        <v>41</v>
      </c>
      <c r="N352" s="289" t="s">
        <v>853</v>
      </c>
      <c r="O352" s="288" t="s">
        <v>708</v>
      </c>
      <c r="P352" s="288" t="s">
        <v>847</v>
      </c>
      <c r="Q352" s="288" t="s">
        <v>392</v>
      </c>
      <c r="R352" s="288" t="s">
        <v>29</v>
      </c>
      <c r="S352" s="191" t="s">
        <v>854</v>
      </c>
      <c r="T352" s="267" t="str">
        <f t="shared" si="58"/>
        <v>BO-DCE-7610-LOG-PLO-TN-A-PlanPLB_Log</v>
      </c>
    </row>
    <row r="353" spans="1:20" s="175" customFormat="1" ht="15" x14ac:dyDescent="0.3">
      <c r="A353" s="187"/>
      <c r="B353" s="445" t="s">
        <v>1689</v>
      </c>
      <c r="C353" s="453"/>
      <c r="D353" s="291" t="s">
        <v>855</v>
      </c>
      <c r="E353" s="317"/>
      <c r="F353" s="234" t="str">
        <f>Tableau1[[#This Row],[Numéro4]]</f>
        <v>7620</v>
      </c>
      <c r="G353" s="214" t="s">
        <v>64</v>
      </c>
      <c r="H353" s="214" t="s">
        <v>702</v>
      </c>
      <c r="I353" s="214" t="s">
        <v>379</v>
      </c>
      <c r="J353" s="214" t="s">
        <v>60</v>
      </c>
      <c r="K353" s="252" t="s">
        <v>785</v>
      </c>
      <c r="L353" s="288" t="s">
        <v>33</v>
      </c>
      <c r="M353" s="311" t="s">
        <v>41</v>
      </c>
      <c r="N353" s="289" t="s">
        <v>856</v>
      </c>
      <c r="O353" s="288" t="s">
        <v>636</v>
      </c>
      <c r="P353" s="288" t="s">
        <v>847</v>
      </c>
      <c r="Q353" s="288" t="s">
        <v>382</v>
      </c>
      <c r="R353" s="288" t="s">
        <v>29</v>
      </c>
      <c r="S353" s="191" t="s">
        <v>857</v>
      </c>
      <c r="T353" s="267" t="str">
        <f t="shared" si="58"/>
        <v>BO-DCE-7620-AGO-PLO-RDC-A-PlanPLB_ Agora</v>
      </c>
    </row>
    <row r="354" spans="1:20" s="38" customFormat="1" ht="15" x14ac:dyDescent="0.3">
      <c r="A354" s="94"/>
      <c r="B354" s="445" t="s">
        <v>1689</v>
      </c>
      <c r="C354" s="443"/>
      <c r="D354" s="67" t="s">
        <v>858</v>
      </c>
      <c r="E354" s="143"/>
      <c r="F354" s="234" t="str">
        <f>Tableau1[[#This Row],[Numéro4]]</f>
        <v>7630</v>
      </c>
      <c r="G354" s="206" t="s">
        <v>29</v>
      </c>
      <c r="H354" s="206" t="s">
        <v>702</v>
      </c>
      <c r="I354" s="206" t="s">
        <v>379</v>
      </c>
      <c r="J354" s="206" t="s">
        <v>60</v>
      </c>
      <c r="K354" s="244" t="s">
        <v>785</v>
      </c>
      <c r="L354" s="62" t="s">
        <v>33</v>
      </c>
      <c r="M354" s="311" t="s">
        <v>41</v>
      </c>
      <c r="N354" s="117" t="s">
        <v>859</v>
      </c>
      <c r="O354" s="62" t="s">
        <v>391</v>
      </c>
      <c r="P354" s="62" t="s">
        <v>847</v>
      </c>
      <c r="Q354" s="62" t="s">
        <v>392</v>
      </c>
      <c r="R354" s="62" t="s">
        <v>64</v>
      </c>
      <c r="S354" s="64" t="s">
        <v>860</v>
      </c>
      <c r="T354" s="267" t="str">
        <f t="shared" si="58"/>
        <v>BO-DCE-7630-INT-PLO-TN-B-PlanPLB_ Internat</v>
      </c>
    </row>
    <row r="355" spans="1:20" s="38" customFormat="1" ht="15" x14ac:dyDescent="0.3">
      <c r="A355" s="94"/>
      <c r="B355" s="445" t="s">
        <v>1689</v>
      </c>
      <c r="C355" s="443"/>
      <c r="D355" s="67" t="s">
        <v>861</v>
      </c>
      <c r="E355" s="143"/>
      <c r="F355" s="234" t="str">
        <f>Tableau1[[#This Row],[Numéro4]]</f>
        <v>7640</v>
      </c>
      <c r="G355" s="206" t="s">
        <v>29</v>
      </c>
      <c r="H355" s="206" t="s">
        <v>721</v>
      </c>
      <c r="I355" s="206" t="s">
        <v>379</v>
      </c>
      <c r="J355" s="206" t="s">
        <v>60</v>
      </c>
      <c r="K355" s="244" t="s">
        <v>785</v>
      </c>
      <c r="L355" s="62" t="s">
        <v>33</v>
      </c>
      <c r="M355" s="311" t="s">
        <v>41</v>
      </c>
      <c r="N355" s="117" t="s">
        <v>862</v>
      </c>
      <c r="O355" s="62" t="s">
        <v>205</v>
      </c>
      <c r="P355" s="62" t="s">
        <v>847</v>
      </c>
      <c r="Q355" s="62" t="s">
        <v>382</v>
      </c>
      <c r="R355" s="62" t="s">
        <v>64</v>
      </c>
      <c r="S355" s="64" t="s">
        <v>863</v>
      </c>
      <c r="T355" s="267" t="str">
        <f t="shared" si="58"/>
        <v>BO-DCE-7640-PED-PLO-RDC-B-PlanPLB_ Pédopsychiatrie</v>
      </c>
    </row>
    <row r="356" spans="1:20" s="38" customFormat="1" ht="15" x14ac:dyDescent="0.3">
      <c r="A356" s="94"/>
      <c r="B356" s="445" t="s">
        <v>1689</v>
      </c>
      <c r="C356" s="443"/>
      <c r="D356" s="67" t="s">
        <v>864</v>
      </c>
      <c r="E356" s="143"/>
      <c r="F356" s="234" t="str">
        <f>Tableau1[[#This Row],[Numéro4]]</f>
        <v>7650</v>
      </c>
      <c r="G356" s="206" t="s">
        <v>29</v>
      </c>
      <c r="H356" s="206" t="s">
        <v>702</v>
      </c>
      <c r="I356" s="206" t="s">
        <v>379</v>
      </c>
      <c r="J356" s="206" t="s">
        <v>60</v>
      </c>
      <c r="K356" s="244" t="s">
        <v>785</v>
      </c>
      <c r="L356" s="62" t="s">
        <v>33</v>
      </c>
      <c r="M356" s="311" t="s">
        <v>41</v>
      </c>
      <c r="N356" s="117" t="s">
        <v>865</v>
      </c>
      <c r="O356" s="62" t="s">
        <v>201</v>
      </c>
      <c r="P356" s="62" t="s">
        <v>847</v>
      </c>
      <c r="Q356" s="62" t="s">
        <v>382</v>
      </c>
      <c r="R356" s="62" t="s">
        <v>64</v>
      </c>
      <c r="S356" s="64" t="s">
        <v>866</v>
      </c>
      <c r="T356" s="267" t="str">
        <f t="shared" si="58"/>
        <v>BO-DCE-7650-GER-PLO-RDC-B-PlanPLB_ Gérontopsychiatrie</v>
      </c>
    </row>
    <row r="357" spans="1:20" s="38" customFormat="1" ht="15" x14ac:dyDescent="0.3">
      <c r="A357" s="94"/>
      <c r="B357" s="445" t="s">
        <v>1689</v>
      </c>
      <c r="C357" s="443"/>
      <c r="D357" s="67" t="s">
        <v>867</v>
      </c>
      <c r="E357" s="143"/>
      <c r="F357" s="234" t="str">
        <f>Tableau1[[#This Row],[Numéro4]]</f>
        <v>7660</v>
      </c>
      <c r="G357" s="206" t="s">
        <v>29</v>
      </c>
      <c r="H357" s="206" t="s">
        <v>732</v>
      </c>
      <c r="I357" s="206" t="s">
        <v>379</v>
      </c>
      <c r="J357" s="206" t="s">
        <v>60</v>
      </c>
      <c r="K357" s="244" t="s">
        <v>785</v>
      </c>
      <c r="L357" s="62" t="s">
        <v>33</v>
      </c>
      <c r="M357" s="311" t="s">
        <v>41</v>
      </c>
      <c r="N357" s="117" t="s">
        <v>868</v>
      </c>
      <c r="O357" s="62" t="s">
        <v>209</v>
      </c>
      <c r="P357" s="62" t="s">
        <v>847</v>
      </c>
      <c r="Q357" s="62" t="s">
        <v>382</v>
      </c>
      <c r="R357" s="62" t="s">
        <v>64</v>
      </c>
      <c r="S357" s="64" t="s">
        <v>1564</v>
      </c>
      <c r="T357" s="267" t="str">
        <f t="shared" si="58"/>
        <v>BO-DCE-7660-BA1-PLO-RDC-B-PlanPLB_ BA1</v>
      </c>
    </row>
    <row r="358" spans="1:20" s="38" customFormat="1" ht="15" x14ac:dyDescent="0.3">
      <c r="A358" s="94"/>
      <c r="B358" s="445" t="s">
        <v>1689</v>
      </c>
      <c r="C358" s="443"/>
      <c r="D358" s="67" t="s">
        <v>870</v>
      </c>
      <c r="E358" s="143"/>
      <c r="F358" s="234" t="str">
        <f>Tableau1[[#This Row],[Numéro4]]</f>
        <v>7670</v>
      </c>
      <c r="G358" s="206" t="s">
        <v>29</v>
      </c>
      <c r="H358" s="206" t="s">
        <v>732</v>
      </c>
      <c r="I358" s="206" t="s">
        <v>379</v>
      </c>
      <c r="J358" s="206" t="s">
        <v>60</v>
      </c>
      <c r="K358" s="244" t="s">
        <v>785</v>
      </c>
      <c r="L358" s="62" t="s">
        <v>33</v>
      </c>
      <c r="M358" s="311" t="s">
        <v>41</v>
      </c>
      <c r="N358" s="117" t="s">
        <v>871</v>
      </c>
      <c r="O358" s="62" t="s">
        <v>213</v>
      </c>
      <c r="P358" s="62" t="s">
        <v>847</v>
      </c>
      <c r="Q358" s="62" t="s">
        <v>382</v>
      </c>
      <c r="R358" s="62" t="s">
        <v>64</v>
      </c>
      <c r="S358" s="64" t="s">
        <v>1565</v>
      </c>
      <c r="T358" s="267" t="str">
        <f t="shared" si="58"/>
        <v>BO-DCE-7670-BA2-PLO-RDC-B-PlanPLB_ BA2</v>
      </c>
    </row>
    <row r="359" spans="1:20" s="175" customFormat="1" ht="15" x14ac:dyDescent="0.3">
      <c r="A359" s="187"/>
      <c r="B359" s="445" t="s">
        <v>1689</v>
      </c>
      <c r="C359" s="453"/>
      <c r="D359" s="291" t="s">
        <v>873</v>
      </c>
      <c r="E359" s="317"/>
      <c r="F359" s="234" t="str">
        <f>Tableau1[[#This Row],[Numéro4]]</f>
        <v>7680</v>
      </c>
      <c r="G359" s="214" t="s">
        <v>64</v>
      </c>
      <c r="H359" s="214" t="s">
        <v>743</v>
      </c>
      <c r="I359" s="214" t="s">
        <v>379</v>
      </c>
      <c r="J359" s="214" t="s">
        <v>60</v>
      </c>
      <c r="K359" s="252" t="s">
        <v>785</v>
      </c>
      <c r="L359" s="288" t="s">
        <v>33</v>
      </c>
      <c r="M359" s="311" t="s">
        <v>41</v>
      </c>
      <c r="N359" s="289" t="s">
        <v>874</v>
      </c>
      <c r="O359" s="288" t="s">
        <v>217</v>
      </c>
      <c r="P359" s="288" t="s">
        <v>847</v>
      </c>
      <c r="Q359" s="288" t="s">
        <v>382</v>
      </c>
      <c r="R359" s="288" t="s">
        <v>64</v>
      </c>
      <c r="S359" s="191" t="s">
        <v>1566</v>
      </c>
      <c r="T359" s="267" t="str">
        <f t="shared" si="58"/>
        <v>BO-DCE-7680-BA3-PLO-RDC-B-PlanPLB_ BA3</v>
      </c>
    </row>
    <row r="360" spans="1:20" x14ac:dyDescent="0.3">
      <c r="A360" s="94"/>
      <c r="B360" s="443"/>
      <c r="C360" s="443"/>
      <c r="E360" s="134"/>
      <c r="F360" s="218"/>
      <c r="K360" s="239"/>
      <c r="M360" s="38"/>
      <c r="T360" s="319"/>
    </row>
    <row r="361" spans="1:20" x14ac:dyDescent="0.25">
      <c r="A361" s="120" t="s">
        <v>879</v>
      </c>
      <c r="B361" s="454"/>
      <c r="C361" s="454"/>
      <c r="D361" s="215" t="s">
        <v>880</v>
      </c>
      <c r="E361" s="154"/>
      <c r="F361" s="120"/>
      <c r="G361" s="215"/>
      <c r="H361" s="215"/>
      <c r="I361" s="215"/>
      <c r="J361" s="215"/>
      <c r="K361" s="253"/>
      <c r="L361" s="292" t="s">
        <v>368</v>
      </c>
      <c r="M361" s="292"/>
      <c r="N361" s="292" t="s">
        <v>368</v>
      </c>
      <c r="O361" s="292" t="s">
        <v>368</v>
      </c>
      <c r="P361" s="292" t="s">
        <v>368</v>
      </c>
      <c r="Q361" s="292" t="s">
        <v>368</v>
      </c>
      <c r="R361" s="292" t="s">
        <v>368</v>
      </c>
      <c r="S361" s="121" t="s">
        <v>368</v>
      </c>
      <c r="T361" s="293" t="s">
        <v>368</v>
      </c>
    </row>
    <row r="362" spans="1:20" s="322" customFormat="1" ht="15" x14ac:dyDescent="0.3">
      <c r="A362" s="187"/>
      <c r="B362" s="445" t="s">
        <v>1689</v>
      </c>
      <c r="C362" s="453"/>
      <c r="D362" s="291" t="s">
        <v>881</v>
      </c>
      <c r="E362" s="317"/>
      <c r="F362" s="234" t="str">
        <f>Tableau1[[#This Row],[Numéro4]]</f>
        <v>7910</v>
      </c>
      <c r="G362" s="214" t="s">
        <v>64</v>
      </c>
      <c r="H362" s="214" t="s">
        <v>702</v>
      </c>
      <c r="I362" s="214" t="s">
        <v>379</v>
      </c>
      <c r="J362" s="214" t="s">
        <v>60</v>
      </c>
      <c r="K362" s="252" t="s">
        <v>785</v>
      </c>
      <c r="L362" s="320" t="s">
        <v>33</v>
      </c>
      <c r="M362" s="407" t="s">
        <v>41</v>
      </c>
      <c r="N362" s="289" t="s">
        <v>882</v>
      </c>
      <c r="O362" s="320" t="s">
        <v>636</v>
      </c>
      <c r="P362" s="320" t="s">
        <v>883</v>
      </c>
      <c r="Q362" s="320" t="s">
        <v>392</v>
      </c>
      <c r="R362" s="320" t="s">
        <v>29</v>
      </c>
      <c r="S362" s="191" t="s">
        <v>884</v>
      </c>
      <c r="T362" s="267" t="str">
        <f t="shared" ref="T362:T373" si="59">_xlfn.TEXTJOIN("-",FALSE,L362:S362)</f>
        <v>BO-DCE-7910-AGO-DSF-TN-A-PlanDSF_Agora</v>
      </c>
    </row>
    <row r="363" spans="1:20" s="322" customFormat="1" ht="15" x14ac:dyDescent="0.3">
      <c r="A363" s="187"/>
      <c r="B363" s="445" t="s">
        <v>1689</v>
      </c>
      <c r="C363" s="453"/>
      <c r="D363" s="291" t="s">
        <v>885</v>
      </c>
      <c r="E363" s="188"/>
      <c r="F363" s="234" t="str">
        <f>Tableau1[[#This Row],[Numéro4]]</f>
        <v>7920</v>
      </c>
      <c r="G363" s="214" t="s">
        <v>29</v>
      </c>
      <c r="H363" s="214" t="s">
        <v>721</v>
      </c>
      <c r="I363" s="214" t="s">
        <v>379</v>
      </c>
      <c r="J363" s="214" t="s">
        <v>60</v>
      </c>
      <c r="K363" s="252" t="s">
        <v>785</v>
      </c>
      <c r="L363" s="320" t="s">
        <v>33</v>
      </c>
      <c r="M363" s="407" t="s">
        <v>41</v>
      </c>
      <c r="N363" s="289" t="s">
        <v>886</v>
      </c>
      <c r="O363" s="320" t="s">
        <v>205</v>
      </c>
      <c r="P363" s="320" t="s">
        <v>883</v>
      </c>
      <c r="Q363" s="320" t="s">
        <v>382</v>
      </c>
      <c r="R363" s="320" t="s">
        <v>29</v>
      </c>
      <c r="S363" s="191" t="s">
        <v>887</v>
      </c>
      <c r="T363" s="267" t="str">
        <f t="shared" si="59"/>
        <v>BO-DCE-7920-PED-DSF-RDC-A-PlanDSF_Pédopsychiatrie</v>
      </c>
    </row>
    <row r="364" spans="1:20" s="322" customFormat="1" ht="15" x14ac:dyDescent="0.3">
      <c r="A364" s="187"/>
      <c r="B364" s="445" t="s">
        <v>1689</v>
      </c>
      <c r="C364" s="453"/>
      <c r="D364" s="291" t="s">
        <v>888</v>
      </c>
      <c r="E364" s="188"/>
      <c r="F364" s="234" t="str">
        <f>Tableau1[[#This Row],[Numéro4]]</f>
        <v>7921</v>
      </c>
      <c r="G364" s="214" t="s">
        <v>29</v>
      </c>
      <c r="H364" s="214" t="s">
        <v>721</v>
      </c>
      <c r="I364" s="214" t="s">
        <v>379</v>
      </c>
      <c r="J364" s="214" t="s">
        <v>60</v>
      </c>
      <c r="K364" s="252" t="s">
        <v>785</v>
      </c>
      <c r="L364" s="320" t="s">
        <v>33</v>
      </c>
      <c r="M364" s="407" t="s">
        <v>41</v>
      </c>
      <c r="N364" s="289" t="s">
        <v>889</v>
      </c>
      <c r="O364" s="320" t="s">
        <v>205</v>
      </c>
      <c r="P364" s="320" t="s">
        <v>883</v>
      </c>
      <c r="Q364" s="320" t="s">
        <v>413</v>
      </c>
      <c r="R364" s="320" t="s">
        <v>29</v>
      </c>
      <c r="S364" s="191" t="s">
        <v>887</v>
      </c>
      <c r="T364" s="267" t="str">
        <f t="shared" si="59"/>
        <v>BO-DCE-7921-PED-DSF-TT-A-PlanDSF_Pédopsychiatrie</v>
      </c>
    </row>
    <row r="365" spans="1:20" s="322" customFormat="1" ht="15" x14ac:dyDescent="0.3">
      <c r="A365" s="187"/>
      <c r="B365" s="445" t="s">
        <v>1689</v>
      </c>
      <c r="C365" s="453"/>
      <c r="D365" s="291" t="s">
        <v>890</v>
      </c>
      <c r="E365" s="188"/>
      <c r="F365" s="234" t="str">
        <f>Tableau1[[#This Row],[Numéro4]]</f>
        <v>7930</v>
      </c>
      <c r="G365" s="214" t="s">
        <v>29</v>
      </c>
      <c r="H365" s="214" t="s">
        <v>702</v>
      </c>
      <c r="I365" s="214" t="s">
        <v>379</v>
      </c>
      <c r="J365" s="214" t="s">
        <v>60</v>
      </c>
      <c r="K365" s="252" t="s">
        <v>785</v>
      </c>
      <c r="L365" s="320" t="s">
        <v>33</v>
      </c>
      <c r="M365" s="407" t="s">
        <v>41</v>
      </c>
      <c r="N365" s="289" t="s">
        <v>891</v>
      </c>
      <c r="O365" s="320" t="s">
        <v>201</v>
      </c>
      <c r="P365" s="320" t="s">
        <v>883</v>
      </c>
      <c r="Q365" s="320" t="s">
        <v>382</v>
      </c>
      <c r="R365" s="320" t="s">
        <v>29</v>
      </c>
      <c r="S365" s="191" t="s">
        <v>892</v>
      </c>
      <c r="T365" s="267" t="str">
        <f t="shared" si="59"/>
        <v>BO-DCE-7930-GER-DSF-RDC-A-PlanDSF_Gérontopsychiatrie</v>
      </c>
    </row>
    <row r="366" spans="1:20" s="322" customFormat="1" ht="15" x14ac:dyDescent="0.3">
      <c r="A366" s="187"/>
      <c r="B366" s="445" t="s">
        <v>1689</v>
      </c>
      <c r="C366" s="453"/>
      <c r="D366" s="291" t="s">
        <v>893</v>
      </c>
      <c r="E366" s="188"/>
      <c r="F366" s="234" t="str">
        <f>Tableau1[[#This Row],[Numéro4]]</f>
        <v>7931</v>
      </c>
      <c r="G366" s="214" t="s">
        <v>29</v>
      </c>
      <c r="H366" s="214" t="s">
        <v>702</v>
      </c>
      <c r="I366" s="214" t="s">
        <v>379</v>
      </c>
      <c r="J366" s="214" t="s">
        <v>60</v>
      </c>
      <c r="K366" s="252" t="s">
        <v>785</v>
      </c>
      <c r="L366" s="320" t="s">
        <v>33</v>
      </c>
      <c r="M366" s="407" t="s">
        <v>41</v>
      </c>
      <c r="N366" s="289" t="s">
        <v>894</v>
      </c>
      <c r="O366" s="320" t="s">
        <v>201</v>
      </c>
      <c r="P366" s="320" t="s">
        <v>883</v>
      </c>
      <c r="Q366" s="320" t="s">
        <v>413</v>
      </c>
      <c r="R366" s="320" t="s">
        <v>29</v>
      </c>
      <c r="S366" s="191" t="s">
        <v>892</v>
      </c>
      <c r="T366" s="267" t="str">
        <f t="shared" si="59"/>
        <v>BO-DCE-7931-GER-DSF-TT-A-PlanDSF_Gérontopsychiatrie</v>
      </c>
    </row>
    <row r="367" spans="1:20" s="322" customFormat="1" ht="15" x14ac:dyDescent="0.3">
      <c r="A367" s="187"/>
      <c r="B367" s="445" t="s">
        <v>1689</v>
      </c>
      <c r="C367" s="453"/>
      <c r="D367" s="291" t="s">
        <v>895</v>
      </c>
      <c r="E367" s="188"/>
      <c r="F367" s="234" t="str">
        <f>Tableau1[[#This Row],[Numéro4]]</f>
        <v>7940</v>
      </c>
      <c r="G367" s="214" t="s">
        <v>29</v>
      </c>
      <c r="H367" s="214" t="s">
        <v>732</v>
      </c>
      <c r="I367" s="214" t="s">
        <v>379</v>
      </c>
      <c r="J367" s="214" t="s">
        <v>60</v>
      </c>
      <c r="K367" s="252" t="s">
        <v>785</v>
      </c>
      <c r="L367" s="320" t="s">
        <v>33</v>
      </c>
      <c r="M367" s="407" t="s">
        <v>41</v>
      </c>
      <c r="N367" s="289" t="s">
        <v>896</v>
      </c>
      <c r="O367" s="320" t="s">
        <v>209</v>
      </c>
      <c r="P367" s="320" t="s">
        <v>883</v>
      </c>
      <c r="Q367" s="320" t="s">
        <v>382</v>
      </c>
      <c r="R367" s="320" t="s">
        <v>29</v>
      </c>
      <c r="S367" s="191" t="s">
        <v>897</v>
      </c>
      <c r="T367" s="267" t="str">
        <f t="shared" si="59"/>
        <v>BO-DCE-7940-BA1-DSF-RDC-A-PlanDSF_BA1</v>
      </c>
    </row>
    <row r="368" spans="1:20" s="322" customFormat="1" ht="15" x14ac:dyDescent="0.3">
      <c r="A368" s="187"/>
      <c r="B368" s="445" t="s">
        <v>1689</v>
      </c>
      <c r="C368" s="453"/>
      <c r="D368" s="291" t="s">
        <v>898</v>
      </c>
      <c r="E368" s="188"/>
      <c r="F368" s="234" t="str">
        <f>Tableau1[[#This Row],[Numéro4]]</f>
        <v>7941</v>
      </c>
      <c r="G368" s="214" t="s">
        <v>29</v>
      </c>
      <c r="H368" s="214" t="s">
        <v>732</v>
      </c>
      <c r="I368" s="214" t="s">
        <v>379</v>
      </c>
      <c r="J368" s="214" t="s">
        <v>60</v>
      </c>
      <c r="K368" s="252" t="s">
        <v>785</v>
      </c>
      <c r="L368" s="320" t="s">
        <v>33</v>
      </c>
      <c r="M368" s="407" t="s">
        <v>41</v>
      </c>
      <c r="N368" s="289" t="s">
        <v>899</v>
      </c>
      <c r="O368" s="320" t="s">
        <v>209</v>
      </c>
      <c r="P368" s="320" t="s">
        <v>883</v>
      </c>
      <c r="Q368" s="320" t="s">
        <v>413</v>
      </c>
      <c r="R368" s="320" t="s">
        <v>29</v>
      </c>
      <c r="S368" s="191" t="s">
        <v>897</v>
      </c>
      <c r="T368" s="267" t="str">
        <f t="shared" si="59"/>
        <v>BO-DCE-7941-BA1-DSF-TT-A-PlanDSF_BA1</v>
      </c>
    </row>
    <row r="369" spans="1:20" s="322" customFormat="1" ht="15" x14ac:dyDescent="0.3">
      <c r="A369" s="187"/>
      <c r="B369" s="445" t="s">
        <v>1689</v>
      </c>
      <c r="C369" s="453"/>
      <c r="D369" s="291" t="s">
        <v>900</v>
      </c>
      <c r="E369" s="188"/>
      <c r="F369" s="234" t="str">
        <f>Tableau1[[#This Row],[Numéro4]]</f>
        <v>7950</v>
      </c>
      <c r="G369" s="214" t="s">
        <v>29</v>
      </c>
      <c r="H369" s="214" t="s">
        <v>732</v>
      </c>
      <c r="I369" s="214" t="s">
        <v>379</v>
      </c>
      <c r="J369" s="214" t="s">
        <v>60</v>
      </c>
      <c r="K369" s="252" t="s">
        <v>785</v>
      </c>
      <c r="L369" s="320" t="s">
        <v>33</v>
      </c>
      <c r="M369" s="407" t="s">
        <v>41</v>
      </c>
      <c r="N369" s="289" t="s">
        <v>901</v>
      </c>
      <c r="O369" s="320" t="s">
        <v>213</v>
      </c>
      <c r="P369" s="320" t="s">
        <v>883</v>
      </c>
      <c r="Q369" s="320" t="s">
        <v>382</v>
      </c>
      <c r="R369" s="320" t="s">
        <v>29</v>
      </c>
      <c r="S369" s="191" t="s">
        <v>902</v>
      </c>
      <c r="T369" s="267" t="str">
        <f t="shared" si="59"/>
        <v>BO-DCE-7950-BA2-DSF-RDC-A-PlanDSF_BA2</v>
      </c>
    </row>
    <row r="370" spans="1:20" s="322" customFormat="1" ht="15" x14ac:dyDescent="0.3">
      <c r="A370" s="187"/>
      <c r="B370" s="445" t="s">
        <v>1689</v>
      </c>
      <c r="C370" s="453"/>
      <c r="D370" s="291" t="s">
        <v>903</v>
      </c>
      <c r="E370" s="188"/>
      <c r="F370" s="234" t="str">
        <f>Tableau1[[#This Row],[Numéro4]]</f>
        <v>7951</v>
      </c>
      <c r="G370" s="214" t="s">
        <v>29</v>
      </c>
      <c r="H370" s="214" t="s">
        <v>732</v>
      </c>
      <c r="I370" s="214" t="s">
        <v>379</v>
      </c>
      <c r="J370" s="214" t="s">
        <v>60</v>
      </c>
      <c r="K370" s="252" t="s">
        <v>785</v>
      </c>
      <c r="L370" s="320" t="s">
        <v>33</v>
      </c>
      <c r="M370" s="407" t="s">
        <v>41</v>
      </c>
      <c r="N370" s="289" t="s">
        <v>904</v>
      </c>
      <c r="O370" s="320" t="s">
        <v>213</v>
      </c>
      <c r="P370" s="320" t="s">
        <v>883</v>
      </c>
      <c r="Q370" s="320" t="s">
        <v>413</v>
      </c>
      <c r="R370" s="320" t="s">
        <v>29</v>
      </c>
      <c r="S370" s="191" t="s">
        <v>902</v>
      </c>
      <c r="T370" s="267" t="str">
        <f t="shared" si="59"/>
        <v>BO-DCE-7951-BA2-DSF-TT-A-PlanDSF_BA2</v>
      </c>
    </row>
    <row r="371" spans="1:20" s="322" customFormat="1" ht="15" x14ac:dyDescent="0.3">
      <c r="A371" s="187"/>
      <c r="B371" s="445" t="s">
        <v>1689</v>
      </c>
      <c r="C371" s="453"/>
      <c r="D371" s="291" t="s">
        <v>905</v>
      </c>
      <c r="E371" s="317"/>
      <c r="F371" s="234" t="str">
        <f>Tableau1[[#This Row],[Numéro4]]</f>
        <v>7960</v>
      </c>
      <c r="G371" s="214" t="s">
        <v>64</v>
      </c>
      <c r="H371" s="214" t="s">
        <v>743</v>
      </c>
      <c r="I371" s="214" t="s">
        <v>379</v>
      </c>
      <c r="J371" s="214" t="s">
        <v>60</v>
      </c>
      <c r="K371" s="252" t="s">
        <v>785</v>
      </c>
      <c r="L371" s="320" t="s">
        <v>33</v>
      </c>
      <c r="M371" s="407" t="s">
        <v>41</v>
      </c>
      <c r="N371" s="289" t="s">
        <v>906</v>
      </c>
      <c r="O371" s="320" t="s">
        <v>217</v>
      </c>
      <c r="P371" s="320" t="s">
        <v>883</v>
      </c>
      <c r="Q371" s="320" t="s">
        <v>382</v>
      </c>
      <c r="R371" s="320" t="s">
        <v>29</v>
      </c>
      <c r="S371" s="191" t="s">
        <v>907</v>
      </c>
      <c r="T371" s="267" t="str">
        <f t="shared" si="59"/>
        <v>BO-DCE-7960-BA3-DSF-RDC-A-PlanDSF_BA3</v>
      </c>
    </row>
    <row r="372" spans="1:20" s="322" customFormat="1" ht="15" x14ac:dyDescent="0.3">
      <c r="A372" s="187"/>
      <c r="B372" s="445" t="s">
        <v>1689</v>
      </c>
      <c r="C372" s="453"/>
      <c r="D372" s="291" t="s">
        <v>908</v>
      </c>
      <c r="E372" s="317"/>
      <c r="F372" s="234" t="str">
        <f>Tableau1[[#This Row],[Numéro4]]</f>
        <v>7961</v>
      </c>
      <c r="G372" s="214" t="s">
        <v>64</v>
      </c>
      <c r="H372" s="214" t="s">
        <v>743</v>
      </c>
      <c r="I372" s="214" t="s">
        <v>379</v>
      </c>
      <c r="J372" s="214" t="s">
        <v>60</v>
      </c>
      <c r="K372" s="252" t="s">
        <v>785</v>
      </c>
      <c r="L372" s="320" t="s">
        <v>33</v>
      </c>
      <c r="M372" s="407" t="s">
        <v>41</v>
      </c>
      <c r="N372" s="289" t="s">
        <v>909</v>
      </c>
      <c r="O372" s="320" t="s">
        <v>217</v>
      </c>
      <c r="P372" s="320" t="s">
        <v>883</v>
      </c>
      <c r="Q372" s="320" t="s">
        <v>413</v>
      </c>
      <c r="R372" s="320" t="s">
        <v>29</v>
      </c>
      <c r="S372" s="191" t="s">
        <v>907</v>
      </c>
      <c r="T372" s="267" t="str">
        <f t="shared" si="59"/>
        <v>BO-DCE-7961-BA3-DSF-TT-A-PlanDSF_BA3</v>
      </c>
    </row>
    <row r="373" spans="1:20" x14ac:dyDescent="0.3">
      <c r="A373" s="94"/>
      <c r="B373" s="443"/>
      <c r="C373" s="443"/>
      <c r="E373" s="134"/>
      <c r="F373" s="218"/>
      <c r="K373" s="239"/>
      <c r="L373" s="275"/>
      <c r="M373" s="407"/>
      <c r="N373" s="286"/>
      <c r="O373" s="275"/>
      <c r="P373" s="275"/>
      <c r="Q373" s="275"/>
      <c r="R373" s="275"/>
      <c r="S373" s="69"/>
      <c r="T373" s="267" t="str">
        <f t="shared" si="59"/>
        <v>-------</v>
      </c>
    </row>
    <row r="374" spans="1:20" s="55" customFormat="1" ht="15" customHeight="1" x14ac:dyDescent="0.3">
      <c r="A374" s="126"/>
      <c r="B374" s="446"/>
      <c r="C374" s="446"/>
      <c r="D374" s="273" t="s">
        <v>910</v>
      </c>
      <c r="E374" s="148"/>
      <c r="F374" s="227"/>
      <c r="G374" s="210"/>
      <c r="H374" s="210"/>
      <c r="I374" s="210"/>
      <c r="J374" s="210"/>
      <c r="K374" s="248"/>
      <c r="L374" s="68" t="s">
        <v>368</v>
      </c>
      <c r="M374" s="68"/>
      <c r="N374" s="68" t="s">
        <v>368</v>
      </c>
      <c r="O374" s="68" t="s">
        <v>368</v>
      </c>
      <c r="P374" s="68" t="s">
        <v>368</v>
      </c>
      <c r="Q374" s="68" t="s">
        <v>368</v>
      </c>
      <c r="R374" s="68" t="s">
        <v>368</v>
      </c>
      <c r="S374" s="68" t="s">
        <v>368</v>
      </c>
      <c r="T374" s="274" t="s">
        <v>368</v>
      </c>
    </row>
    <row r="375" spans="1:20" x14ac:dyDescent="0.3">
      <c r="A375" s="94"/>
      <c r="B375" s="443"/>
      <c r="C375" s="443"/>
      <c r="D375" s="282"/>
      <c r="E375" s="134"/>
      <c r="F375" s="218"/>
      <c r="K375" s="239"/>
      <c r="L375" s="62"/>
      <c r="M375" s="408" t="s">
        <v>41</v>
      </c>
      <c r="N375" s="63"/>
      <c r="O375" s="62"/>
      <c r="P375" s="62"/>
      <c r="Q375" s="62"/>
      <c r="R375" s="62"/>
      <c r="S375" s="64"/>
      <c r="T375" s="267"/>
    </row>
    <row r="376" spans="1:20" s="175" customFormat="1" ht="15" x14ac:dyDescent="0.3">
      <c r="A376" s="187"/>
      <c r="B376" s="445" t="s">
        <v>1689</v>
      </c>
      <c r="C376" s="453"/>
      <c r="D376" s="287" t="s">
        <v>911</v>
      </c>
      <c r="E376" s="193"/>
      <c r="F376" s="235" t="str">
        <f>Tableau1[[#This Row],[Numéro4]]</f>
        <v>8010</v>
      </c>
      <c r="G376" s="216" t="s">
        <v>29</v>
      </c>
      <c r="H376" s="216" t="s">
        <v>702</v>
      </c>
      <c r="I376" s="216" t="s">
        <v>784</v>
      </c>
      <c r="J376" s="216" t="s">
        <v>60</v>
      </c>
      <c r="K376" s="254" t="s">
        <v>912</v>
      </c>
      <c r="L376" s="288" t="s">
        <v>33</v>
      </c>
      <c r="M376" s="311" t="s">
        <v>41</v>
      </c>
      <c r="N376" s="294" t="s">
        <v>913</v>
      </c>
      <c r="O376" s="288" t="s">
        <v>505</v>
      </c>
      <c r="P376" s="288" t="s">
        <v>914</v>
      </c>
      <c r="Q376" s="288" t="s">
        <v>392</v>
      </c>
      <c r="R376" s="288" t="s">
        <v>29</v>
      </c>
      <c r="S376" s="191" t="s">
        <v>915</v>
      </c>
      <c r="T376" s="267" t="str">
        <f t="shared" ref="T376:T378" si="60">_xlfn.TEXTJOIN("-",FALSE,L376:S376)</f>
        <v>BO-DCE-8010-SIT-ELE-TN-A-Synoptique_HT_BT_P1</v>
      </c>
    </row>
    <row r="377" spans="1:20" s="175" customFormat="1" ht="15" x14ac:dyDescent="0.3">
      <c r="A377" s="187"/>
      <c r="B377" s="445" t="s">
        <v>1689</v>
      </c>
      <c r="C377" s="453"/>
      <c r="D377" s="287" t="s">
        <v>916</v>
      </c>
      <c r="E377" s="193"/>
      <c r="F377" s="235">
        <f>Tableau1[[#This Row],[Numéro4]]</f>
        <v>8011</v>
      </c>
      <c r="G377" s="216" t="s">
        <v>29</v>
      </c>
      <c r="H377" s="216" t="s">
        <v>702</v>
      </c>
      <c r="I377" s="216" t="s">
        <v>784</v>
      </c>
      <c r="J377" s="216" t="s">
        <v>60</v>
      </c>
      <c r="K377" s="254" t="s">
        <v>912</v>
      </c>
      <c r="L377" s="288" t="s">
        <v>33</v>
      </c>
      <c r="M377" s="311" t="s">
        <v>41</v>
      </c>
      <c r="N377" s="294">
        <v>8011</v>
      </c>
      <c r="O377" s="288" t="s">
        <v>505</v>
      </c>
      <c r="P377" s="288" t="s">
        <v>914</v>
      </c>
      <c r="Q377" s="288" t="s">
        <v>392</v>
      </c>
      <c r="R377" s="288" t="s">
        <v>29</v>
      </c>
      <c r="S377" s="191" t="s">
        <v>917</v>
      </c>
      <c r="T377" s="267" t="str">
        <f t="shared" si="60"/>
        <v>BO-DCE-8011-SIT-ELE-TN-A-Synoptique_HT_BT_P2</v>
      </c>
    </row>
    <row r="378" spans="1:20" s="175" customFormat="1" ht="15" x14ac:dyDescent="0.3">
      <c r="A378" s="187"/>
      <c r="B378" s="445" t="s">
        <v>1689</v>
      </c>
      <c r="C378" s="453"/>
      <c r="D378" s="287" t="s">
        <v>918</v>
      </c>
      <c r="E378" s="193"/>
      <c r="F378" s="235">
        <f>Tableau1[[#This Row],[Numéro4]]</f>
        <v>8012</v>
      </c>
      <c r="G378" s="216" t="s">
        <v>29</v>
      </c>
      <c r="H378" s="216" t="s">
        <v>702</v>
      </c>
      <c r="I378" s="216" t="s">
        <v>784</v>
      </c>
      <c r="J378" s="216" t="s">
        <v>60</v>
      </c>
      <c r="K378" s="254" t="s">
        <v>912</v>
      </c>
      <c r="L378" s="288" t="s">
        <v>33</v>
      </c>
      <c r="M378" s="311" t="s">
        <v>41</v>
      </c>
      <c r="N378" s="294">
        <v>8012</v>
      </c>
      <c r="O378" s="288" t="s">
        <v>505</v>
      </c>
      <c r="P378" s="288" t="s">
        <v>914</v>
      </c>
      <c r="Q378" s="288" t="s">
        <v>392</v>
      </c>
      <c r="R378" s="288" t="s">
        <v>29</v>
      </c>
      <c r="S378" s="191" t="s">
        <v>919</v>
      </c>
      <c r="T378" s="267" t="str">
        <f t="shared" si="60"/>
        <v>BO-DCE-8012-SIT-ELE-TN-A-Synoptique_HT_BT_PF</v>
      </c>
    </row>
    <row r="379" spans="1:20" s="175" customFormat="1" ht="15" x14ac:dyDescent="0.3">
      <c r="A379" s="187"/>
      <c r="B379" s="445" t="s">
        <v>1689</v>
      </c>
      <c r="C379" s="453"/>
      <c r="D379" s="287" t="s">
        <v>920</v>
      </c>
      <c r="E379" s="193"/>
      <c r="F379" s="235" t="str">
        <f>Tableau1[[#This Row],[Numéro4]]</f>
        <v>8020</v>
      </c>
      <c r="G379" s="216" t="s">
        <v>29</v>
      </c>
      <c r="H379" s="216" t="s">
        <v>702</v>
      </c>
      <c r="I379" s="216" t="s">
        <v>784</v>
      </c>
      <c r="J379" s="216" t="s">
        <v>60</v>
      </c>
      <c r="K379" s="254" t="s">
        <v>912</v>
      </c>
      <c r="L379" s="288" t="s">
        <v>33</v>
      </c>
      <c r="M379" s="311" t="s">
        <v>41</v>
      </c>
      <c r="N379" s="294" t="s">
        <v>921</v>
      </c>
      <c r="O379" s="288" t="s">
        <v>505</v>
      </c>
      <c r="P379" s="288" t="s">
        <v>914</v>
      </c>
      <c r="Q379" s="288" t="s">
        <v>392</v>
      </c>
      <c r="R379" s="288" t="s">
        <v>29</v>
      </c>
      <c r="S379" s="191" t="s">
        <v>922</v>
      </c>
      <c r="T379" s="267" t="str">
        <f>_xlfn.TEXTJOIN("-",FALSE,L379:S379)</f>
        <v>BO-DCE-8020-SIT-ELE-TN-A-Synoptique_VDI_P1</v>
      </c>
    </row>
    <row r="380" spans="1:20" s="175" customFormat="1" ht="15" x14ac:dyDescent="0.3">
      <c r="A380" s="187"/>
      <c r="B380" s="445" t="s">
        <v>1689</v>
      </c>
      <c r="C380" s="453"/>
      <c r="D380" s="287" t="s">
        <v>923</v>
      </c>
      <c r="E380" s="193"/>
      <c r="F380" s="235">
        <f>Tableau1[[#This Row],[Numéro4]]</f>
        <v>8021</v>
      </c>
      <c r="G380" s="216" t="s">
        <v>29</v>
      </c>
      <c r="H380" s="216" t="s">
        <v>702</v>
      </c>
      <c r="I380" s="216" t="s">
        <v>784</v>
      </c>
      <c r="J380" s="216" t="s">
        <v>60</v>
      </c>
      <c r="K380" s="254" t="s">
        <v>912</v>
      </c>
      <c r="L380" s="288" t="s">
        <v>33</v>
      </c>
      <c r="M380" s="311" t="s">
        <v>41</v>
      </c>
      <c r="N380" s="294">
        <v>8021</v>
      </c>
      <c r="O380" s="288" t="s">
        <v>505</v>
      </c>
      <c r="P380" s="288" t="s">
        <v>914</v>
      </c>
      <c r="Q380" s="288" t="s">
        <v>392</v>
      </c>
      <c r="R380" s="288" t="s">
        <v>29</v>
      </c>
      <c r="S380" s="191" t="s">
        <v>924</v>
      </c>
      <c r="T380" s="267" t="str">
        <f t="shared" ref="T380:T381" si="61">_xlfn.TEXTJOIN("-",FALSE,L380:S380)</f>
        <v>BO-DCE-8021-SIT-ELE-TN-A-Synoptique_VDI_P2</v>
      </c>
    </row>
    <row r="381" spans="1:20" s="175" customFormat="1" ht="15" x14ac:dyDescent="0.3">
      <c r="A381" s="187"/>
      <c r="B381" s="445" t="s">
        <v>1689</v>
      </c>
      <c r="C381" s="453"/>
      <c r="D381" s="287" t="s">
        <v>925</v>
      </c>
      <c r="E381" s="193"/>
      <c r="F381" s="235">
        <f>Tableau1[[#This Row],[Numéro4]]</f>
        <v>8022</v>
      </c>
      <c r="G381" s="216" t="s">
        <v>29</v>
      </c>
      <c r="H381" s="216" t="s">
        <v>702</v>
      </c>
      <c r="I381" s="216" t="s">
        <v>784</v>
      </c>
      <c r="J381" s="216" t="s">
        <v>60</v>
      </c>
      <c r="K381" s="254" t="s">
        <v>912</v>
      </c>
      <c r="L381" s="288" t="s">
        <v>33</v>
      </c>
      <c r="M381" s="311" t="s">
        <v>41</v>
      </c>
      <c r="N381" s="294">
        <v>8022</v>
      </c>
      <c r="O381" s="288" t="s">
        <v>505</v>
      </c>
      <c r="P381" s="288" t="s">
        <v>914</v>
      </c>
      <c r="Q381" s="288" t="s">
        <v>392</v>
      </c>
      <c r="R381" s="288" t="s">
        <v>29</v>
      </c>
      <c r="S381" s="191" t="s">
        <v>926</v>
      </c>
      <c r="T381" s="267" t="str">
        <f t="shared" si="61"/>
        <v>BO-DCE-8022-SIT-ELE-TN-A-Synoptique_VDI_PF</v>
      </c>
    </row>
    <row r="382" spans="1:20" s="175" customFormat="1" ht="15" x14ac:dyDescent="0.3">
      <c r="A382" s="187"/>
      <c r="B382" s="445" t="s">
        <v>1689</v>
      </c>
      <c r="C382" s="453"/>
      <c r="D382" s="287" t="s">
        <v>927</v>
      </c>
      <c r="E382" s="193"/>
      <c r="F382" s="235" t="str">
        <f>Tableau1[[#This Row],[Numéro4]]</f>
        <v>8030</v>
      </c>
      <c r="G382" s="216" t="s">
        <v>29</v>
      </c>
      <c r="H382" s="216" t="s">
        <v>702</v>
      </c>
      <c r="I382" s="216" t="s">
        <v>784</v>
      </c>
      <c r="J382" s="216" t="s">
        <v>60</v>
      </c>
      <c r="K382" s="254" t="s">
        <v>912</v>
      </c>
      <c r="L382" s="288" t="s">
        <v>33</v>
      </c>
      <c r="M382" s="311" t="s">
        <v>41</v>
      </c>
      <c r="N382" s="294" t="s">
        <v>928</v>
      </c>
      <c r="O382" s="288" t="s">
        <v>505</v>
      </c>
      <c r="P382" s="288" t="s">
        <v>914</v>
      </c>
      <c r="Q382" s="288" t="s">
        <v>392</v>
      </c>
      <c r="R382" s="288" t="s">
        <v>29</v>
      </c>
      <c r="S382" s="191" t="s">
        <v>929</v>
      </c>
      <c r="T382" s="267" t="str">
        <f>_xlfn.TEXTJOIN("-",FALSE,L382:S382)</f>
        <v>BO-DCE-8030-SIT-ELE-TN-A-Synoptique_SSI_P1</v>
      </c>
    </row>
    <row r="383" spans="1:20" s="175" customFormat="1" ht="15" x14ac:dyDescent="0.3">
      <c r="A383" s="187"/>
      <c r="B383" s="445" t="s">
        <v>1689</v>
      </c>
      <c r="C383" s="453"/>
      <c r="D383" s="287" t="s">
        <v>930</v>
      </c>
      <c r="E383" s="193"/>
      <c r="F383" s="235">
        <f>Tableau1[[#This Row],[Numéro4]]</f>
        <v>8031</v>
      </c>
      <c r="G383" s="216" t="s">
        <v>29</v>
      </c>
      <c r="H383" s="216" t="s">
        <v>702</v>
      </c>
      <c r="I383" s="216" t="s">
        <v>784</v>
      </c>
      <c r="J383" s="216" t="s">
        <v>60</v>
      </c>
      <c r="K383" s="254" t="s">
        <v>912</v>
      </c>
      <c r="L383" s="288" t="s">
        <v>33</v>
      </c>
      <c r="M383" s="311" t="s">
        <v>41</v>
      </c>
      <c r="N383" s="294">
        <v>8031</v>
      </c>
      <c r="O383" s="288" t="s">
        <v>505</v>
      </c>
      <c r="P383" s="288" t="s">
        <v>914</v>
      </c>
      <c r="Q383" s="288" t="s">
        <v>392</v>
      </c>
      <c r="R383" s="288" t="s">
        <v>29</v>
      </c>
      <c r="S383" s="191" t="s">
        <v>931</v>
      </c>
      <c r="T383" s="267" t="str">
        <f t="shared" ref="T383:T384" si="62">_xlfn.TEXTJOIN("-",FALSE,L383:S383)</f>
        <v>BO-DCE-8031-SIT-ELE-TN-A-Synoptique_SSI_P2</v>
      </c>
    </row>
    <row r="384" spans="1:20" s="175" customFormat="1" ht="15" x14ac:dyDescent="0.3">
      <c r="A384" s="187"/>
      <c r="B384" s="445" t="s">
        <v>1689</v>
      </c>
      <c r="C384" s="453"/>
      <c r="D384" s="287" t="s">
        <v>932</v>
      </c>
      <c r="E384" s="193"/>
      <c r="F384" s="235">
        <f>Tableau1[[#This Row],[Numéro4]]</f>
        <v>8032</v>
      </c>
      <c r="G384" s="216" t="s">
        <v>29</v>
      </c>
      <c r="H384" s="216" t="s">
        <v>702</v>
      </c>
      <c r="I384" s="216" t="s">
        <v>784</v>
      </c>
      <c r="J384" s="216" t="s">
        <v>60</v>
      </c>
      <c r="K384" s="254" t="s">
        <v>912</v>
      </c>
      <c r="L384" s="288" t="s">
        <v>33</v>
      </c>
      <c r="M384" s="311" t="s">
        <v>41</v>
      </c>
      <c r="N384" s="294">
        <v>8032</v>
      </c>
      <c r="O384" s="288" t="s">
        <v>505</v>
      </c>
      <c r="P384" s="288" t="s">
        <v>914</v>
      </c>
      <c r="Q384" s="288" t="s">
        <v>392</v>
      </c>
      <c r="R384" s="288" t="s">
        <v>29</v>
      </c>
      <c r="S384" s="191" t="s">
        <v>933</v>
      </c>
      <c r="T384" s="267" t="str">
        <f t="shared" si="62"/>
        <v>BO-DCE-8032-SIT-ELE-TN-A-Synoptique_SSI_PF</v>
      </c>
    </row>
    <row r="385" spans="1:20" s="175" customFormat="1" ht="15" x14ac:dyDescent="0.3">
      <c r="A385" s="187"/>
      <c r="B385" s="445" t="s">
        <v>1689</v>
      </c>
      <c r="C385" s="453"/>
      <c r="D385" s="291" t="s">
        <v>934</v>
      </c>
      <c r="E385" s="323"/>
      <c r="F385" s="235">
        <f>Tableau1[[#This Row],[Numéro4]]</f>
        <v>8040</v>
      </c>
      <c r="G385" s="326" t="s">
        <v>29</v>
      </c>
      <c r="H385" s="326" t="s">
        <v>251</v>
      </c>
      <c r="I385" s="326" t="s">
        <v>784</v>
      </c>
      <c r="J385" s="326" t="s">
        <v>60</v>
      </c>
      <c r="K385" s="327" t="s">
        <v>912</v>
      </c>
      <c r="L385" s="288" t="s">
        <v>33</v>
      </c>
      <c r="M385" s="311" t="s">
        <v>41</v>
      </c>
      <c r="N385" s="294">
        <v>8040</v>
      </c>
      <c r="O385" s="288" t="s">
        <v>505</v>
      </c>
      <c r="P385" s="288" t="s">
        <v>914</v>
      </c>
      <c r="Q385" s="288" t="s">
        <v>392</v>
      </c>
      <c r="R385" s="288" t="s">
        <v>29</v>
      </c>
      <c r="S385" s="191" t="s">
        <v>935</v>
      </c>
      <c r="T385" s="267" t="str">
        <f>_xlfn.TEXTJOIN("-",FALSE,L385:S385)</f>
        <v>BO-DCE-8040-SIT-ELE-TN-A-Synoptiques_CFA</v>
      </c>
    </row>
    <row r="386" spans="1:20" ht="15" x14ac:dyDescent="0.3">
      <c r="A386" s="94"/>
      <c r="B386" s="445" t="s">
        <v>1689</v>
      </c>
      <c r="C386" s="443"/>
      <c r="D386" s="282" t="s">
        <v>938</v>
      </c>
      <c r="E386" s="317"/>
      <c r="F386" s="235">
        <f>Tableau1[[#This Row],[Numéro4]]</f>
        <v>8050</v>
      </c>
      <c r="G386" s="205" t="s">
        <v>64</v>
      </c>
      <c r="H386" s="205" t="s">
        <v>251</v>
      </c>
      <c r="I386" s="205" t="s">
        <v>784</v>
      </c>
      <c r="J386" s="205" t="s">
        <v>60</v>
      </c>
      <c r="K386" s="243" t="s">
        <v>939</v>
      </c>
      <c r="L386" s="328" t="s">
        <v>33</v>
      </c>
      <c r="M386" s="38" t="s">
        <v>41</v>
      </c>
      <c r="N386" s="328">
        <v>8050</v>
      </c>
      <c r="O386" s="328" t="s">
        <v>505</v>
      </c>
      <c r="P386" s="328" t="s">
        <v>914</v>
      </c>
      <c r="Q386" s="328" t="s">
        <v>392</v>
      </c>
      <c r="R386" s="328" t="s">
        <v>29</v>
      </c>
      <c r="S386" s="329" t="s">
        <v>940</v>
      </c>
      <c r="T386" s="267" t="str">
        <f>_xlfn.TEXTJOIN("-",FALSE,L386:S386)</f>
        <v>BO-DCE-8050-SIT-ELE-TN-A-Zoning_CFO</v>
      </c>
    </row>
    <row r="387" spans="1:20" ht="15" x14ac:dyDescent="0.3">
      <c r="A387" s="94"/>
      <c r="B387" s="445" t="s">
        <v>1689</v>
      </c>
      <c r="C387" s="443"/>
      <c r="D387" s="282" t="s">
        <v>941</v>
      </c>
      <c r="E387" s="317"/>
      <c r="F387" s="235">
        <f>Tableau1[[#This Row],[Numéro4]]</f>
        <v>8060</v>
      </c>
      <c r="G387" s="205" t="s">
        <v>64</v>
      </c>
      <c r="H387" s="205" t="s">
        <v>251</v>
      </c>
      <c r="I387" s="205" t="s">
        <v>784</v>
      </c>
      <c r="J387" s="205" t="s">
        <v>60</v>
      </c>
      <c r="K387" s="243" t="s">
        <v>939</v>
      </c>
      <c r="L387" s="328" t="s">
        <v>33</v>
      </c>
      <c r="M387" s="38" t="s">
        <v>41</v>
      </c>
      <c r="N387" s="328">
        <v>8060</v>
      </c>
      <c r="O387" s="328" t="s">
        <v>505</v>
      </c>
      <c r="P387" s="328" t="s">
        <v>914</v>
      </c>
      <c r="Q387" s="328" t="s">
        <v>392</v>
      </c>
      <c r="R387" s="328" t="s">
        <v>29</v>
      </c>
      <c r="S387" s="329" t="s">
        <v>942</v>
      </c>
      <c r="T387" s="267" t="str">
        <f t="shared" ref="T387" si="63">_xlfn.TEXTJOIN("-",FALSE,L387:S387)</f>
        <v>BO-DCE-8060-SIT-ELE-TN-A-Zoning_CFA</v>
      </c>
    </row>
    <row r="388" spans="1:20" s="38" customFormat="1" x14ac:dyDescent="0.3">
      <c r="A388" s="94"/>
      <c r="B388" s="443"/>
      <c r="C388" s="443"/>
      <c r="D388" s="67"/>
      <c r="E388" s="134"/>
      <c r="F388" s="235"/>
      <c r="K388" s="239"/>
      <c r="L388" s="328"/>
      <c r="N388" s="328"/>
      <c r="O388" s="328"/>
      <c r="P388" s="328"/>
      <c r="Q388" s="328"/>
      <c r="R388" s="328"/>
      <c r="S388" s="329"/>
      <c r="T388" s="267"/>
    </row>
    <row r="389" spans="1:20" s="175" customFormat="1" ht="15" x14ac:dyDescent="0.3">
      <c r="A389" s="187"/>
      <c r="B389" s="445" t="s">
        <v>1689</v>
      </c>
      <c r="C389" s="453"/>
      <c r="D389" s="287" t="s">
        <v>948</v>
      </c>
      <c r="E389" s="317"/>
      <c r="F389" s="235">
        <f>Tableau1[[#This Row],[Numéro4]]</f>
        <v>8110</v>
      </c>
      <c r="G389" s="216" t="s">
        <v>64</v>
      </c>
      <c r="H389" s="216" t="s">
        <v>702</v>
      </c>
      <c r="I389" s="216" t="s">
        <v>946</v>
      </c>
      <c r="J389" s="216" t="s">
        <v>60</v>
      </c>
      <c r="K389" s="254" t="s">
        <v>912</v>
      </c>
      <c r="L389" s="328" t="s">
        <v>33</v>
      </c>
      <c r="M389" s="38" t="s">
        <v>41</v>
      </c>
      <c r="N389" s="328">
        <v>8110</v>
      </c>
      <c r="O389" s="328" t="s">
        <v>505</v>
      </c>
      <c r="P389" s="328" t="s">
        <v>914</v>
      </c>
      <c r="Q389" s="328" t="s">
        <v>392</v>
      </c>
      <c r="R389" s="328" t="s">
        <v>29</v>
      </c>
      <c r="S389" s="329" t="s">
        <v>949</v>
      </c>
      <c r="T389" s="267" t="str">
        <f t="shared" ref="T389:T396" si="64">_xlfn.TEXTJOIN("-",FALSE,L389:S389)</f>
        <v>BO-DCE-8110-SIT-ELE-TN-A-Plan masse surete</v>
      </c>
    </row>
    <row r="390" spans="1:20" s="175" customFormat="1" ht="15" x14ac:dyDescent="0.3">
      <c r="A390" s="187"/>
      <c r="B390" s="445" t="s">
        <v>1689</v>
      </c>
      <c r="C390" s="453"/>
      <c r="D390" s="287" t="s">
        <v>950</v>
      </c>
      <c r="E390" s="317"/>
      <c r="F390" s="235">
        <f>Tableau1[[#This Row],[Numéro4]]</f>
        <v>8120</v>
      </c>
      <c r="G390" s="326" t="s">
        <v>64</v>
      </c>
      <c r="H390" s="326" t="s">
        <v>838</v>
      </c>
      <c r="I390" s="326" t="s">
        <v>784</v>
      </c>
      <c r="J390" s="326" t="s">
        <v>60</v>
      </c>
      <c r="K390" s="327" t="s">
        <v>939</v>
      </c>
      <c r="L390" s="328" t="s">
        <v>33</v>
      </c>
      <c r="M390" s="38" t="s">
        <v>41</v>
      </c>
      <c r="N390" s="328">
        <v>8120</v>
      </c>
      <c r="O390" s="328" t="s">
        <v>755</v>
      </c>
      <c r="P390" s="328" t="s">
        <v>914</v>
      </c>
      <c r="Q390" s="328" t="s">
        <v>392</v>
      </c>
      <c r="R390" s="328" t="s">
        <v>29</v>
      </c>
      <c r="S390" s="329" t="s">
        <v>951</v>
      </c>
      <c r="T390" s="267" t="str">
        <f t="shared" si="64"/>
        <v>BO-DCE-8120-ZMA-ELE-TN-A-ZMA RDC surete</v>
      </c>
    </row>
    <row r="391" spans="1:20" s="175" customFormat="1" ht="15" x14ac:dyDescent="0.3">
      <c r="A391" s="187"/>
      <c r="B391" s="445" t="s">
        <v>1689</v>
      </c>
      <c r="C391" s="453"/>
      <c r="D391" s="287" t="s">
        <v>952</v>
      </c>
      <c r="E391" s="317"/>
      <c r="F391" s="235">
        <f>Tableau1[[#This Row],[Numéro4]]</f>
        <v>8111</v>
      </c>
      <c r="G391" s="326" t="s">
        <v>64</v>
      </c>
      <c r="H391" s="326" t="s">
        <v>838</v>
      </c>
      <c r="I391" s="326" t="s">
        <v>784</v>
      </c>
      <c r="J391" s="326" t="s">
        <v>60</v>
      </c>
      <c r="K391" s="327" t="s">
        <v>939</v>
      </c>
      <c r="L391" s="328" t="s">
        <v>33</v>
      </c>
      <c r="M391" s="38" t="s">
        <v>41</v>
      </c>
      <c r="N391" s="328">
        <v>8111</v>
      </c>
      <c r="O391" s="328" t="s">
        <v>755</v>
      </c>
      <c r="P391" s="328" t="s">
        <v>914</v>
      </c>
      <c r="Q391" s="328" t="s">
        <v>392</v>
      </c>
      <c r="R391" s="328" t="s">
        <v>29</v>
      </c>
      <c r="S391" s="329" t="s">
        <v>953</v>
      </c>
      <c r="T391" s="267" t="str">
        <f t="shared" si="64"/>
        <v>BO-DCE-8111-ZMA-ELE-TN-A-ZMA N1_Logistique RDJ surete</v>
      </c>
    </row>
    <row r="392" spans="1:20" s="38" customFormat="1" ht="15" x14ac:dyDescent="0.3">
      <c r="A392" s="94"/>
      <c r="B392" s="445" t="s">
        <v>1689</v>
      </c>
      <c r="C392" s="443"/>
      <c r="D392" s="67" t="s">
        <v>954</v>
      </c>
      <c r="E392" s="316"/>
      <c r="F392" s="235">
        <f>Tableau1[[#This Row],[Numéro4]]</f>
        <v>8121</v>
      </c>
      <c r="G392" s="38" t="s">
        <v>29</v>
      </c>
      <c r="H392" s="38" t="s">
        <v>838</v>
      </c>
      <c r="I392" s="38" t="s">
        <v>784</v>
      </c>
      <c r="J392" s="38" t="s">
        <v>60</v>
      </c>
      <c r="K392" s="239" t="s">
        <v>939</v>
      </c>
      <c r="L392" s="328" t="s">
        <v>33</v>
      </c>
      <c r="M392" s="38" t="s">
        <v>41</v>
      </c>
      <c r="N392" s="328">
        <v>8121</v>
      </c>
      <c r="O392" s="328" t="s">
        <v>205</v>
      </c>
      <c r="P392" s="328" t="s">
        <v>914</v>
      </c>
      <c r="Q392" s="328" t="s">
        <v>392</v>
      </c>
      <c r="R392" s="328" t="s">
        <v>29</v>
      </c>
      <c r="S392" s="329" t="s">
        <v>955</v>
      </c>
      <c r="T392" s="267" t="str">
        <f t="shared" si="64"/>
        <v>BO-DCE-8121-PED-ELE-TN-A-Pedopsy surete</v>
      </c>
    </row>
    <row r="393" spans="1:20" s="38" customFormat="1" ht="15" x14ac:dyDescent="0.3">
      <c r="A393" s="94"/>
      <c r="B393" s="445" t="s">
        <v>1689</v>
      </c>
      <c r="C393" s="443"/>
      <c r="D393" s="67" t="s">
        <v>1467</v>
      </c>
      <c r="E393" s="316"/>
      <c r="F393" s="235">
        <f>Tableau1[[#This Row],[Numéro4]]</f>
        <v>8112</v>
      </c>
      <c r="G393" s="38" t="s">
        <v>29</v>
      </c>
      <c r="H393" s="38" t="s">
        <v>838</v>
      </c>
      <c r="I393" s="38" t="s">
        <v>784</v>
      </c>
      <c r="J393" s="38" t="s">
        <v>60</v>
      </c>
      <c r="K393" s="239" t="s">
        <v>939</v>
      </c>
      <c r="L393" s="328" t="s">
        <v>33</v>
      </c>
      <c r="M393" s="38" t="s">
        <v>41</v>
      </c>
      <c r="N393" s="328">
        <v>8112</v>
      </c>
      <c r="O393" s="328" t="s">
        <v>201</v>
      </c>
      <c r="P393" s="328" t="s">
        <v>914</v>
      </c>
      <c r="Q393" s="328" t="s">
        <v>392</v>
      </c>
      <c r="R393" s="328" t="s">
        <v>29</v>
      </c>
      <c r="S393" s="329" t="s">
        <v>956</v>
      </c>
      <c r="T393" s="267" t="str">
        <f t="shared" si="64"/>
        <v>BO-DCE-8112-GER-ELE-TN-A-Geronto surete</v>
      </c>
    </row>
    <row r="394" spans="1:20" s="38" customFormat="1" ht="15" x14ac:dyDescent="0.3">
      <c r="A394" s="94"/>
      <c r="B394" s="445" t="s">
        <v>1689</v>
      </c>
      <c r="C394" s="443"/>
      <c r="D394" s="67" t="s">
        <v>957</v>
      </c>
      <c r="E394" s="316"/>
      <c r="F394" s="235">
        <f>Tableau1[[#This Row],[Numéro4]]</f>
        <v>8122</v>
      </c>
      <c r="G394" s="38" t="s">
        <v>29</v>
      </c>
      <c r="H394" s="38" t="s">
        <v>838</v>
      </c>
      <c r="I394" s="38" t="s">
        <v>784</v>
      </c>
      <c r="J394" s="38" t="s">
        <v>60</v>
      </c>
      <c r="K394" s="239" t="s">
        <v>939</v>
      </c>
      <c r="L394" s="328" t="s">
        <v>33</v>
      </c>
      <c r="M394" s="38" t="s">
        <v>41</v>
      </c>
      <c r="N394" s="328">
        <v>8122</v>
      </c>
      <c r="O394" s="328" t="s">
        <v>209</v>
      </c>
      <c r="P394" s="328" t="s">
        <v>914</v>
      </c>
      <c r="Q394" s="328" t="s">
        <v>392</v>
      </c>
      <c r="R394" s="328" t="s">
        <v>29</v>
      </c>
      <c r="S394" s="329" t="s">
        <v>958</v>
      </c>
      <c r="T394" s="267" t="str">
        <f t="shared" si="64"/>
        <v>BO-DCE-8122-BA1-ELE-TN-A-BA1 surete</v>
      </c>
    </row>
    <row r="395" spans="1:20" s="38" customFormat="1" ht="15" x14ac:dyDescent="0.3">
      <c r="A395" s="94"/>
      <c r="B395" s="445" t="s">
        <v>1689</v>
      </c>
      <c r="C395" s="443"/>
      <c r="D395" s="67" t="s">
        <v>959</v>
      </c>
      <c r="E395" s="316"/>
      <c r="F395" s="235">
        <f>Tableau1[[#This Row],[Numéro4]]</f>
        <v>8113</v>
      </c>
      <c r="G395" s="38" t="s">
        <v>29</v>
      </c>
      <c r="H395" s="38" t="s">
        <v>838</v>
      </c>
      <c r="I395" s="38" t="s">
        <v>784</v>
      </c>
      <c r="J395" s="38" t="s">
        <v>60</v>
      </c>
      <c r="K395" s="239" t="s">
        <v>939</v>
      </c>
      <c r="L395" s="328" t="s">
        <v>33</v>
      </c>
      <c r="M395" s="38" t="s">
        <v>41</v>
      </c>
      <c r="N395" s="328">
        <v>8113</v>
      </c>
      <c r="O395" s="328" t="s">
        <v>213</v>
      </c>
      <c r="P395" s="328" t="s">
        <v>914</v>
      </c>
      <c r="Q395" s="328" t="s">
        <v>392</v>
      </c>
      <c r="R395" s="328" t="s">
        <v>29</v>
      </c>
      <c r="S395" s="329" t="s">
        <v>960</v>
      </c>
      <c r="T395" s="267" t="str">
        <f t="shared" si="64"/>
        <v>BO-DCE-8113-BA2-ELE-TN-A-BA2 surete</v>
      </c>
    </row>
    <row r="396" spans="1:20" s="175" customFormat="1" ht="15" x14ac:dyDescent="0.3">
      <c r="A396" s="187"/>
      <c r="B396" s="445" t="s">
        <v>1689</v>
      </c>
      <c r="C396" s="453"/>
      <c r="D396" s="291" t="s">
        <v>961</v>
      </c>
      <c r="E396" s="317"/>
      <c r="F396" s="235">
        <f>Tableau1[[#This Row],[Numéro4]]</f>
        <v>8123</v>
      </c>
      <c r="G396" s="175" t="s">
        <v>64</v>
      </c>
      <c r="H396" s="175" t="s">
        <v>838</v>
      </c>
      <c r="I396" s="175" t="s">
        <v>784</v>
      </c>
      <c r="J396" s="175" t="s">
        <v>60</v>
      </c>
      <c r="K396" s="332" t="s">
        <v>939</v>
      </c>
      <c r="L396" s="328" t="s">
        <v>33</v>
      </c>
      <c r="M396" s="38" t="s">
        <v>41</v>
      </c>
      <c r="N396" s="328">
        <v>8123</v>
      </c>
      <c r="O396" s="328" t="s">
        <v>217</v>
      </c>
      <c r="P396" s="328" t="s">
        <v>914</v>
      </c>
      <c r="Q396" s="328" t="s">
        <v>392</v>
      </c>
      <c r="R396" s="328" t="s">
        <v>29</v>
      </c>
      <c r="S396" s="329" t="s">
        <v>962</v>
      </c>
      <c r="T396" s="267" t="str">
        <f t="shared" si="64"/>
        <v>BO-DCE-8123-BA3-ELE-TN-A-BA3 surete</v>
      </c>
    </row>
    <row r="397" spans="1:20" s="38" customFormat="1" ht="13.8" x14ac:dyDescent="0.3">
      <c r="A397" s="94"/>
      <c r="B397" s="443"/>
      <c r="C397" s="443"/>
      <c r="D397" s="67"/>
      <c r="E397" s="316"/>
      <c r="F397" s="235"/>
      <c r="G397" s="204"/>
      <c r="H397" s="204"/>
      <c r="I397" s="204"/>
      <c r="J397" s="204"/>
      <c r="K397" s="242"/>
      <c r="L397" s="328"/>
      <c r="N397" s="328"/>
      <c r="O397" s="328"/>
      <c r="P397" s="328"/>
      <c r="Q397" s="328"/>
      <c r="R397" s="328"/>
      <c r="S397" s="329"/>
      <c r="T397" s="267"/>
    </row>
    <row r="398" spans="1:20" s="38" customFormat="1" ht="15" x14ac:dyDescent="0.3">
      <c r="A398" s="94"/>
      <c r="B398" s="445" t="s">
        <v>1689</v>
      </c>
      <c r="C398" s="443"/>
      <c r="D398" s="282" t="s">
        <v>963</v>
      </c>
      <c r="E398" s="317"/>
      <c r="F398" s="235">
        <f>Tableau1[[#This Row],[Numéro4]]</f>
        <v>8210</v>
      </c>
      <c r="G398" s="38" t="s">
        <v>64</v>
      </c>
      <c r="H398" s="38" t="s">
        <v>838</v>
      </c>
      <c r="I398" s="38" t="s">
        <v>379</v>
      </c>
      <c r="J398" s="38" t="s">
        <v>60</v>
      </c>
      <c r="K398" s="239" t="s">
        <v>939</v>
      </c>
      <c r="L398" s="333" t="s">
        <v>33</v>
      </c>
      <c r="M398" s="38" t="s">
        <v>41</v>
      </c>
      <c r="N398" s="333">
        <v>8210</v>
      </c>
      <c r="O398" s="333" t="s">
        <v>755</v>
      </c>
      <c r="P398" s="333" t="s">
        <v>914</v>
      </c>
      <c r="Q398" s="328" t="s">
        <v>964</v>
      </c>
      <c r="R398" s="328" t="s">
        <v>29</v>
      </c>
      <c r="S398" s="334" t="s">
        <v>965</v>
      </c>
      <c r="T398" s="267" t="str">
        <f>_xlfn.TEXTJOIN("-",FALSE,L398:S398)</f>
        <v>BO-DCE-8210-ZMA-ELE-RDJ-A-Plan_Chem_CFO_CFA_SSI_Logistique</v>
      </c>
    </row>
    <row r="399" spans="1:20" s="175" customFormat="1" ht="15" x14ac:dyDescent="0.3">
      <c r="A399" s="187"/>
      <c r="B399" s="445" t="s">
        <v>1689</v>
      </c>
      <c r="C399" s="453"/>
      <c r="D399" s="287" t="s">
        <v>966</v>
      </c>
      <c r="E399" s="317"/>
      <c r="F399" s="235">
        <f>Tableau1[[#This Row],[Numéro4]]</f>
        <v>8220</v>
      </c>
      <c r="G399" s="38" t="s">
        <v>64</v>
      </c>
      <c r="H399" s="175" t="s">
        <v>838</v>
      </c>
      <c r="I399" s="175" t="s">
        <v>379</v>
      </c>
      <c r="J399" s="175" t="s">
        <v>60</v>
      </c>
      <c r="K399" s="332" t="s">
        <v>939</v>
      </c>
      <c r="L399" s="328" t="s">
        <v>33</v>
      </c>
      <c r="M399" s="38" t="s">
        <v>41</v>
      </c>
      <c r="N399" s="328">
        <v>8220</v>
      </c>
      <c r="O399" s="328" t="s">
        <v>755</v>
      </c>
      <c r="P399" s="328" t="s">
        <v>914</v>
      </c>
      <c r="Q399" s="328" t="s">
        <v>382</v>
      </c>
      <c r="R399" s="328" t="s">
        <v>29</v>
      </c>
      <c r="S399" s="329" t="s">
        <v>967</v>
      </c>
      <c r="T399" s="267" t="str">
        <f>_xlfn.TEXTJOIN("-",FALSE,L399:S399)</f>
        <v>BO-DCE-8220-ZMA-ELE-RDC-A-Plan_Chem_CFO_CFA_SSI_ZMA</v>
      </c>
    </row>
    <row r="400" spans="1:20" s="175" customFormat="1" ht="15" x14ac:dyDescent="0.3">
      <c r="A400" s="187"/>
      <c r="B400" s="445" t="s">
        <v>1689</v>
      </c>
      <c r="C400" s="453"/>
      <c r="D400" s="287" t="s">
        <v>968</v>
      </c>
      <c r="E400" s="317"/>
      <c r="F400" s="235">
        <f>Tableau1[[#This Row],[Numéro4]]</f>
        <v>8230</v>
      </c>
      <c r="G400" s="38" t="s">
        <v>64</v>
      </c>
      <c r="H400" s="175" t="s">
        <v>838</v>
      </c>
      <c r="I400" s="175" t="s">
        <v>379</v>
      </c>
      <c r="J400" s="175" t="s">
        <v>60</v>
      </c>
      <c r="K400" s="332" t="s">
        <v>939</v>
      </c>
      <c r="L400" s="328" t="s">
        <v>33</v>
      </c>
      <c r="M400" s="38" t="s">
        <v>41</v>
      </c>
      <c r="N400" s="328">
        <v>8230</v>
      </c>
      <c r="O400" s="328" t="s">
        <v>755</v>
      </c>
      <c r="P400" s="328" t="s">
        <v>914</v>
      </c>
      <c r="Q400" s="328" t="s">
        <v>386</v>
      </c>
      <c r="R400" s="328" t="s">
        <v>29</v>
      </c>
      <c r="S400" s="329" t="s">
        <v>967</v>
      </c>
      <c r="T400" s="267" t="str">
        <f t="shared" ref="T400:T406" si="65">_xlfn.TEXTJOIN("-",FALSE,L400:S400)</f>
        <v>BO-DCE-8230-ZMA-ELE-N1-A-Plan_Chem_CFO_CFA_SSI_ZMA</v>
      </c>
    </row>
    <row r="401" spans="1:20" s="175" customFormat="1" ht="15" x14ac:dyDescent="0.3">
      <c r="A401" s="187"/>
      <c r="B401" s="445" t="s">
        <v>1689</v>
      </c>
      <c r="C401" s="453"/>
      <c r="D401" s="291" t="s">
        <v>969</v>
      </c>
      <c r="E401" s="336"/>
      <c r="F401" s="235">
        <f>Tableau1[[#This Row],[Numéro4]]</f>
        <v>8240</v>
      </c>
      <c r="G401" s="175" t="s">
        <v>29</v>
      </c>
      <c r="H401" s="175" t="s">
        <v>838</v>
      </c>
      <c r="I401" s="175" t="s">
        <v>379</v>
      </c>
      <c r="J401" s="175" t="s">
        <v>60</v>
      </c>
      <c r="K401" s="332" t="s">
        <v>939</v>
      </c>
      <c r="L401" s="328" t="s">
        <v>33</v>
      </c>
      <c r="M401" s="38" t="s">
        <v>41</v>
      </c>
      <c r="N401" s="328">
        <v>8240</v>
      </c>
      <c r="O401" s="328" t="s">
        <v>391</v>
      </c>
      <c r="P401" s="328" t="s">
        <v>914</v>
      </c>
      <c r="Q401" s="328" t="s">
        <v>392</v>
      </c>
      <c r="R401" s="328" t="s">
        <v>29</v>
      </c>
      <c r="S401" s="329" t="s">
        <v>970</v>
      </c>
      <c r="T401" s="267" t="str">
        <f t="shared" si="65"/>
        <v>BO-DCE-8240-INT-ELE-TN-A-Plan_Chem_CFO_CFA_SSI_Internat</v>
      </c>
    </row>
    <row r="402" spans="1:20" s="38" customFormat="1" ht="15" x14ac:dyDescent="0.3">
      <c r="A402" s="94"/>
      <c r="B402" s="445" t="s">
        <v>1689</v>
      </c>
      <c r="C402" s="443"/>
      <c r="D402" s="67" t="s">
        <v>971</v>
      </c>
      <c r="E402" s="330"/>
      <c r="F402" s="235">
        <f>Tableau1[[#This Row],[Numéro4]]</f>
        <v>8250</v>
      </c>
      <c r="G402" s="38" t="s">
        <v>29</v>
      </c>
      <c r="H402" s="38" t="s">
        <v>838</v>
      </c>
      <c r="I402" s="38" t="s">
        <v>379</v>
      </c>
      <c r="J402" s="38" t="s">
        <v>60</v>
      </c>
      <c r="K402" s="239" t="s">
        <v>939</v>
      </c>
      <c r="L402" s="328" t="s">
        <v>33</v>
      </c>
      <c r="M402" s="38" t="s">
        <v>41</v>
      </c>
      <c r="N402" s="328">
        <v>8250</v>
      </c>
      <c r="O402" s="328" t="s">
        <v>205</v>
      </c>
      <c r="P402" s="328" t="s">
        <v>914</v>
      </c>
      <c r="Q402" s="328" t="s">
        <v>382</v>
      </c>
      <c r="R402" s="328" t="s">
        <v>29</v>
      </c>
      <c r="S402" s="329" t="s">
        <v>972</v>
      </c>
      <c r="T402" s="267" t="str">
        <f t="shared" si="65"/>
        <v>BO-DCE-8250-PED-ELE-RDC-A-Plan_Chem_CFO_CFA_SSI_Pédopsychiatrie</v>
      </c>
    </row>
    <row r="403" spans="1:20" s="38" customFormat="1" ht="15" x14ac:dyDescent="0.3">
      <c r="A403" s="94"/>
      <c r="B403" s="445" t="s">
        <v>1689</v>
      </c>
      <c r="C403" s="443"/>
      <c r="D403" s="67" t="s">
        <v>973</v>
      </c>
      <c r="E403" s="330"/>
      <c r="F403" s="235">
        <f>Tableau1[[#This Row],[Numéro4]]</f>
        <v>8260</v>
      </c>
      <c r="G403" s="38" t="s">
        <v>29</v>
      </c>
      <c r="H403" s="38" t="s">
        <v>838</v>
      </c>
      <c r="I403" s="38" t="s">
        <v>379</v>
      </c>
      <c r="J403" s="38" t="s">
        <v>60</v>
      </c>
      <c r="K403" s="239" t="s">
        <v>939</v>
      </c>
      <c r="L403" s="328" t="s">
        <v>33</v>
      </c>
      <c r="M403" s="38" t="s">
        <v>41</v>
      </c>
      <c r="N403" s="328">
        <v>8260</v>
      </c>
      <c r="O403" s="328" t="s">
        <v>201</v>
      </c>
      <c r="P403" s="328" t="s">
        <v>914</v>
      </c>
      <c r="Q403" s="328" t="s">
        <v>382</v>
      </c>
      <c r="R403" s="328" t="s">
        <v>29</v>
      </c>
      <c r="S403" s="329" t="s">
        <v>974</v>
      </c>
      <c r="T403" s="267" t="str">
        <f t="shared" si="65"/>
        <v>BO-DCE-8260-GER-ELE-RDC-A-Plan_Chem_CFO_CFA_SSI_Gérontopsychiatrie</v>
      </c>
    </row>
    <row r="404" spans="1:20" s="38" customFormat="1" ht="15" x14ac:dyDescent="0.3">
      <c r="A404" s="94"/>
      <c r="B404" s="445" t="s">
        <v>1689</v>
      </c>
      <c r="C404" s="443"/>
      <c r="D404" s="67" t="s">
        <v>975</v>
      </c>
      <c r="E404" s="330"/>
      <c r="F404" s="235">
        <f>Tableau1[[#This Row],[Numéro4]]</f>
        <v>8270</v>
      </c>
      <c r="G404" s="38" t="s">
        <v>29</v>
      </c>
      <c r="H404" s="38" t="s">
        <v>838</v>
      </c>
      <c r="I404" s="38" t="s">
        <v>379</v>
      </c>
      <c r="J404" s="38" t="s">
        <v>60</v>
      </c>
      <c r="K404" s="239" t="s">
        <v>939</v>
      </c>
      <c r="L404" s="328" t="s">
        <v>33</v>
      </c>
      <c r="M404" s="38" t="s">
        <v>41</v>
      </c>
      <c r="N404" s="328">
        <v>8270</v>
      </c>
      <c r="O404" s="328" t="s">
        <v>209</v>
      </c>
      <c r="P404" s="328" t="s">
        <v>914</v>
      </c>
      <c r="Q404" s="328" t="s">
        <v>382</v>
      </c>
      <c r="R404" s="328" t="s">
        <v>29</v>
      </c>
      <c r="S404" s="329" t="s">
        <v>1476</v>
      </c>
      <c r="T404" s="267" t="str">
        <f t="shared" si="65"/>
        <v>BO-DCE-8270-BA1-ELE-RDC-A-Plan_Chem_CFO_CFA_SSI_Bâtiment Adulte 1</v>
      </c>
    </row>
    <row r="405" spans="1:20" s="38" customFormat="1" ht="15" x14ac:dyDescent="0.3">
      <c r="A405" s="94"/>
      <c r="B405" s="445" t="s">
        <v>1689</v>
      </c>
      <c r="C405" s="443"/>
      <c r="D405" s="67" t="s">
        <v>976</v>
      </c>
      <c r="E405" s="330"/>
      <c r="F405" s="235">
        <f>Tableau1[[#This Row],[Numéro4]]</f>
        <v>8280</v>
      </c>
      <c r="G405" s="38" t="s">
        <v>29</v>
      </c>
      <c r="H405" s="38" t="s">
        <v>838</v>
      </c>
      <c r="I405" s="38" t="s">
        <v>379</v>
      </c>
      <c r="J405" s="38" t="s">
        <v>60</v>
      </c>
      <c r="K405" s="239" t="s">
        <v>939</v>
      </c>
      <c r="L405" s="328" t="s">
        <v>33</v>
      </c>
      <c r="M405" s="38" t="s">
        <v>41</v>
      </c>
      <c r="N405" s="328">
        <v>8280</v>
      </c>
      <c r="O405" s="328" t="s">
        <v>213</v>
      </c>
      <c r="P405" s="328" t="s">
        <v>914</v>
      </c>
      <c r="Q405" s="328" t="s">
        <v>382</v>
      </c>
      <c r="R405" s="328" t="s">
        <v>29</v>
      </c>
      <c r="S405" s="329" t="s">
        <v>1477</v>
      </c>
      <c r="T405" s="267" t="str">
        <f t="shared" si="65"/>
        <v>BO-DCE-8280-BA2-ELE-RDC-A-Plan_Chem_CFO_CFA_SSI_Bâtiment Adulte 2</v>
      </c>
    </row>
    <row r="406" spans="1:20" s="38" customFormat="1" ht="15" x14ac:dyDescent="0.3">
      <c r="A406" s="94"/>
      <c r="B406" s="445" t="s">
        <v>1689</v>
      </c>
      <c r="C406" s="443"/>
      <c r="D406" s="67" t="s">
        <v>977</v>
      </c>
      <c r="E406" s="317"/>
      <c r="F406" s="235">
        <f>Tableau1[[#This Row],[Numéro4]]</f>
        <v>8290</v>
      </c>
      <c r="G406" s="38" t="s">
        <v>64</v>
      </c>
      <c r="H406" s="38" t="s">
        <v>838</v>
      </c>
      <c r="I406" s="38" t="s">
        <v>379</v>
      </c>
      <c r="J406" s="38" t="s">
        <v>60</v>
      </c>
      <c r="K406" s="239" t="s">
        <v>939</v>
      </c>
      <c r="L406" s="328" t="s">
        <v>33</v>
      </c>
      <c r="M406" s="38" t="s">
        <v>41</v>
      </c>
      <c r="N406" s="328">
        <v>8290</v>
      </c>
      <c r="O406" s="328" t="s">
        <v>217</v>
      </c>
      <c r="P406" s="328" t="s">
        <v>914</v>
      </c>
      <c r="Q406" s="328" t="s">
        <v>382</v>
      </c>
      <c r="R406" s="328" t="s">
        <v>29</v>
      </c>
      <c r="S406" s="329" t="s">
        <v>1478</v>
      </c>
      <c r="T406" s="267" t="str">
        <f t="shared" si="65"/>
        <v>BO-DCE-8290-BA3-ELE-RDC-A-Plan_Chem_CFO_CFA_SSI_Bâtiment Adulte 3</v>
      </c>
    </row>
    <row r="407" spans="1:20" s="38" customFormat="1" x14ac:dyDescent="0.3">
      <c r="A407" s="94"/>
      <c r="B407" s="443"/>
      <c r="C407" s="443"/>
      <c r="D407" s="67"/>
      <c r="E407" s="337"/>
      <c r="F407" s="235"/>
      <c r="G407" s="217"/>
      <c r="H407" s="217"/>
      <c r="I407" s="217"/>
      <c r="J407" s="217"/>
      <c r="K407" s="255"/>
      <c r="L407" s="328"/>
      <c r="N407" s="328"/>
      <c r="O407" s="328"/>
      <c r="P407" s="328"/>
      <c r="Q407" s="328"/>
      <c r="R407" s="328"/>
      <c r="S407" s="329"/>
      <c r="T407" s="267"/>
    </row>
    <row r="408" spans="1:20" s="175" customFormat="1" ht="15" x14ac:dyDescent="0.3">
      <c r="A408" s="187"/>
      <c r="B408" s="445" t="s">
        <v>1689</v>
      </c>
      <c r="C408" s="453"/>
      <c r="D408" s="291" t="s">
        <v>978</v>
      </c>
      <c r="E408" s="336"/>
      <c r="F408" s="235">
        <f>Tableau1[[#This Row],[Numéro4]]</f>
        <v>8300</v>
      </c>
      <c r="G408" s="175" t="s">
        <v>29</v>
      </c>
      <c r="H408" s="175" t="s">
        <v>702</v>
      </c>
      <c r="I408" s="175" t="s">
        <v>379</v>
      </c>
      <c r="J408" s="175" t="s">
        <v>60</v>
      </c>
      <c r="K408" s="332" t="s">
        <v>939</v>
      </c>
      <c r="L408" s="328" t="s">
        <v>33</v>
      </c>
      <c r="M408" s="38" t="s">
        <v>41</v>
      </c>
      <c r="N408" s="328">
        <v>8300</v>
      </c>
      <c r="O408" s="328" t="s">
        <v>505</v>
      </c>
      <c r="P408" s="328" t="s">
        <v>914</v>
      </c>
      <c r="Q408" s="328" t="s">
        <v>36</v>
      </c>
      <c r="R408" s="328" t="s">
        <v>29</v>
      </c>
      <c r="S408" s="329" t="s">
        <v>979</v>
      </c>
      <c r="T408" s="267" t="str">
        <f t="shared" ref="T408:T421" si="66">_xlfn.TEXTJOIN("-",FALSE,L408:S408)</f>
        <v>BO-DCE-8300-SIT-ELE-XXX-A-Plan_Eqt_CFO_CFA_SSI_Ext</v>
      </c>
    </row>
    <row r="409" spans="1:20" s="38" customFormat="1" ht="15" x14ac:dyDescent="0.3">
      <c r="A409" s="94"/>
      <c r="B409" s="445" t="s">
        <v>1689</v>
      </c>
      <c r="C409" s="443"/>
      <c r="D409" s="282" t="s">
        <v>980</v>
      </c>
      <c r="E409" s="317"/>
      <c r="F409" s="235">
        <f>Tableau1[[#This Row],[Numéro4]]</f>
        <v>8310</v>
      </c>
      <c r="G409" s="38" t="s">
        <v>64</v>
      </c>
      <c r="H409" s="38" t="s">
        <v>702</v>
      </c>
      <c r="I409" s="38" t="s">
        <v>379</v>
      </c>
      <c r="J409" s="38" t="s">
        <v>60</v>
      </c>
      <c r="K409" s="239" t="s">
        <v>939</v>
      </c>
      <c r="L409" s="328" t="s">
        <v>33</v>
      </c>
      <c r="M409" s="38" t="s">
        <v>41</v>
      </c>
      <c r="N409" s="328">
        <v>8310</v>
      </c>
      <c r="O409" s="328" t="s">
        <v>755</v>
      </c>
      <c r="P409" s="328" t="s">
        <v>914</v>
      </c>
      <c r="Q409" s="328" t="s">
        <v>964</v>
      </c>
      <c r="R409" s="328" t="s">
        <v>29</v>
      </c>
      <c r="S409" s="329" t="s">
        <v>1469</v>
      </c>
      <c r="T409" s="267" t="str">
        <f t="shared" si="66"/>
        <v>BO-DCE-8310-ZMA-ELE-RDJ-A-Plan_Eqt_CFO_CFA_SSI_ZMA S1</v>
      </c>
    </row>
    <row r="410" spans="1:20" s="175" customFormat="1" ht="15" x14ac:dyDescent="0.3">
      <c r="A410" s="187"/>
      <c r="B410" s="445" t="s">
        <v>1689</v>
      </c>
      <c r="C410" s="453"/>
      <c r="D410" s="287" t="s">
        <v>981</v>
      </c>
      <c r="E410" s="317"/>
      <c r="F410" s="235">
        <f>Tableau1[[#This Row],[Numéro4]]</f>
        <v>8320</v>
      </c>
      <c r="G410" s="38" t="s">
        <v>64</v>
      </c>
      <c r="H410" s="175" t="s">
        <v>702</v>
      </c>
      <c r="I410" s="175" t="s">
        <v>379</v>
      </c>
      <c r="J410" s="175" t="s">
        <v>60</v>
      </c>
      <c r="K410" s="332" t="s">
        <v>939</v>
      </c>
      <c r="L410" s="328" t="s">
        <v>33</v>
      </c>
      <c r="M410" s="38" t="s">
        <v>41</v>
      </c>
      <c r="N410" s="328">
        <v>8320</v>
      </c>
      <c r="O410" s="328" t="s">
        <v>755</v>
      </c>
      <c r="P410" s="328" t="s">
        <v>914</v>
      </c>
      <c r="Q410" s="328" t="s">
        <v>382</v>
      </c>
      <c r="R410" s="328" t="s">
        <v>29</v>
      </c>
      <c r="S410" s="329" t="s">
        <v>1470</v>
      </c>
      <c r="T410" s="267" t="str">
        <f t="shared" si="66"/>
        <v>BO-DCE-8320-ZMA-ELE-RDC-A-Plan_Eqt_CFO_CFA_SSI_ZMA N0</v>
      </c>
    </row>
    <row r="411" spans="1:20" s="175" customFormat="1" ht="15" x14ac:dyDescent="0.3">
      <c r="A411" s="187"/>
      <c r="B411" s="445" t="s">
        <v>1689</v>
      </c>
      <c r="C411" s="453"/>
      <c r="D411" s="287" t="s">
        <v>982</v>
      </c>
      <c r="E411" s="317"/>
      <c r="F411" s="235">
        <f>Tableau1[[#This Row],[Numéro4]]</f>
        <v>8330</v>
      </c>
      <c r="G411" s="38" t="s">
        <v>64</v>
      </c>
      <c r="H411" s="175" t="s">
        <v>702</v>
      </c>
      <c r="I411" s="175" t="s">
        <v>379</v>
      </c>
      <c r="J411" s="175" t="s">
        <v>60</v>
      </c>
      <c r="K411" s="332" t="s">
        <v>939</v>
      </c>
      <c r="L411" s="328" t="s">
        <v>33</v>
      </c>
      <c r="M411" s="38" t="s">
        <v>41</v>
      </c>
      <c r="N411" s="328">
        <v>8330</v>
      </c>
      <c r="O411" s="328" t="s">
        <v>755</v>
      </c>
      <c r="P411" s="328" t="s">
        <v>914</v>
      </c>
      <c r="Q411" s="328" t="s">
        <v>386</v>
      </c>
      <c r="R411" s="328" t="s">
        <v>29</v>
      </c>
      <c r="S411" s="329" t="s">
        <v>1473</v>
      </c>
      <c r="T411" s="267" t="str">
        <f t="shared" si="66"/>
        <v>BO-DCE-8330-ZMA-ELE-N1-A-Plan_Eqt_CFO_CFA_SSI_ZMA N1</v>
      </c>
    </row>
    <row r="412" spans="1:20" s="175" customFormat="1" ht="15" x14ac:dyDescent="0.3">
      <c r="A412" s="187"/>
      <c r="B412" s="445" t="s">
        <v>1689</v>
      </c>
      <c r="C412" s="453"/>
      <c r="D412" s="287" t="s">
        <v>1468</v>
      </c>
      <c r="E412" s="317"/>
      <c r="F412" s="235">
        <f>Tableau1[[#This Row],[Numéro4]]</f>
        <v>8331</v>
      </c>
      <c r="G412" s="38" t="s">
        <v>64</v>
      </c>
      <c r="H412" s="175" t="s">
        <v>702</v>
      </c>
      <c r="I412" s="175" t="s">
        <v>379</v>
      </c>
      <c r="J412" s="175" t="s">
        <v>60</v>
      </c>
      <c r="K412" s="332" t="s">
        <v>939</v>
      </c>
      <c r="L412" s="328" t="s">
        <v>33</v>
      </c>
      <c r="M412" s="38" t="s">
        <v>41</v>
      </c>
      <c r="N412" s="328">
        <v>8331</v>
      </c>
      <c r="O412" s="328" t="s">
        <v>755</v>
      </c>
      <c r="P412" s="328" t="s">
        <v>914</v>
      </c>
      <c r="Q412" s="328" t="s">
        <v>413</v>
      </c>
      <c r="R412" s="328" t="s">
        <v>29</v>
      </c>
      <c r="S412" s="329" t="s">
        <v>1471</v>
      </c>
      <c r="T412" s="267" t="str">
        <f t="shared" ref="T412" si="67">_xlfn.TEXTJOIN("-",FALSE,L412:S412)</f>
        <v>BO-DCE-8331-ZMA-ELE-TT-A-Plan_Eqt_CFO_CFA_SSI_ZMA TT</v>
      </c>
    </row>
    <row r="413" spans="1:20" s="175" customFormat="1" ht="15" x14ac:dyDescent="0.3">
      <c r="A413" s="187"/>
      <c r="B413" s="445" t="s">
        <v>1689</v>
      </c>
      <c r="C413" s="453"/>
      <c r="D413" s="291" t="s">
        <v>983</v>
      </c>
      <c r="E413" s="336"/>
      <c r="F413" s="235">
        <f>Tableau1[[#This Row],[Numéro4]]</f>
        <v>8340</v>
      </c>
      <c r="G413" s="175" t="s">
        <v>29</v>
      </c>
      <c r="H413" s="175" t="s">
        <v>702</v>
      </c>
      <c r="I413" s="175" t="s">
        <v>379</v>
      </c>
      <c r="J413" s="175" t="s">
        <v>60</v>
      </c>
      <c r="K413" s="332" t="s">
        <v>939</v>
      </c>
      <c r="L413" s="328" t="s">
        <v>33</v>
      </c>
      <c r="M413" s="38" t="s">
        <v>41</v>
      </c>
      <c r="N413" s="328">
        <v>8340</v>
      </c>
      <c r="O413" s="328" t="s">
        <v>391</v>
      </c>
      <c r="P413" s="328" t="s">
        <v>914</v>
      </c>
      <c r="Q413" s="328" t="s">
        <v>392</v>
      </c>
      <c r="R413" s="328" t="s">
        <v>29</v>
      </c>
      <c r="S413" s="329" t="s">
        <v>984</v>
      </c>
      <c r="T413" s="267" t="str">
        <f t="shared" si="66"/>
        <v>BO-DCE-8340-INT-ELE-TN-A-Plan_Eqt_CFO_CFA_SSI_Internat</v>
      </c>
    </row>
    <row r="414" spans="1:20" s="38" customFormat="1" ht="15" x14ac:dyDescent="0.3">
      <c r="A414" s="94"/>
      <c r="B414" s="445" t="s">
        <v>1689</v>
      </c>
      <c r="C414" s="443"/>
      <c r="D414" s="67" t="s">
        <v>985</v>
      </c>
      <c r="E414" s="330"/>
      <c r="F414" s="235">
        <f>Tableau1[[#This Row],[Numéro4]]</f>
        <v>8350</v>
      </c>
      <c r="G414" s="38" t="s">
        <v>29</v>
      </c>
      <c r="H414" s="38" t="s">
        <v>702</v>
      </c>
      <c r="I414" s="38" t="s">
        <v>379</v>
      </c>
      <c r="J414" s="38" t="s">
        <v>60</v>
      </c>
      <c r="K414" s="239" t="s">
        <v>939</v>
      </c>
      <c r="L414" s="328" t="s">
        <v>33</v>
      </c>
      <c r="M414" s="38" t="s">
        <v>41</v>
      </c>
      <c r="N414" s="328">
        <v>8350</v>
      </c>
      <c r="O414" s="328" t="s">
        <v>205</v>
      </c>
      <c r="P414" s="328" t="s">
        <v>914</v>
      </c>
      <c r="Q414" s="328" t="s">
        <v>382</v>
      </c>
      <c r="R414" s="328" t="s">
        <v>29</v>
      </c>
      <c r="S414" s="329" t="s">
        <v>986</v>
      </c>
      <c r="T414" s="267" t="str">
        <f t="shared" si="66"/>
        <v>BO-DCE-8350-PED-ELE-RDC-A-Plan_Eqt_CFO_CFA_SSI_Pédopsychiatrie</v>
      </c>
    </row>
    <row r="415" spans="1:20" s="38" customFormat="1" ht="15" x14ac:dyDescent="0.3">
      <c r="A415" s="94"/>
      <c r="B415" s="445" t="s">
        <v>1689</v>
      </c>
      <c r="C415" s="443"/>
      <c r="D415" s="67" t="s">
        <v>985</v>
      </c>
      <c r="E415" s="330"/>
      <c r="F415" s="235">
        <f>Tableau1[[#This Row],[Numéro4]]</f>
        <v>8351</v>
      </c>
      <c r="G415" s="38" t="s">
        <v>29</v>
      </c>
      <c r="H415" s="38" t="s">
        <v>702</v>
      </c>
      <c r="I415" s="38" t="s">
        <v>379</v>
      </c>
      <c r="J415" s="38" t="s">
        <v>60</v>
      </c>
      <c r="K415" s="239" t="s">
        <v>939</v>
      </c>
      <c r="L415" s="328" t="s">
        <v>33</v>
      </c>
      <c r="M415" s="38" t="s">
        <v>41</v>
      </c>
      <c r="N415" s="328">
        <v>8351</v>
      </c>
      <c r="O415" s="328" t="s">
        <v>205</v>
      </c>
      <c r="P415" s="328" t="s">
        <v>914</v>
      </c>
      <c r="Q415" s="328" t="s">
        <v>413</v>
      </c>
      <c r="R415" s="328" t="s">
        <v>29</v>
      </c>
      <c r="S415" s="329" t="s">
        <v>986</v>
      </c>
      <c r="T415" s="267" t="str">
        <f t="shared" ref="T415:T416" si="68">_xlfn.TEXTJOIN("-",FALSE,L415:S415)</f>
        <v>BO-DCE-8351-PED-ELE-TT-A-Plan_Eqt_CFO_CFA_SSI_Pédopsychiatrie</v>
      </c>
    </row>
    <row r="416" spans="1:20" s="38" customFormat="1" ht="15" x14ac:dyDescent="0.3">
      <c r="A416" s="94"/>
      <c r="B416" s="445" t="s">
        <v>1689</v>
      </c>
      <c r="C416" s="443"/>
      <c r="D416" s="67" t="s">
        <v>987</v>
      </c>
      <c r="E416" s="330"/>
      <c r="F416" s="235">
        <f>Tableau1[[#This Row],[Numéro4]]</f>
        <v>8360</v>
      </c>
      <c r="G416" s="38" t="s">
        <v>29</v>
      </c>
      <c r="H416" s="38" t="s">
        <v>702</v>
      </c>
      <c r="I416" s="38" t="s">
        <v>379</v>
      </c>
      <c r="J416" s="38" t="s">
        <v>60</v>
      </c>
      <c r="K416" s="239" t="s">
        <v>939</v>
      </c>
      <c r="L416" s="328" t="s">
        <v>33</v>
      </c>
      <c r="M416" s="38" t="s">
        <v>41</v>
      </c>
      <c r="N416" s="328">
        <v>8360</v>
      </c>
      <c r="O416" s="328" t="s">
        <v>201</v>
      </c>
      <c r="P416" s="328" t="s">
        <v>914</v>
      </c>
      <c r="Q416" s="328" t="s">
        <v>382</v>
      </c>
      <c r="R416" s="328" t="s">
        <v>29</v>
      </c>
      <c r="S416" s="329" t="s">
        <v>988</v>
      </c>
      <c r="T416" s="267" t="str">
        <f t="shared" si="68"/>
        <v>BO-DCE-8360-GER-ELE-RDC-A-Plan_Eqt_CFO_CFA_SSI_Gérontopsychiatrie</v>
      </c>
    </row>
    <row r="417" spans="1:20" s="38" customFormat="1" ht="15" x14ac:dyDescent="0.3">
      <c r="A417" s="94"/>
      <c r="B417" s="445" t="s">
        <v>1689</v>
      </c>
      <c r="C417" s="443"/>
      <c r="D417" s="67" t="s">
        <v>987</v>
      </c>
      <c r="E417" s="330"/>
      <c r="F417" s="235">
        <f>Tableau1[[#This Row],[Numéro4]]</f>
        <v>8361</v>
      </c>
      <c r="G417" s="38" t="s">
        <v>29</v>
      </c>
      <c r="H417" s="38" t="s">
        <v>702</v>
      </c>
      <c r="I417" s="38" t="s">
        <v>379</v>
      </c>
      <c r="J417" s="38" t="s">
        <v>60</v>
      </c>
      <c r="K417" s="239" t="s">
        <v>939</v>
      </c>
      <c r="L417" s="328" t="s">
        <v>33</v>
      </c>
      <c r="M417" s="38" t="s">
        <v>41</v>
      </c>
      <c r="N417" s="328">
        <v>8361</v>
      </c>
      <c r="O417" s="328" t="s">
        <v>201</v>
      </c>
      <c r="P417" s="328" t="s">
        <v>914</v>
      </c>
      <c r="Q417" s="328" t="s">
        <v>413</v>
      </c>
      <c r="R417" s="328" t="s">
        <v>29</v>
      </c>
      <c r="S417" s="329" t="s">
        <v>988</v>
      </c>
      <c r="T417" s="267" t="str">
        <f t="shared" si="66"/>
        <v>BO-DCE-8361-GER-ELE-TT-A-Plan_Eqt_CFO_CFA_SSI_Gérontopsychiatrie</v>
      </c>
    </row>
    <row r="418" spans="1:20" s="38" customFormat="1" ht="15" x14ac:dyDescent="0.3">
      <c r="A418" s="94"/>
      <c r="B418" s="445" t="s">
        <v>1689</v>
      </c>
      <c r="C418" s="443"/>
      <c r="D418" s="67" t="s">
        <v>989</v>
      </c>
      <c r="E418" s="330"/>
      <c r="F418" s="235">
        <f>Tableau1[[#This Row],[Numéro4]]</f>
        <v>8370</v>
      </c>
      <c r="G418" s="38" t="s">
        <v>29</v>
      </c>
      <c r="H418" s="38" t="s">
        <v>702</v>
      </c>
      <c r="I418" s="38" t="s">
        <v>379</v>
      </c>
      <c r="J418" s="38" t="s">
        <v>60</v>
      </c>
      <c r="K418" s="239" t="s">
        <v>939</v>
      </c>
      <c r="L418" s="328" t="s">
        <v>33</v>
      </c>
      <c r="M418" s="38" t="s">
        <v>41</v>
      </c>
      <c r="N418" s="328">
        <v>8370</v>
      </c>
      <c r="O418" s="328" t="s">
        <v>209</v>
      </c>
      <c r="P418" s="328" t="s">
        <v>914</v>
      </c>
      <c r="Q418" s="328" t="s">
        <v>382</v>
      </c>
      <c r="R418" s="328" t="s">
        <v>29</v>
      </c>
      <c r="S418" s="329" t="s">
        <v>1479</v>
      </c>
      <c r="T418" s="267" t="str">
        <f t="shared" ref="T418" si="69">_xlfn.TEXTJOIN("-",FALSE,L418:S418)</f>
        <v>BO-DCE-8370-BA1-ELE-RDC-A-Plan_Eqt_CFO_CFA_SSI_Bâtiment Adulte 1</v>
      </c>
    </row>
    <row r="419" spans="1:20" s="38" customFormat="1" ht="15" x14ac:dyDescent="0.3">
      <c r="A419" s="94"/>
      <c r="B419" s="445" t="s">
        <v>1689</v>
      </c>
      <c r="C419" s="443"/>
      <c r="D419" s="67" t="s">
        <v>989</v>
      </c>
      <c r="E419" s="330"/>
      <c r="F419" s="235">
        <f>Tableau1[[#This Row],[Numéro4]]</f>
        <v>8371</v>
      </c>
      <c r="G419" s="38" t="s">
        <v>29</v>
      </c>
      <c r="H419" s="38" t="s">
        <v>702</v>
      </c>
      <c r="I419" s="38" t="s">
        <v>379</v>
      </c>
      <c r="J419" s="38" t="s">
        <v>60</v>
      </c>
      <c r="K419" s="239" t="s">
        <v>939</v>
      </c>
      <c r="L419" s="328" t="s">
        <v>33</v>
      </c>
      <c r="M419" s="38" t="s">
        <v>41</v>
      </c>
      <c r="N419" s="328">
        <v>8371</v>
      </c>
      <c r="O419" s="328" t="s">
        <v>209</v>
      </c>
      <c r="P419" s="328" t="s">
        <v>914</v>
      </c>
      <c r="Q419" s="328" t="s">
        <v>413</v>
      </c>
      <c r="R419" s="328" t="s">
        <v>29</v>
      </c>
      <c r="S419" s="329" t="s">
        <v>1479</v>
      </c>
      <c r="T419" s="267" t="str">
        <f t="shared" si="66"/>
        <v>BO-DCE-8371-BA1-ELE-TT-A-Plan_Eqt_CFO_CFA_SSI_Bâtiment Adulte 1</v>
      </c>
    </row>
    <row r="420" spans="1:20" s="38" customFormat="1" ht="15" x14ac:dyDescent="0.3">
      <c r="A420" s="94"/>
      <c r="B420" s="445" t="s">
        <v>1689</v>
      </c>
      <c r="C420" s="443"/>
      <c r="D420" s="67" t="s">
        <v>990</v>
      </c>
      <c r="E420" s="330"/>
      <c r="F420" s="235">
        <f>Tableau1[[#This Row],[Numéro4]]</f>
        <v>8380</v>
      </c>
      <c r="G420" s="38" t="s">
        <v>29</v>
      </c>
      <c r="H420" s="38" t="s">
        <v>702</v>
      </c>
      <c r="I420" s="38" t="s">
        <v>379</v>
      </c>
      <c r="J420" s="38" t="s">
        <v>60</v>
      </c>
      <c r="K420" s="239" t="s">
        <v>939</v>
      </c>
      <c r="L420" s="328" t="s">
        <v>33</v>
      </c>
      <c r="M420" s="38" t="s">
        <v>41</v>
      </c>
      <c r="N420" s="328">
        <v>8380</v>
      </c>
      <c r="O420" s="328" t="s">
        <v>213</v>
      </c>
      <c r="P420" s="328" t="s">
        <v>914</v>
      </c>
      <c r="Q420" s="328" t="s">
        <v>382</v>
      </c>
      <c r="R420" s="328" t="s">
        <v>29</v>
      </c>
      <c r="S420" s="329" t="s">
        <v>1480</v>
      </c>
      <c r="T420" s="267" t="str">
        <f t="shared" ref="T420" si="70">_xlfn.TEXTJOIN("-",FALSE,L420:S420)</f>
        <v>BO-DCE-8380-BA2-ELE-RDC-A-Plan_Eqt_CFO_CFA_SSI_Bâtiment Adulte 2</v>
      </c>
    </row>
    <row r="421" spans="1:20" s="38" customFormat="1" ht="15" x14ac:dyDescent="0.3">
      <c r="A421" s="94"/>
      <c r="B421" s="445" t="s">
        <v>1689</v>
      </c>
      <c r="C421" s="443"/>
      <c r="D421" s="67" t="s">
        <v>990</v>
      </c>
      <c r="E421" s="330"/>
      <c r="F421" s="235">
        <f>Tableau1[[#This Row],[Numéro4]]</f>
        <v>8381</v>
      </c>
      <c r="G421" s="38" t="s">
        <v>29</v>
      </c>
      <c r="H421" s="38" t="s">
        <v>702</v>
      </c>
      <c r="I421" s="38" t="s">
        <v>379</v>
      </c>
      <c r="J421" s="38" t="s">
        <v>60</v>
      </c>
      <c r="K421" s="239" t="s">
        <v>939</v>
      </c>
      <c r="L421" s="328" t="s">
        <v>33</v>
      </c>
      <c r="M421" s="38" t="s">
        <v>41</v>
      </c>
      <c r="N421" s="328">
        <v>8381</v>
      </c>
      <c r="O421" s="328" t="s">
        <v>213</v>
      </c>
      <c r="P421" s="328" t="s">
        <v>914</v>
      </c>
      <c r="Q421" s="328" t="s">
        <v>413</v>
      </c>
      <c r="R421" s="328" t="s">
        <v>29</v>
      </c>
      <c r="S421" s="329" t="s">
        <v>1480</v>
      </c>
      <c r="T421" s="267" t="str">
        <f t="shared" si="66"/>
        <v>BO-DCE-8381-BA2-ELE-TT-A-Plan_Eqt_CFO_CFA_SSI_Bâtiment Adulte 2</v>
      </c>
    </row>
    <row r="422" spans="1:20" s="38" customFormat="1" ht="15" x14ac:dyDescent="0.3">
      <c r="A422" s="94"/>
      <c r="B422" s="445" t="s">
        <v>1689</v>
      </c>
      <c r="C422" s="443"/>
      <c r="D422" s="67" t="s">
        <v>991</v>
      </c>
      <c r="E422" s="317"/>
      <c r="F422" s="235">
        <f>Tableau1[[#This Row],[Numéro4]]</f>
        <v>8390</v>
      </c>
      <c r="G422" s="38" t="s">
        <v>64</v>
      </c>
      <c r="H422" s="38" t="s">
        <v>702</v>
      </c>
      <c r="I422" s="38" t="s">
        <v>379</v>
      </c>
      <c r="J422" s="38" t="s">
        <v>60</v>
      </c>
      <c r="K422" s="239" t="s">
        <v>939</v>
      </c>
      <c r="L422" s="328" t="s">
        <v>33</v>
      </c>
      <c r="M422" s="38" t="s">
        <v>41</v>
      </c>
      <c r="N422" s="328">
        <v>8390</v>
      </c>
      <c r="O422" s="328" t="s">
        <v>217</v>
      </c>
      <c r="P422" s="328" t="s">
        <v>914</v>
      </c>
      <c r="Q422" s="328" t="s">
        <v>382</v>
      </c>
      <c r="R422" s="328" t="s">
        <v>29</v>
      </c>
      <c r="S422" s="329" t="s">
        <v>1481</v>
      </c>
      <c r="T422" s="267" t="str">
        <f>_xlfn.TEXTJOIN("-",FALSE,L422:S422)</f>
        <v>BO-DCE-8390-BA3-ELE-RDC-A-Plan_Eqt_CFO_CFA_SSI_Bâtiment Adulte 3</v>
      </c>
    </row>
    <row r="423" spans="1:20" s="38" customFormat="1" ht="15" x14ac:dyDescent="0.3">
      <c r="A423" s="94"/>
      <c r="B423" s="445" t="s">
        <v>1689</v>
      </c>
      <c r="C423" s="443"/>
      <c r="D423" s="67" t="s">
        <v>991</v>
      </c>
      <c r="E423" s="317"/>
      <c r="F423" s="235">
        <f>Tableau1[[#This Row],[Numéro4]]</f>
        <v>8391</v>
      </c>
      <c r="G423" s="38" t="s">
        <v>64</v>
      </c>
      <c r="H423" s="38" t="s">
        <v>702</v>
      </c>
      <c r="I423" s="38" t="s">
        <v>379</v>
      </c>
      <c r="J423" s="38" t="s">
        <v>60</v>
      </c>
      <c r="K423" s="239" t="s">
        <v>939</v>
      </c>
      <c r="L423" s="328" t="s">
        <v>33</v>
      </c>
      <c r="M423" s="38" t="s">
        <v>41</v>
      </c>
      <c r="N423" s="328">
        <v>8391</v>
      </c>
      <c r="O423" s="328" t="s">
        <v>217</v>
      </c>
      <c r="P423" s="328" t="s">
        <v>914</v>
      </c>
      <c r="Q423" s="328" t="s">
        <v>413</v>
      </c>
      <c r="R423" s="328" t="s">
        <v>29</v>
      </c>
      <c r="S423" s="329" t="s">
        <v>1481</v>
      </c>
      <c r="T423" s="267" t="str">
        <f>_xlfn.TEXTJOIN("-",FALSE,L423:S423)</f>
        <v>BO-DCE-8391-BA3-ELE-TT-A-Plan_Eqt_CFO_CFA_SSI_Bâtiment Adulte 3</v>
      </c>
    </row>
    <row r="424" spans="1:20" s="38" customFormat="1" ht="15" x14ac:dyDescent="0.3">
      <c r="A424" s="94"/>
      <c r="B424" s="445" t="s">
        <v>1689</v>
      </c>
      <c r="C424" s="443"/>
      <c r="D424" s="67" t="s">
        <v>1627</v>
      </c>
      <c r="E424" s="317"/>
      <c r="F424" s="235"/>
      <c r="K424" s="239"/>
      <c r="L424" s="328" t="s">
        <v>33</v>
      </c>
      <c r="M424" s="38" t="s">
        <v>41</v>
      </c>
      <c r="N424" s="328">
        <v>8390</v>
      </c>
      <c r="O424" s="328" t="s">
        <v>217</v>
      </c>
      <c r="P424" s="328" t="s">
        <v>914</v>
      </c>
      <c r="Q424" s="328" t="s">
        <v>382</v>
      </c>
      <c r="R424" s="328" t="s">
        <v>29</v>
      </c>
      <c r="S424" s="329" t="s">
        <v>1481</v>
      </c>
      <c r="T424" s="267" t="str">
        <f>_xlfn.TEXTJOIN("-",FALSE,L424:S424)</f>
        <v>BO-DCE-8390-BA3-ELE-RDC-A-Plan_Eqt_CFO_CFA_SSI_Bâtiment Adulte 3</v>
      </c>
    </row>
    <row r="425" spans="1:20" s="38" customFormat="1" x14ac:dyDescent="0.3">
      <c r="A425" s="94"/>
      <c r="B425" s="443"/>
      <c r="C425" s="443"/>
      <c r="D425" s="67"/>
      <c r="E425" s="330"/>
      <c r="F425" s="235"/>
      <c r="K425" s="239"/>
      <c r="L425" s="62"/>
      <c r="M425" s="311"/>
      <c r="N425" s="117"/>
      <c r="O425" s="62"/>
      <c r="P425" s="62"/>
      <c r="Q425" s="62"/>
      <c r="R425" s="62"/>
      <c r="S425" s="64"/>
      <c r="T425" s="338"/>
    </row>
    <row r="426" spans="1:20" s="38" customFormat="1" ht="15" x14ac:dyDescent="0.3">
      <c r="A426" s="94"/>
      <c r="B426" s="445" t="s">
        <v>1689</v>
      </c>
      <c r="C426" s="443"/>
      <c r="D426" s="67" t="s">
        <v>992</v>
      </c>
      <c r="E426" s="330"/>
      <c r="F426" s="235">
        <v>8400</v>
      </c>
      <c r="G426" s="38" t="s">
        <v>29</v>
      </c>
      <c r="H426" s="38" t="s">
        <v>702</v>
      </c>
      <c r="I426" s="38" t="s">
        <v>379</v>
      </c>
      <c r="J426" s="38" t="s">
        <v>60</v>
      </c>
      <c r="K426" s="239" t="s">
        <v>939</v>
      </c>
      <c r="L426" s="62" t="s">
        <v>33</v>
      </c>
      <c r="M426" s="311" t="s">
        <v>41</v>
      </c>
      <c r="N426" s="295">
        <v>8400</v>
      </c>
      <c r="O426" s="62" t="s">
        <v>505</v>
      </c>
      <c r="P426" s="62" t="s">
        <v>914</v>
      </c>
      <c r="Q426" s="62" t="s">
        <v>392</v>
      </c>
      <c r="R426" s="62" t="s">
        <v>29</v>
      </c>
      <c r="S426" s="64" t="s">
        <v>993</v>
      </c>
      <c r="T426" s="267" t="str">
        <f>_xlfn.TEXTJOIN("-",FALSE,L426:S426)</f>
        <v>BO-DCE-8400-SIT-ELE-TN-A-MaquettagePV</v>
      </c>
    </row>
    <row r="427" spans="1:20" s="38" customFormat="1" x14ac:dyDescent="0.3">
      <c r="A427" s="94"/>
      <c r="B427" s="443"/>
      <c r="C427" s="443"/>
      <c r="D427" s="67"/>
      <c r="E427" s="337"/>
      <c r="F427" s="231"/>
      <c r="G427" s="217"/>
      <c r="H427" s="217"/>
      <c r="I427" s="217"/>
      <c r="J427" s="217"/>
      <c r="K427" s="255"/>
      <c r="L427" s="275"/>
      <c r="M427" s="409"/>
      <c r="N427" s="339"/>
      <c r="O427" s="275"/>
      <c r="P427" s="275"/>
      <c r="Q427" s="275"/>
      <c r="R427" s="275"/>
      <c r="S427" s="69"/>
      <c r="T427" s="267"/>
    </row>
    <row r="428" spans="1:20" s="55" customFormat="1" ht="15" customHeight="1" x14ac:dyDescent="0.3">
      <c r="A428" s="126"/>
      <c r="B428" s="446"/>
      <c r="C428" s="446"/>
      <c r="D428" s="273" t="s">
        <v>994</v>
      </c>
      <c r="E428" s="148"/>
      <c r="F428" s="227"/>
      <c r="G428" s="210"/>
      <c r="H428" s="210"/>
      <c r="I428" s="210"/>
      <c r="J428" s="210"/>
      <c r="K428" s="248"/>
      <c r="L428" s="68" t="s">
        <v>368</v>
      </c>
      <c r="M428" s="68"/>
      <c r="N428" s="68" t="s">
        <v>368</v>
      </c>
      <c r="O428" s="68" t="s">
        <v>368</v>
      </c>
      <c r="P428" s="68" t="s">
        <v>368</v>
      </c>
      <c r="Q428" s="68" t="s">
        <v>368</v>
      </c>
      <c r="R428" s="68" t="s">
        <v>368</v>
      </c>
      <c r="S428" s="68" t="s">
        <v>368</v>
      </c>
      <c r="T428" s="274" t="s">
        <v>368</v>
      </c>
    </row>
    <row r="429" spans="1:20" s="175" customFormat="1" ht="15" collapsed="1" x14ac:dyDescent="0.3">
      <c r="A429" s="187"/>
      <c r="B429" s="445" t="s">
        <v>1689</v>
      </c>
      <c r="C429" s="453"/>
      <c r="D429" s="291" t="s">
        <v>995</v>
      </c>
      <c r="E429" s="193"/>
      <c r="F429" s="348" t="str">
        <f>Tableau1[[#This Row],[Numéro4]]</f>
        <v>9000</v>
      </c>
      <c r="G429" s="216" t="s">
        <v>29</v>
      </c>
      <c r="H429" s="216" t="s">
        <v>749</v>
      </c>
      <c r="I429" s="216" t="s">
        <v>946</v>
      </c>
      <c r="J429" s="216" t="s">
        <v>60</v>
      </c>
      <c r="K429" s="254" t="s">
        <v>750</v>
      </c>
      <c r="L429" s="288" t="s">
        <v>33</v>
      </c>
      <c r="M429" s="311" t="s">
        <v>41</v>
      </c>
      <c r="N429" s="289" t="s">
        <v>996</v>
      </c>
      <c r="O429" s="288" t="s">
        <v>375</v>
      </c>
      <c r="P429" s="288" t="s">
        <v>997</v>
      </c>
      <c r="Q429" s="288" t="s">
        <v>36</v>
      </c>
      <c r="R429" s="288" t="s">
        <v>29</v>
      </c>
      <c r="S429" s="191" t="s">
        <v>998</v>
      </c>
      <c r="T429" s="267" t="str">
        <f t="shared" ref="T429:T443" si="71">_xlfn.TEXTJOIN("-",FALSE,L429:S429)</f>
        <v>BO-DCE-9000-EXT-VRD-XXX-A-PlanTerrainExistant</v>
      </c>
    </row>
    <row r="430" spans="1:20" s="175" customFormat="1" ht="15" x14ac:dyDescent="0.3">
      <c r="A430" s="187"/>
      <c r="B430" s="445" t="s">
        <v>1689</v>
      </c>
      <c r="C430" s="453"/>
      <c r="D430" s="315" t="s">
        <v>999</v>
      </c>
      <c r="E430" s="188"/>
      <c r="F430" s="348" t="str">
        <f>Tableau1[[#This Row],[Numéro4]]</f>
        <v>9001</v>
      </c>
      <c r="G430" s="214" t="s">
        <v>29</v>
      </c>
      <c r="H430" s="214" t="s">
        <v>749</v>
      </c>
      <c r="I430" s="214" t="s">
        <v>946</v>
      </c>
      <c r="J430" s="214" t="s">
        <v>60</v>
      </c>
      <c r="K430" s="252" t="s">
        <v>750</v>
      </c>
      <c r="L430" s="288" t="s">
        <v>33</v>
      </c>
      <c r="M430" s="311" t="s">
        <v>41</v>
      </c>
      <c r="N430" s="289" t="s">
        <v>1000</v>
      </c>
      <c r="O430" s="288" t="s">
        <v>375</v>
      </c>
      <c r="P430" s="288" t="s">
        <v>997</v>
      </c>
      <c r="Q430" s="288" t="s">
        <v>36</v>
      </c>
      <c r="R430" s="288" t="s">
        <v>29</v>
      </c>
      <c r="S430" s="191" t="s">
        <v>1001</v>
      </c>
      <c r="T430" s="267" t="str">
        <f t="shared" si="71"/>
        <v>BO-DCE-9001-EXT-VRD-XXX-A-PlanTerrassements</v>
      </c>
    </row>
    <row r="431" spans="1:20" s="38" customFormat="1" ht="15" x14ac:dyDescent="0.3">
      <c r="A431" s="94"/>
      <c r="B431" s="445" t="s">
        <v>1689</v>
      </c>
      <c r="C431" s="443"/>
      <c r="D431" s="266" t="s">
        <v>1002</v>
      </c>
      <c r="E431" s="196"/>
      <c r="F431" s="348" t="str">
        <f>Tableau1[[#This Row],[Numéro4]]</f>
        <v>9110</v>
      </c>
      <c r="G431" s="217" t="s">
        <v>29</v>
      </c>
      <c r="H431" s="217" t="s">
        <v>749</v>
      </c>
      <c r="I431" s="217" t="s">
        <v>946</v>
      </c>
      <c r="J431" s="217" t="s">
        <v>60</v>
      </c>
      <c r="K431" s="255" t="s">
        <v>750</v>
      </c>
      <c r="L431" s="62" t="s">
        <v>33</v>
      </c>
      <c r="M431" s="311" t="s">
        <v>41</v>
      </c>
      <c r="N431" s="117" t="s">
        <v>1003</v>
      </c>
      <c r="O431" s="62" t="s">
        <v>375</v>
      </c>
      <c r="P431" s="62" t="s">
        <v>997</v>
      </c>
      <c r="Q431" s="62" t="s">
        <v>36</v>
      </c>
      <c r="R431" s="62" t="s">
        <v>64</v>
      </c>
      <c r="S431" s="64" t="s">
        <v>1004</v>
      </c>
      <c r="T431" s="267" t="str">
        <f t="shared" si="71"/>
        <v>BO-DCE-9110-EXT-VRD-XXX-B-RésxEnterrés EP/EU-Planche 1</v>
      </c>
    </row>
    <row r="432" spans="1:20" s="38" customFormat="1" ht="15" x14ac:dyDescent="0.3">
      <c r="A432" s="94"/>
      <c r="B432" s="445" t="s">
        <v>1689</v>
      </c>
      <c r="C432" s="443"/>
      <c r="D432" s="266" t="s">
        <v>1005</v>
      </c>
      <c r="E432" s="196"/>
      <c r="F432" s="348" t="str">
        <f>Tableau1[[#This Row],[Numéro4]]</f>
        <v>9120</v>
      </c>
      <c r="G432" s="217" t="s">
        <v>29</v>
      </c>
      <c r="H432" s="217" t="s">
        <v>749</v>
      </c>
      <c r="I432" s="217" t="s">
        <v>946</v>
      </c>
      <c r="J432" s="217" t="s">
        <v>60</v>
      </c>
      <c r="K432" s="255" t="s">
        <v>750</v>
      </c>
      <c r="L432" s="62" t="s">
        <v>33</v>
      </c>
      <c r="M432" s="311" t="s">
        <v>41</v>
      </c>
      <c r="N432" s="117" t="s">
        <v>1006</v>
      </c>
      <c r="O432" s="62" t="s">
        <v>375</v>
      </c>
      <c r="P432" s="62" t="s">
        <v>997</v>
      </c>
      <c r="Q432" s="62" t="s">
        <v>36</v>
      </c>
      <c r="R432" s="62" t="s">
        <v>64</v>
      </c>
      <c r="S432" s="64" t="s">
        <v>1007</v>
      </c>
      <c r="T432" s="267" t="str">
        <f t="shared" si="71"/>
        <v>BO-DCE-9120-EXT-VRD-XXX-B-RésxEnterrés EP/EU-Planche 2</v>
      </c>
    </row>
    <row r="433" spans="1:20" s="38" customFormat="1" ht="15" x14ac:dyDescent="0.3">
      <c r="A433" s="94"/>
      <c r="B433" s="445" t="s">
        <v>1689</v>
      </c>
      <c r="C433" s="443"/>
      <c r="D433" s="266" t="s">
        <v>1008</v>
      </c>
      <c r="E433" s="196"/>
      <c r="F433" s="348" t="str">
        <f>Tableau1[[#This Row],[Numéro4]]</f>
        <v>9130</v>
      </c>
      <c r="G433" s="217" t="s">
        <v>29</v>
      </c>
      <c r="H433" s="217" t="s">
        <v>749</v>
      </c>
      <c r="I433" s="217" t="s">
        <v>946</v>
      </c>
      <c r="J433" s="217" t="s">
        <v>60</v>
      </c>
      <c r="K433" s="255" t="s">
        <v>750</v>
      </c>
      <c r="L433" s="62" t="s">
        <v>33</v>
      </c>
      <c r="M433" s="311" t="s">
        <v>41</v>
      </c>
      <c r="N433" s="117" t="s">
        <v>1009</v>
      </c>
      <c r="O433" s="62" t="s">
        <v>375</v>
      </c>
      <c r="P433" s="62" t="s">
        <v>997</v>
      </c>
      <c r="Q433" s="62" t="s">
        <v>36</v>
      </c>
      <c r="R433" s="62" t="s">
        <v>64</v>
      </c>
      <c r="S433" s="64" t="s">
        <v>1010</v>
      </c>
      <c r="T433" s="267" t="str">
        <f t="shared" si="71"/>
        <v>BO-DCE-9130-EXT-VRD-XXX-B-RésxEnterrés Divers-Planche 1</v>
      </c>
    </row>
    <row r="434" spans="1:20" s="38" customFormat="1" ht="15" x14ac:dyDescent="0.3">
      <c r="A434" s="94"/>
      <c r="B434" s="445" t="s">
        <v>1689</v>
      </c>
      <c r="C434" s="443"/>
      <c r="D434" s="266" t="s">
        <v>1011</v>
      </c>
      <c r="E434" s="196"/>
      <c r="F434" s="348" t="str">
        <f>Tableau1[[#This Row],[Numéro4]]</f>
        <v>9140</v>
      </c>
      <c r="G434" s="217" t="s">
        <v>29</v>
      </c>
      <c r="H434" s="217" t="s">
        <v>749</v>
      </c>
      <c r="I434" s="217" t="s">
        <v>946</v>
      </c>
      <c r="J434" s="217" t="s">
        <v>60</v>
      </c>
      <c r="K434" s="255" t="s">
        <v>750</v>
      </c>
      <c r="L434" s="62" t="s">
        <v>33</v>
      </c>
      <c r="M434" s="311" t="s">
        <v>41</v>
      </c>
      <c r="N434" s="117" t="s">
        <v>1012</v>
      </c>
      <c r="O434" s="62" t="s">
        <v>375</v>
      </c>
      <c r="P434" s="62" t="s">
        <v>997</v>
      </c>
      <c r="Q434" s="62" t="s">
        <v>36</v>
      </c>
      <c r="R434" s="62" t="s">
        <v>64</v>
      </c>
      <c r="S434" s="64" t="s">
        <v>1013</v>
      </c>
      <c r="T434" s="267" t="str">
        <f t="shared" si="71"/>
        <v>BO-DCE-9140-EXT-VRD-XXX-B-RésxEnterrés Divers-Planche 2</v>
      </c>
    </row>
    <row r="435" spans="1:20" s="175" customFormat="1" ht="15" x14ac:dyDescent="0.3">
      <c r="A435" s="187"/>
      <c r="B435" s="445" t="s">
        <v>1689</v>
      </c>
      <c r="C435" s="453"/>
      <c r="D435" s="315" t="s">
        <v>1014</v>
      </c>
      <c r="E435" s="313"/>
      <c r="F435" s="348" t="str">
        <f>Tableau1[[#This Row],[Numéro4]]</f>
        <v>9200</v>
      </c>
      <c r="G435" s="216" t="s">
        <v>64</v>
      </c>
      <c r="H435" s="216" t="s">
        <v>749</v>
      </c>
      <c r="I435" s="216" t="s">
        <v>372</v>
      </c>
      <c r="J435" s="216" t="s">
        <v>60</v>
      </c>
      <c r="K435" s="254" t="s">
        <v>750</v>
      </c>
      <c r="L435" s="288" t="s">
        <v>33</v>
      </c>
      <c r="M435" s="311" t="s">
        <v>41</v>
      </c>
      <c r="N435" s="289" t="s">
        <v>1015</v>
      </c>
      <c r="O435" s="288" t="s">
        <v>375</v>
      </c>
      <c r="P435" s="288" t="s">
        <v>997</v>
      </c>
      <c r="Q435" s="288" t="s">
        <v>36</v>
      </c>
      <c r="R435" s="288" t="s">
        <v>64</v>
      </c>
      <c r="S435" s="191" t="s">
        <v>1016</v>
      </c>
      <c r="T435" s="267" t="str">
        <f t="shared" si="71"/>
        <v>BO-DCE-9200-EXT-VRD-XXX-B-PhasageRéseaux</v>
      </c>
    </row>
    <row r="436" spans="1:20" s="38" customFormat="1" ht="15" x14ac:dyDescent="0.3">
      <c r="A436" s="94"/>
      <c r="B436" s="445" t="s">
        <v>1689</v>
      </c>
      <c r="C436" s="443"/>
      <c r="D436" s="282" t="s">
        <v>1548</v>
      </c>
      <c r="E436" s="313"/>
      <c r="F436" s="348" t="str">
        <f>Tableau1[[#This Row],[Numéro4]]</f>
        <v>9250</v>
      </c>
      <c r="G436" s="205" t="s">
        <v>29</v>
      </c>
      <c r="H436" s="205" t="s">
        <v>749</v>
      </c>
      <c r="I436" s="205" t="s">
        <v>372</v>
      </c>
      <c r="J436" s="205" t="s">
        <v>60</v>
      </c>
      <c r="K436" s="243" t="s">
        <v>750</v>
      </c>
      <c r="L436" s="62" t="s">
        <v>33</v>
      </c>
      <c r="M436" s="311" t="s">
        <v>41</v>
      </c>
      <c r="N436" s="117" t="s">
        <v>1018</v>
      </c>
      <c r="O436" s="62" t="s">
        <v>375</v>
      </c>
      <c r="P436" s="62" t="s">
        <v>997</v>
      </c>
      <c r="Q436" s="62" t="s">
        <v>36</v>
      </c>
      <c r="R436" s="62" t="s">
        <v>64</v>
      </c>
      <c r="S436" s="64" t="s">
        <v>1019</v>
      </c>
      <c r="T436" s="267" t="str">
        <f t="shared" si="71"/>
        <v>BO-DCE-9250-EXT-VRD-XXX-B-Nivellement-Planche 1</v>
      </c>
    </row>
    <row r="437" spans="1:20" s="38" customFormat="1" ht="15" x14ac:dyDescent="0.3">
      <c r="A437" s="94"/>
      <c r="B437" s="445" t="s">
        <v>1689</v>
      </c>
      <c r="C437" s="443"/>
      <c r="D437" s="282" t="s">
        <v>1549</v>
      </c>
      <c r="E437" s="313"/>
      <c r="F437" s="348" t="str">
        <f>Tableau1[[#This Row],[Numéro4]]</f>
        <v>9260</v>
      </c>
      <c r="G437" s="205" t="s">
        <v>29</v>
      </c>
      <c r="H437" s="205" t="s">
        <v>749</v>
      </c>
      <c r="I437" s="205" t="s">
        <v>372</v>
      </c>
      <c r="J437" s="205" t="s">
        <v>60</v>
      </c>
      <c r="K437" s="243" t="s">
        <v>750</v>
      </c>
      <c r="L437" s="62" t="s">
        <v>33</v>
      </c>
      <c r="M437" s="311" t="s">
        <v>41</v>
      </c>
      <c r="N437" s="117" t="s">
        <v>1550</v>
      </c>
      <c r="O437" s="62" t="s">
        <v>375</v>
      </c>
      <c r="P437" s="62" t="s">
        <v>997</v>
      </c>
      <c r="Q437" s="62" t="s">
        <v>36</v>
      </c>
      <c r="R437" s="62" t="s">
        <v>64</v>
      </c>
      <c r="S437" s="64" t="s">
        <v>1022</v>
      </c>
      <c r="T437" s="267" t="str">
        <f t="shared" si="71"/>
        <v>BO-DCE-9260-EXT-VRD-XXX-B-Nivellement-Planche 2</v>
      </c>
    </row>
    <row r="438" spans="1:20" s="175" customFormat="1" ht="15" x14ac:dyDescent="0.3">
      <c r="A438" s="187"/>
      <c r="B438" s="445" t="s">
        <v>1689</v>
      </c>
      <c r="C438" s="453"/>
      <c r="D438" s="287" t="s">
        <v>1023</v>
      </c>
      <c r="E438" s="313"/>
      <c r="F438" s="348" t="str">
        <f>Tableau1[[#This Row],[Numéro4]]</f>
        <v>9310</v>
      </c>
      <c r="G438" s="214" t="s">
        <v>64</v>
      </c>
      <c r="H438" s="214" t="s">
        <v>749</v>
      </c>
      <c r="I438" s="214" t="s">
        <v>946</v>
      </c>
      <c r="J438" s="214" t="s">
        <v>60</v>
      </c>
      <c r="K438" s="252" t="s">
        <v>750</v>
      </c>
      <c r="L438" s="288" t="s">
        <v>33</v>
      </c>
      <c r="M438" s="311" t="s">
        <v>41</v>
      </c>
      <c r="N438" s="289" t="s">
        <v>1024</v>
      </c>
      <c r="O438" s="288" t="s">
        <v>375</v>
      </c>
      <c r="P438" s="288" t="s">
        <v>1025</v>
      </c>
      <c r="Q438" s="288" t="s">
        <v>36</v>
      </c>
      <c r="R438" s="288" t="s">
        <v>64</v>
      </c>
      <c r="S438" s="191" t="s">
        <v>1026</v>
      </c>
      <c r="T438" s="267" t="str">
        <f t="shared" si="71"/>
        <v>BO-DCE-9310-EXT-PAY-XXX-B-AmenagementsExt-Planche 1</v>
      </c>
    </row>
    <row r="439" spans="1:20" s="175" customFormat="1" ht="15" x14ac:dyDescent="0.3">
      <c r="A439" s="187"/>
      <c r="B439" s="445" t="s">
        <v>1689</v>
      </c>
      <c r="C439" s="453"/>
      <c r="D439" s="287" t="s">
        <v>1027</v>
      </c>
      <c r="E439" s="313"/>
      <c r="F439" s="348" t="str">
        <f>Tableau1[[#This Row],[Numéro4]]</f>
        <v>9320</v>
      </c>
      <c r="G439" s="216" t="s">
        <v>64</v>
      </c>
      <c r="H439" s="216" t="s">
        <v>749</v>
      </c>
      <c r="I439" s="216" t="s">
        <v>946</v>
      </c>
      <c r="J439" s="216" t="s">
        <v>60</v>
      </c>
      <c r="K439" s="254" t="s">
        <v>750</v>
      </c>
      <c r="L439" s="288" t="s">
        <v>33</v>
      </c>
      <c r="M439" s="311" t="s">
        <v>41</v>
      </c>
      <c r="N439" s="289" t="s">
        <v>1028</v>
      </c>
      <c r="O439" s="288" t="s">
        <v>375</v>
      </c>
      <c r="P439" s="288" t="s">
        <v>1025</v>
      </c>
      <c r="Q439" s="288" t="s">
        <v>36</v>
      </c>
      <c r="R439" s="288" t="s">
        <v>64</v>
      </c>
      <c r="S439" s="191" t="s">
        <v>1029</v>
      </c>
      <c r="T439" s="267" t="str">
        <f t="shared" si="71"/>
        <v>BO-DCE-9320-EXT-PAY-XXX-B-AmenagementsExt-Planche 2</v>
      </c>
    </row>
    <row r="440" spans="1:20" s="38" customFormat="1" ht="15" x14ac:dyDescent="0.3">
      <c r="A440" s="94"/>
      <c r="B440" s="445" t="s">
        <v>1689</v>
      </c>
      <c r="C440" s="443"/>
      <c r="D440" s="67" t="s">
        <v>1545</v>
      </c>
      <c r="E440" s="349"/>
      <c r="F440" s="348" t="str">
        <f>Tableau1[[#This Row],[Numéro4]]</f>
        <v>9400</v>
      </c>
      <c r="G440" s="217" t="s">
        <v>29</v>
      </c>
      <c r="H440" s="217" t="s">
        <v>251</v>
      </c>
      <c r="I440" s="217" t="s">
        <v>1031</v>
      </c>
      <c r="J440" s="217" t="s">
        <v>60</v>
      </c>
      <c r="K440" s="255" t="s">
        <v>750</v>
      </c>
      <c r="L440" s="62" t="s">
        <v>33</v>
      </c>
      <c r="M440" s="311" t="s">
        <v>41</v>
      </c>
      <c r="N440" s="117" t="s">
        <v>1546</v>
      </c>
      <c r="O440" s="62" t="s">
        <v>375</v>
      </c>
      <c r="P440" s="62" t="s">
        <v>997</v>
      </c>
      <c r="Q440" s="62" t="s">
        <v>36</v>
      </c>
      <c r="R440" s="62" t="s">
        <v>29</v>
      </c>
      <c r="S440" s="64" t="s">
        <v>1547</v>
      </c>
      <c r="T440" s="267" t="str">
        <f t="shared" ref="T440" si="72">_xlfn.TEXTJOIN("-",FALSE,L440:S440)</f>
        <v xml:space="preserve">BO-DCE-9400-EXT-VRD-XXX-A-Girations </v>
      </c>
    </row>
    <row r="441" spans="1:20" s="38" customFormat="1" ht="15" x14ac:dyDescent="0.3">
      <c r="A441" s="94"/>
      <c r="B441" s="445" t="s">
        <v>1689</v>
      </c>
      <c r="C441" s="443"/>
      <c r="D441" s="67" t="s">
        <v>1030</v>
      </c>
      <c r="E441" s="349"/>
      <c r="F441" s="348" t="str">
        <f>Tableau1[[#This Row],[Numéro4]]</f>
        <v>9500</v>
      </c>
      <c r="G441" s="217" t="s">
        <v>29</v>
      </c>
      <c r="H441" s="217" t="s">
        <v>251</v>
      </c>
      <c r="I441" s="217" t="s">
        <v>1031</v>
      </c>
      <c r="J441" s="217" t="s">
        <v>60</v>
      </c>
      <c r="K441" s="255" t="s">
        <v>750</v>
      </c>
      <c r="L441" s="62" t="s">
        <v>33</v>
      </c>
      <c r="M441" s="311" t="s">
        <v>41</v>
      </c>
      <c r="N441" s="117" t="s">
        <v>1032</v>
      </c>
      <c r="O441" s="62" t="s">
        <v>375</v>
      </c>
      <c r="P441" s="62" t="s">
        <v>1025</v>
      </c>
      <c r="Q441" s="62" t="s">
        <v>36</v>
      </c>
      <c r="R441" s="62" t="s">
        <v>64</v>
      </c>
      <c r="S441" s="64" t="s">
        <v>1033</v>
      </c>
      <c r="T441" s="267" t="str">
        <f t="shared" si="71"/>
        <v>BO-DCE-9500-EXT-PAY-XXX-B-CoupesDétails_AmExt</v>
      </c>
    </row>
    <row r="442" spans="1:20" s="175" customFormat="1" ht="15" x14ac:dyDescent="0.3">
      <c r="A442" s="187"/>
      <c r="B442" s="445" t="s">
        <v>1689</v>
      </c>
      <c r="C442" s="453"/>
      <c r="D442" s="291" t="s">
        <v>1034</v>
      </c>
      <c r="E442" s="313"/>
      <c r="F442" s="348" t="str">
        <f>Tableau1[[#This Row],[Numéro4]]</f>
        <v>9600</v>
      </c>
      <c r="G442" s="216" t="s">
        <v>64</v>
      </c>
      <c r="H442" s="216" t="s">
        <v>749</v>
      </c>
      <c r="I442" s="216" t="s">
        <v>372</v>
      </c>
      <c r="J442" s="216" t="s">
        <v>60</v>
      </c>
      <c r="K442" s="254" t="s">
        <v>750</v>
      </c>
      <c r="L442" s="288" t="s">
        <v>33</v>
      </c>
      <c r="M442" s="311" t="s">
        <v>41</v>
      </c>
      <c r="N442" s="289" t="s">
        <v>1035</v>
      </c>
      <c r="O442" s="288" t="s">
        <v>375</v>
      </c>
      <c r="P442" s="288" t="s">
        <v>1025</v>
      </c>
      <c r="Q442" s="288" t="s">
        <v>36</v>
      </c>
      <c r="R442" s="288" t="s">
        <v>64</v>
      </c>
      <c r="S442" s="191" t="s">
        <v>1036</v>
      </c>
      <c r="T442" s="267" t="str">
        <f t="shared" si="71"/>
        <v>BO-DCE-9600-EXT-PAY-XXX-B-AmenagementsExt-Global-Phase 1</v>
      </c>
    </row>
    <row r="443" spans="1:20" s="175" customFormat="1" ht="15" x14ac:dyDescent="0.3">
      <c r="A443" s="187"/>
      <c r="B443" s="445" t="s">
        <v>1689</v>
      </c>
      <c r="C443" s="453"/>
      <c r="D443" s="291" t="s">
        <v>1037</v>
      </c>
      <c r="E443" s="313"/>
      <c r="F443" s="348" t="str">
        <f>Tableau1[[#This Row],[Numéro4]]</f>
        <v>9610</v>
      </c>
      <c r="G443" s="216" t="s">
        <v>64</v>
      </c>
      <c r="H443" s="216" t="s">
        <v>749</v>
      </c>
      <c r="I443" s="216" t="s">
        <v>372</v>
      </c>
      <c r="J443" s="216" t="s">
        <v>60</v>
      </c>
      <c r="K443" s="254" t="s">
        <v>750</v>
      </c>
      <c r="L443" s="288" t="s">
        <v>33</v>
      </c>
      <c r="M443" s="311" t="s">
        <v>41</v>
      </c>
      <c r="N443" s="289" t="s">
        <v>1038</v>
      </c>
      <c r="O443" s="288" t="s">
        <v>375</v>
      </c>
      <c r="P443" s="288" t="s">
        <v>1025</v>
      </c>
      <c r="Q443" s="288" t="s">
        <v>36</v>
      </c>
      <c r="R443" s="288" t="s">
        <v>64</v>
      </c>
      <c r="S443" s="191" t="s">
        <v>1039</v>
      </c>
      <c r="T443" s="267" t="str">
        <f t="shared" si="71"/>
        <v>BO-DCE-9610-EXT-PAY-XXX-B-AmenagementsExt-Global-Final</v>
      </c>
    </row>
    <row r="444" spans="1:20" s="175" customFormat="1" x14ac:dyDescent="0.3">
      <c r="A444" s="187"/>
      <c r="B444" s="453"/>
      <c r="C444" s="453"/>
      <c r="D444" s="291"/>
      <c r="E444" s="193"/>
      <c r="F444" s="230"/>
      <c r="G444" s="216"/>
      <c r="H444" s="216"/>
      <c r="I444" s="216"/>
      <c r="J444" s="216"/>
      <c r="K444" s="254"/>
      <c r="L444" s="62"/>
      <c r="M444" s="311"/>
      <c r="N444" s="117"/>
      <c r="O444" s="62"/>
      <c r="P444" s="62"/>
      <c r="Q444" s="62"/>
      <c r="R444" s="62"/>
      <c r="S444" s="64"/>
      <c r="T444" s="268"/>
    </row>
    <row r="445" spans="1:20" s="55" customFormat="1" ht="20.25" customHeight="1" x14ac:dyDescent="0.3">
      <c r="A445" s="125"/>
      <c r="B445" s="450"/>
      <c r="C445" s="450"/>
      <c r="D445" s="399" t="s">
        <v>1040</v>
      </c>
      <c r="E445" s="146"/>
      <c r="F445" s="226"/>
      <c r="G445" s="209"/>
      <c r="H445" s="209"/>
      <c r="I445" s="209"/>
      <c r="J445" s="209"/>
      <c r="K445" s="247"/>
      <c r="L445" s="271"/>
      <c r="M445" s="403"/>
      <c r="N445" s="271"/>
      <c r="O445" s="271"/>
      <c r="P445" s="271"/>
      <c r="Q445" s="271"/>
      <c r="R445" s="271"/>
      <c r="S445" s="271"/>
      <c r="T445" s="309"/>
    </row>
    <row r="446" spans="1:20" s="55" customFormat="1" ht="15" customHeight="1" x14ac:dyDescent="0.3">
      <c r="A446" s="126"/>
      <c r="B446" s="446"/>
      <c r="C446" s="446"/>
      <c r="D446" s="61" t="s">
        <v>1041</v>
      </c>
      <c r="E446" s="148"/>
      <c r="F446" s="227"/>
      <c r="G446" s="210"/>
      <c r="H446" s="210"/>
      <c r="I446" s="210"/>
      <c r="J446" s="210"/>
      <c r="K446" s="248"/>
      <c r="L446" s="68" t="s">
        <v>368</v>
      </c>
      <c r="M446" s="68"/>
      <c r="N446" s="68" t="s">
        <v>368</v>
      </c>
      <c r="O446" s="68" t="s">
        <v>368</v>
      </c>
      <c r="P446" s="68" t="s">
        <v>368</v>
      </c>
      <c r="Q446" s="68" t="s">
        <v>368</v>
      </c>
      <c r="R446" s="68" t="s">
        <v>368</v>
      </c>
      <c r="S446" s="68" t="s">
        <v>368</v>
      </c>
      <c r="T446" s="102" t="s">
        <v>368</v>
      </c>
    </row>
    <row r="447" spans="1:20" s="38" customFormat="1" ht="15" collapsed="1" x14ac:dyDescent="0.3">
      <c r="A447" s="94"/>
      <c r="B447" s="445" t="s">
        <v>1689</v>
      </c>
      <c r="C447" s="443"/>
      <c r="D447" s="282" t="s">
        <v>1042</v>
      </c>
      <c r="E447" s="196"/>
      <c r="F447" s="387" t="str">
        <f>N447</f>
        <v>ZC_02a</v>
      </c>
      <c r="G447" s="217" t="s">
        <v>29</v>
      </c>
      <c r="H447" s="217"/>
      <c r="I447" s="217"/>
      <c r="J447" s="217" t="s">
        <v>60</v>
      </c>
      <c r="K447" s="255"/>
      <c r="L447" s="310" t="s">
        <v>33</v>
      </c>
      <c r="M447" s="311" t="s">
        <v>41</v>
      </c>
      <c r="N447" s="311" t="s">
        <v>1044</v>
      </c>
      <c r="O447" s="310" t="s">
        <v>196</v>
      </c>
      <c r="P447" s="310" t="s">
        <v>197</v>
      </c>
      <c r="Q447" s="310" t="s">
        <v>382</v>
      </c>
      <c r="R447" s="310" t="s">
        <v>29</v>
      </c>
      <c r="S447" s="312" t="s">
        <v>1045</v>
      </c>
      <c r="T447" s="103" t="str">
        <f t="shared" ref="T447:T453" si="73">_xlfn.TEXTJOIN("-",FALSE,L447:S447)</f>
        <v>BO-DCE-ZC_02a-ENT-SSI-RDC-A-Plan ZC-RdC Bâtiment d'Entrée &amp; Logistique</v>
      </c>
    </row>
    <row r="448" spans="1:20" s="38" customFormat="1" ht="15" x14ac:dyDescent="0.3">
      <c r="A448" s="94"/>
      <c r="B448" s="445" t="s">
        <v>1689</v>
      </c>
      <c r="C448" s="443"/>
      <c r="D448" s="282" t="s">
        <v>1046</v>
      </c>
      <c r="E448" s="176"/>
      <c r="F448" s="387" t="str">
        <f t="shared" ref="F448:F453" si="74">N448</f>
        <v>ZC_02b</v>
      </c>
      <c r="G448" s="205" t="s">
        <v>29</v>
      </c>
      <c r="H448" s="205"/>
      <c r="I448" s="205"/>
      <c r="J448" s="205" t="s">
        <v>60</v>
      </c>
      <c r="K448" s="243"/>
      <c r="L448" s="310" t="s">
        <v>33</v>
      </c>
      <c r="M448" s="311" t="s">
        <v>41</v>
      </c>
      <c r="N448" s="311" t="s">
        <v>1047</v>
      </c>
      <c r="O448" s="310" t="s">
        <v>196</v>
      </c>
      <c r="P448" s="310" t="s">
        <v>197</v>
      </c>
      <c r="Q448" s="310" t="s">
        <v>392</v>
      </c>
      <c r="R448" s="310" t="s">
        <v>29</v>
      </c>
      <c r="S448" s="312" t="s">
        <v>1048</v>
      </c>
      <c r="T448" s="103" t="str">
        <f t="shared" si="73"/>
        <v>BO-DCE-ZC_02b-ENT-SSI-TN-A-Plan ZC-RDCbas&amp;N1 Bâtiment d'Entrée &amp; Logistique</v>
      </c>
    </row>
    <row r="449" spans="1:20" s="38" customFormat="1" ht="15" x14ac:dyDescent="0.3">
      <c r="A449" s="94"/>
      <c r="B449" s="445" t="s">
        <v>1689</v>
      </c>
      <c r="C449" s="443"/>
      <c r="D449" s="282" t="s">
        <v>1049</v>
      </c>
      <c r="E449" s="196"/>
      <c r="F449" s="387" t="str">
        <f t="shared" si="74"/>
        <v>ZC_03</v>
      </c>
      <c r="G449" s="217" t="s">
        <v>29</v>
      </c>
      <c r="H449" s="217"/>
      <c r="I449" s="217"/>
      <c r="J449" s="217" t="s">
        <v>60</v>
      </c>
      <c r="K449" s="255"/>
      <c r="L449" s="310" t="s">
        <v>33</v>
      </c>
      <c r="M449" s="311" t="s">
        <v>41</v>
      </c>
      <c r="N449" s="311" t="s">
        <v>1050</v>
      </c>
      <c r="O449" s="310" t="s">
        <v>205</v>
      </c>
      <c r="P449" s="310" t="s">
        <v>197</v>
      </c>
      <c r="Q449" s="310" t="s">
        <v>382</v>
      </c>
      <c r="R449" s="310" t="s">
        <v>29</v>
      </c>
      <c r="S449" s="312" t="s">
        <v>1051</v>
      </c>
      <c r="T449" s="103" t="str">
        <f t="shared" si="73"/>
        <v>BO-DCE-ZC_03-PED-SSI-RDC-A-Plan ZC-Pédopsychiatrie</v>
      </c>
    </row>
    <row r="450" spans="1:20" s="38" customFormat="1" ht="15" x14ac:dyDescent="0.3">
      <c r="A450" s="94"/>
      <c r="B450" s="445" t="s">
        <v>1689</v>
      </c>
      <c r="C450" s="443"/>
      <c r="D450" s="282" t="s">
        <v>1052</v>
      </c>
      <c r="E450" s="196"/>
      <c r="F450" s="387" t="str">
        <f t="shared" si="74"/>
        <v>ZC_04</v>
      </c>
      <c r="G450" s="217" t="s">
        <v>29</v>
      </c>
      <c r="H450" s="217"/>
      <c r="I450" s="217"/>
      <c r="J450" s="217" t="s">
        <v>60</v>
      </c>
      <c r="K450" s="255"/>
      <c r="L450" s="310" t="s">
        <v>33</v>
      </c>
      <c r="M450" s="311" t="s">
        <v>41</v>
      </c>
      <c r="N450" s="311" t="s">
        <v>1053</v>
      </c>
      <c r="O450" s="310" t="s">
        <v>201</v>
      </c>
      <c r="P450" s="310" t="s">
        <v>197</v>
      </c>
      <c r="Q450" s="310" t="s">
        <v>382</v>
      </c>
      <c r="R450" s="310" t="s">
        <v>29</v>
      </c>
      <c r="S450" s="312" t="s">
        <v>1054</v>
      </c>
      <c r="T450" s="103" t="str">
        <f t="shared" si="73"/>
        <v>BO-DCE-ZC_04-GER-SSI-RDC-A-Plan ZC-Gérontopsychiatrie</v>
      </c>
    </row>
    <row r="451" spans="1:20" s="38" customFormat="1" ht="15" x14ac:dyDescent="0.3">
      <c r="A451" s="94"/>
      <c r="B451" s="445" t="s">
        <v>1689</v>
      </c>
      <c r="C451" s="443"/>
      <c r="D451" s="282" t="s">
        <v>1055</v>
      </c>
      <c r="E451" s="196"/>
      <c r="F451" s="387" t="str">
        <f t="shared" si="74"/>
        <v>ZC_05</v>
      </c>
      <c r="G451" s="217" t="s">
        <v>29</v>
      </c>
      <c r="H451" s="217"/>
      <c r="I451" s="217"/>
      <c r="J451" s="217" t="s">
        <v>60</v>
      </c>
      <c r="K451" s="255"/>
      <c r="L451" s="310" t="s">
        <v>33</v>
      </c>
      <c r="M451" s="311" t="s">
        <v>41</v>
      </c>
      <c r="N451" s="311" t="s">
        <v>1056</v>
      </c>
      <c r="O451" s="310" t="s">
        <v>209</v>
      </c>
      <c r="P451" s="310" t="s">
        <v>197</v>
      </c>
      <c r="Q451" s="310" t="s">
        <v>382</v>
      </c>
      <c r="R451" s="310" t="s">
        <v>29</v>
      </c>
      <c r="S451" s="312" t="s">
        <v>1057</v>
      </c>
      <c r="T451" s="103" t="str">
        <f t="shared" si="73"/>
        <v>BO-DCE-ZC_05-BA1-SSI-RDC-A-Plan ZC-Secteur Adulte 1</v>
      </c>
    </row>
    <row r="452" spans="1:20" s="38" customFormat="1" ht="15" x14ac:dyDescent="0.3">
      <c r="A452" s="94"/>
      <c r="B452" s="445" t="s">
        <v>1689</v>
      </c>
      <c r="C452" s="443"/>
      <c r="D452" s="282" t="s">
        <v>1058</v>
      </c>
      <c r="E452" s="196"/>
      <c r="F452" s="387" t="str">
        <f t="shared" si="74"/>
        <v>ZC_06</v>
      </c>
      <c r="G452" s="217" t="s">
        <v>29</v>
      </c>
      <c r="H452" s="217"/>
      <c r="I452" s="217"/>
      <c r="J452" s="217" t="s">
        <v>60</v>
      </c>
      <c r="K452" s="255"/>
      <c r="L452" s="310" t="s">
        <v>33</v>
      </c>
      <c r="M452" s="311" t="s">
        <v>41</v>
      </c>
      <c r="N452" s="311" t="s">
        <v>1059</v>
      </c>
      <c r="O452" s="310" t="s">
        <v>213</v>
      </c>
      <c r="P452" s="310" t="s">
        <v>197</v>
      </c>
      <c r="Q452" s="310" t="s">
        <v>382</v>
      </c>
      <c r="R452" s="310" t="s">
        <v>29</v>
      </c>
      <c r="S452" s="312" t="s">
        <v>1060</v>
      </c>
      <c r="T452" s="103" t="str">
        <f t="shared" si="73"/>
        <v>BO-DCE-ZC_06-BA2-SSI-RDC-A-Plan ZC-Secteur Adulte 2</v>
      </c>
    </row>
    <row r="453" spans="1:20" s="38" customFormat="1" ht="15" x14ac:dyDescent="0.3">
      <c r="A453" s="94"/>
      <c r="B453" s="445" t="s">
        <v>1689</v>
      </c>
      <c r="C453" s="443"/>
      <c r="D453" s="282" t="s">
        <v>1061</v>
      </c>
      <c r="E453" s="196"/>
      <c r="F453" s="387" t="str">
        <f t="shared" si="74"/>
        <v>ZC_07</v>
      </c>
      <c r="G453" s="217" t="s">
        <v>29</v>
      </c>
      <c r="H453" s="217"/>
      <c r="I453" s="217"/>
      <c r="J453" s="217" t="s">
        <v>60</v>
      </c>
      <c r="K453" s="255"/>
      <c r="L453" s="310" t="s">
        <v>33</v>
      </c>
      <c r="M453" s="311" t="s">
        <v>41</v>
      </c>
      <c r="N453" s="311" t="s">
        <v>1062</v>
      </c>
      <c r="O453" s="310" t="s">
        <v>217</v>
      </c>
      <c r="P453" s="310" t="s">
        <v>197</v>
      </c>
      <c r="Q453" s="310" t="s">
        <v>382</v>
      </c>
      <c r="R453" s="310" t="s">
        <v>29</v>
      </c>
      <c r="S453" s="312" t="s">
        <v>1063</v>
      </c>
      <c r="T453" s="103" t="str">
        <f t="shared" si="73"/>
        <v>BO-DCE-ZC_07-BA3-SSI-RDC-A-Plan ZC-Secteur Adulte 3</v>
      </c>
    </row>
    <row r="454" spans="1:20" s="38" customFormat="1" x14ac:dyDescent="0.3">
      <c r="A454" s="94"/>
      <c r="B454" s="443"/>
      <c r="C454" s="443"/>
      <c r="D454" s="282"/>
      <c r="E454" s="176"/>
      <c r="F454" s="222"/>
      <c r="G454" s="205"/>
      <c r="H454" s="205"/>
      <c r="I454" s="205"/>
      <c r="J454" s="205"/>
      <c r="K454" s="243"/>
      <c r="L454" s="310"/>
      <c r="M454" s="311"/>
      <c r="N454" s="311"/>
      <c r="O454" s="310"/>
      <c r="P454" s="310"/>
      <c r="Q454" s="310"/>
      <c r="R454" s="310"/>
      <c r="S454" s="312"/>
      <c r="T454" s="103"/>
    </row>
    <row r="455" spans="1:20" s="55" customFormat="1" ht="15" customHeight="1" x14ac:dyDescent="0.3">
      <c r="A455" s="126"/>
      <c r="B455" s="446"/>
      <c r="C455" s="446"/>
      <c r="D455" s="61" t="s">
        <v>1064</v>
      </c>
      <c r="E455" s="148"/>
      <c r="F455" s="227"/>
      <c r="G455" s="210"/>
      <c r="H455" s="210"/>
      <c r="I455" s="210"/>
      <c r="J455" s="210"/>
      <c r="K455" s="248"/>
      <c r="L455" s="68"/>
      <c r="M455" s="68"/>
      <c r="N455" s="68"/>
      <c r="O455" s="68"/>
      <c r="P455" s="68"/>
      <c r="Q455" s="68"/>
      <c r="R455" s="68"/>
      <c r="S455" s="68"/>
      <c r="T455" s="102"/>
    </row>
    <row r="456" spans="1:20" s="38" customFormat="1" ht="15" x14ac:dyDescent="0.3">
      <c r="A456" s="94"/>
      <c r="B456" s="445" t="s">
        <v>1689</v>
      </c>
      <c r="C456" s="443"/>
      <c r="D456" s="282" t="s">
        <v>1065</v>
      </c>
      <c r="E456" s="176"/>
      <c r="F456" s="387" t="str">
        <f t="shared" ref="F456:F461" si="75">N456</f>
        <v>ZF_02</v>
      </c>
      <c r="G456" s="205" t="s">
        <v>29</v>
      </c>
      <c r="H456" s="205"/>
      <c r="I456" s="205"/>
      <c r="J456" s="205" t="s">
        <v>60</v>
      </c>
      <c r="K456" s="243"/>
      <c r="L456" s="310" t="s">
        <v>33</v>
      </c>
      <c r="M456" s="311" t="s">
        <v>41</v>
      </c>
      <c r="N456" s="311" t="s">
        <v>1066</v>
      </c>
      <c r="O456" s="310" t="s">
        <v>196</v>
      </c>
      <c r="P456" s="310" t="s">
        <v>197</v>
      </c>
      <c r="Q456" s="310" t="s">
        <v>382</v>
      </c>
      <c r="R456" s="310" t="s">
        <v>29</v>
      </c>
      <c r="S456" s="312" t="s">
        <v>1067</v>
      </c>
      <c r="T456" s="103" t="str">
        <f t="shared" ref="T456:T461" si="76">_xlfn.TEXTJOIN("-",FALSE,L456:S456)</f>
        <v>BO-DCE-ZF_02-ENT-SSI-RDC-A-Plan ZF-RdC Bâtiment d'Entrée &amp; Logistique</v>
      </c>
    </row>
    <row r="457" spans="1:20" s="38" customFormat="1" ht="15" x14ac:dyDescent="0.3">
      <c r="A457" s="94"/>
      <c r="B457" s="445" t="s">
        <v>1689</v>
      </c>
      <c r="C457" s="443"/>
      <c r="D457" s="282" t="s">
        <v>1068</v>
      </c>
      <c r="E457" s="196"/>
      <c r="F457" s="387" t="str">
        <f t="shared" si="75"/>
        <v>ZF_03</v>
      </c>
      <c r="G457" s="217" t="s">
        <v>29</v>
      </c>
      <c r="H457" s="217"/>
      <c r="I457" s="217"/>
      <c r="J457" s="217" t="s">
        <v>60</v>
      </c>
      <c r="K457" s="255"/>
      <c r="L457" s="310" t="s">
        <v>33</v>
      </c>
      <c r="M457" s="311" t="s">
        <v>41</v>
      </c>
      <c r="N457" s="311" t="s">
        <v>1069</v>
      </c>
      <c r="O457" s="310" t="s">
        <v>205</v>
      </c>
      <c r="P457" s="310" t="s">
        <v>197</v>
      </c>
      <c r="Q457" s="310" t="s">
        <v>382</v>
      </c>
      <c r="R457" s="310" t="s">
        <v>29</v>
      </c>
      <c r="S457" s="312" t="s">
        <v>1070</v>
      </c>
      <c r="T457" s="103" t="str">
        <f t="shared" si="76"/>
        <v>BO-DCE-ZF_03-PED-SSI-RDC-A-Plan ZF-Pédopsychiatrie</v>
      </c>
    </row>
    <row r="458" spans="1:20" s="38" customFormat="1" ht="15" x14ac:dyDescent="0.3">
      <c r="A458" s="94"/>
      <c r="B458" s="445" t="s">
        <v>1689</v>
      </c>
      <c r="C458" s="443"/>
      <c r="D458" s="282" t="s">
        <v>1071</v>
      </c>
      <c r="E458" s="196"/>
      <c r="F458" s="387" t="str">
        <f t="shared" si="75"/>
        <v>ZF_04</v>
      </c>
      <c r="G458" s="217" t="s">
        <v>29</v>
      </c>
      <c r="H458" s="217"/>
      <c r="I458" s="217"/>
      <c r="J458" s="217" t="s">
        <v>60</v>
      </c>
      <c r="K458" s="255"/>
      <c r="L458" s="310" t="s">
        <v>33</v>
      </c>
      <c r="M458" s="311" t="s">
        <v>41</v>
      </c>
      <c r="N458" s="311" t="s">
        <v>1072</v>
      </c>
      <c r="O458" s="310" t="s">
        <v>201</v>
      </c>
      <c r="P458" s="310" t="s">
        <v>197</v>
      </c>
      <c r="Q458" s="310" t="s">
        <v>382</v>
      </c>
      <c r="R458" s="310" t="s">
        <v>29</v>
      </c>
      <c r="S458" s="312" t="s">
        <v>1073</v>
      </c>
      <c r="T458" s="103" t="str">
        <f t="shared" si="76"/>
        <v>BO-DCE-ZF_04-GER-SSI-RDC-A-Plan ZF-Gérontopsychiatrie</v>
      </c>
    </row>
    <row r="459" spans="1:20" s="38" customFormat="1" ht="15" x14ac:dyDescent="0.3">
      <c r="A459" s="94"/>
      <c r="B459" s="445" t="s">
        <v>1689</v>
      </c>
      <c r="C459" s="443"/>
      <c r="D459" s="282" t="s">
        <v>1074</v>
      </c>
      <c r="E459" s="196"/>
      <c r="F459" s="387" t="str">
        <f t="shared" si="75"/>
        <v>ZF_05</v>
      </c>
      <c r="G459" s="217" t="s">
        <v>29</v>
      </c>
      <c r="H459" s="217"/>
      <c r="I459" s="217"/>
      <c r="J459" s="217" t="s">
        <v>60</v>
      </c>
      <c r="K459" s="255"/>
      <c r="L459" s="310" t="s">
        <v>33</v>
      </c>
      <c r="M459" s="311" t="s">
        <v>41</v>
      </c>
      <c r="N459" s="311" t="s">
        <v>1075</v>
      </c>
      <c r="O459" s="310" t="s">
        <v>209</v>
      </c>
      <c r="P459" s="310" t="s">
        <v>197</v>
      </c>
      <c r="Q459" s="310" t="s">
        <v>382</v>
      </c>
      <c r="R459" s="310" t="s">
        <v>29</v>
      </c>
      <c r="S459" s="312" t="s">
        <v>1076</v>
      </c>
      <c r="T459" s="103" t="str">
        <f t="shared" si="76"/>
        <v>BO-DCE-ZF_05-BA1-SSI-RDC-A-Plan ZF- Secteur Adulte 1</v>
      </c>
    </row>
    <row r="460" spans="1:20" s="38" customFormat="1" ht="15" collapsed="1" x14ac:dyDescent="0.3">
      <c r="A460" s="94"/>
      <c r="B460" s="445" t="s">
        <v>1689</v>
      </c>
      <c r="C460" s="443"/>
      <c r="D460" s="282" t="s">
        <v>1077</v>
      </c>
      <c r="E460" s="196"/>
      <c r="F460" s="387" t="str">
        <f t="shared" si="75"/>
        <v>ZF_06</v>
      </c>
      <c r="G460" s="217" t="s">
        <v>29</v>
      </c>
      <c r="H460" s="217"/>
      <c r="I460" s="217"/>
      <c r="J460" s="217" t="s">
        <v>60</v>
      </c>
      <c r="K460" s="255"/>
      <c r="L460" s="310" t="s">
        <v>33</v>
      </c>
      <c r="M460" s="311" t="s">
        <v>41</v>
      </c>
      <c r="N460" s="311" t="s">
        <v>1078</v>
      </c>
      <c r="O460" s="310" t="s">
        <v>213</v>
      </c>
      <c r="P460" s="310" t="s">
        <v>197</v>
      </c>
      <c r="Q460" s="310" t="s">
        <v>382</v>
      </c>
      <c r="R460" s="310" t="s">
        <v>29</v>
      </c>
      <c r="S460" s="312" t="s">
        <v>1079</v>
      </c>
      <c r="T460" s="103" t="str">
        <f t="shared" si="76"/>
        <v>BO-DCE-ZF_06-BA2-SSI-RDC-A-Plan ZF-Secteur Adulte 2</v>
      </c>
    </row>
    <row r="461" spans="1:20" s="38" customFormat="1" ht="15" collapsed="1" x14ac:dyDescent="0.3">
      <c r="A461" s="94"/>
      <c r="B461" s="445" t="s">
        <v>1689</v>
      </c>
      <c r="C461" s="443"/>
      <c r="D461" s="282" t="s">
        <v>1080</v>
      </c>
      <c r="E461" s="196"/>
      <c r="F461" s="387" t="str">
        <f t="shared" si="75"/>
        <v>ZF_07</v>
      </c>
      <c r="G461" s="217" t="s">
        <v>29</v>
      </c>
      <c r="H461" s="217"/>
      <c r="I461" s="217"/>
      <c r="J461" s="217" t="s">
        <v>60</v>
      </c>
      <c r="K461" s="255"/>
      <c r="L461" s="310" t="s">
        <v>33</v>
      </c>
      <c r="M461" s="311" t="s">
        <v>41</v>
      </c>
      <c r="N461" s="311" t="s">
        <v>1081</v>
      </c>
      <c r="O461" s="310" t="s">
        <v>217</v>
      </c>
      <c r="P461" s="310" t="s">
        <v>197</v>
      </c>
      <c r="Q461" s="310" t="s">
        <v>382</v>
      </c>
      <c r="R461" s="310" t="s">
        <v>29</v>
      </c>
      <c r="S461" s="312" t="s">
        <v>1082</v>
      </c>
      <c r="T461" s="103" t="str">
        <f t="shared" si="76"/>
        <v>BO-DCE-ZF_07-BA3-SSI-RDC-A-Plan ZF-Secteur Adulte 3</v>
      </c>
    </row>
    <row r="462" spans="1:20" s="38" customFormat="1" collapsed="1" x14ac:dyDescent="0.3">
      <c r="A462" s="94"/>
      <c r="B462" s="443"/>
      <c r="C462" s="443"/>
      <c r="D462" s="282"/>
      <c r="E462" s="196"/>
      <c r="F462" s="231"/>
      <c r="G462" s="217"/>
      <c r="H462" s="217"/>
      <c r="I462" s="217"/>
      <c r="J462" s="217"/>
      <c r="K462" s="255"/>
      <c r="L462" s="310"/>
      <c r="M462" s="311"/>
      <c r="N462" s="311"/>
      <c r="O462" s="310"/>
      <c r="P462" s="310"/>
      <c r="Q462" s="310"/>
      <c r="R462" s="310"/>
      <c r="S462" s="312"/>
      <c r="T462" s="103"/>
    </row>
    <row r="463" spans="1:20" s="55" customFormat="1" ht="15" customHeight="1" x14ac:dyDescent="0.3">
      <c r="A463" s="126"/>
      <c r="B463" s="446"/>
      <c r="C463" s="446"/>
      <c r="D463" s="61" t="s">
        <v>1083</v>
      </c>
      <c r="E463" s="148"/>
      <c r="F463" s="227"/>
      <c r="G463" s="210"/>
      <c r="H463" s="210"/>
      <c r="I463" s="210"/>
      <c r="J463" s="210"/>
      <c r="K463" s="248"/>
      <c r="L463" s="68"/>
      <c r="M463" s="68"/>
      <c r="N463" s="68"/>
      <c r="O463" s="68"/>
      <c r="P463" s="68"/>
      <c r="Q463" s="68"/>
      <c r="R463" s="68"/>
      <c r="S463" s="68"/>
      <c r="T463" s="102"/>
    </row>
    <row r="464" spans="1:20" s="38" customFormat="1" ht="15" collapsed="1" x14ac:dyDescent="0.3">
      <c r="A464" s="94"/>
      <c r="B464" s="445" t="s">
        <v>1689</v>
      </c>
      <c r="C464" s="443"/>
      <c r="D464" s="282" t="s">
        <v>1084</v>
      </c>
      <c r="E464" s="196"/>
      <c r="F464" s="387" t="str">
        <f t="shared" ref="F464:F470" si="77">N464</f>
        <v>ZD_02a</v>
      </c>
      <c r="G464" s="217" t="s">
        <v>29</v>
      </c>
      <c r="H464" s="217"/>
      <c r="I464" s="217"/>
      <c r="J464" s="217" t="s">
        <v>60</v>
      </c>
      <c r="K464" s="255"/>
      <c r="L464" s="310" t="s">
        <v>33</v>
      </c>
      <c r="M464" s="311" t="s">
        <v>41</v>
      </c>
      <c r="N464" s="311" t="s">
        <v>1085</v>
      </c>
      <c r="O464" s="310" t="s">
        <v>196</v>
      </c>
      <c r="P464" s="310" t="s">
        <v>197</v>
      </c>
      <c r="Q464" s="310" t="s">
        <v>382</v>
      </c>
      <c r="R464" s="310" t="s">
        <v>29</v>
      </c>
      <c r="S464" s="312" t="s">
        <v>1086</v>
      </c>
      <c r="T464" s="103" t="str">
        <f t="shared" ref="T464:T470" si="78">_xlfn.TEXTJOIN("-",FALSE,L464:S464)</f>
        <v>BO-DCE-ZD_02a-ENT-SSI-RDC-A-Plan ZD-RdC Bâtiment d'Entrée &amp; Logistique</v>
      </c>
    </row>
    <row r="465" spans="1:20" s="38" customFormat="1" ht="15" collapsed="1" x14ac:dyDescent="0.3">
      <c r="A465" s="94"/>
      <c r="B465" s="445" t="s">
        <v>1689</v>
      </c>
      <c r="C465" s="443"/>
      <c r="D465" s="282" t="s">
        <v>1087</v>
      </c>
      <c r="E465" s="196"/>
      <c r="F465" s="387" t="str">
        <f t="shared" si="77"/>
        <v>ZD_02b</v>
      </c>
      <c r="G465" s="217" t="s">
        <v>29</v>
      </c>
      <c r="H465" s="217"/>
      <c r="I465" s="217"/>
      <c r="J465" s="217" t="s">
        <v>60</v>
      </c>
      <c r="K465" s="255"/>
      <c r="L465" s="310" t="s">
        <v>33</v>
      </c>
      <c r="M465" s="311" t="s">
        <v>41</v>
      </c>
      <c r="N465" s="311" t="s">
        <v>1088</v>
      </c>
      <c r="O465" s="310" t="s">
        <v>196</v>
      </c>
      <c r="P465" s="310" t="s">
        <v>197</v>
      </c>
      <c r="Q465" s="310" t="s">
        <v>392</v>
      </c>
      <c r="R465" s="310" t="s">
        <v>29</v>
      </c>
      <c r="S465" s="312" t="s">
        <v>1089</v>
      </c>
      <c r="T465" s="103" t="str">
        <f t="shared" si="78"/>
        <v>BO-DCE-ZD_02b-ENT-SSI-TN-A-Plan ZD-RDCbas&amp;N1 Bâtiment d'Entrée &amp; Logistique</v>
      </c>
    </row>
    <row r="466" spans="1:20" s="38" customFormat="1" ht="15" collapsed="1" x14ac:dyDescent="0.3">
      <c r="A466" s="94"/>
      <c r="B466" s="445" t="s">
        <v>1689</v>
      </c>
      <c r="C466" s="443"/>
      <c r="D466" s="282" t="s">
        <v>1090</v>
      </c>
      <c r="E466" s="196"/>
      <c r="F466" s="387" t="str">
        <f t="shared" si="77"/>
        <v>ZD_03</v>
      </c>
      <c r="G466" s="217" t="s">
        <v>29</v>
      </c>
      <c r="H466" s="217"/>
      <c r="I466" s="217"/>
      <c r="J466" s="217" t="s">
        <v>60</v>
      </c>
      <c r="K466" s="255"/>
      <c r="L466" s="310" t="s">
        <v>33</v>
      </c>
      <c r="M466" s="311" t="s">
        <v>41</v>
      </c>
      <c r="N466" s="311" t="s">
        <v>1091</v>
      </c>
      <c r="O466" s="310" t="s">
        <v>205</v>
      </c>
      <c r="P466" s="310" t="s">
        <v>197</v>
      </c>
      <c r="Q466" s="310" t="s">
        <v>382</v>
      </c>
      <c r="R466" s="310" t="s">
        <v>29</v>
      </c>
      <c r="S466" s="312" t="s">
        <v>1092</v>
      </c>
      <c r="T466" s="103" t="str">
        <f t="shared" si="78"/>
        <v>BO-DCE-ZD_03-PED-SSI-RDC-A-Plan ZD-Pédopsychiatrie</v>
      </c>
    </row>
    <row r="467" spans="1:20" s="38" customFormat="1" ht="15" collapsed="1" x14ac:dyDescent="0.3">
      <c r="A467" s="94"/>
      <c r="B467" s="445" t="s">
        <v>1689</v>
      </c>
      <c r="C467" s="443"/>
      <c r="D467" s="282" t="s">
        <v>1093</v>
      </c>
      <c r="E467" s="196"/>
      <c r="F467" s="387" t="str">
        <f t="shared" si="77"/>
        <v>ZD_04</v>
      </c>
      <c r="G467" s="217" t="s">
        <v>29</v>
      </c>
      <c r="H467" s="217"/>
      <c r="I467" s="217"/>
      <c r="J467" s="217" t="s">
        <v>60</v>
      </c>
      <c r="K467" s="255"/>
      <c r="L467" s="310" t="s">
        <v>33</v>
      </c>
      <c r="M467" s="311" t="s">
        <v>41</v>
      </c>
      <c r="N467" s="311" t="s">
        <v>1094</v>
      </c>
      <c r="O467" s="310" t="s">
        <v>201</v>
      </c>
      <c r="P467" s="310" t="s">
        <v>197</v>
      </c>
      <c r="Q467" s="310" t="s">
        <v>382</v>
      </c>
      <c r="R467" s="310" t="s">
        <v>29</v>
      </c>
      <c r="S467" s="312" t="s">
        <v>1095</v>
      </c>
      <c r="T467" s="103" t="str">
        <f t="shared" si="78"/>
        <v>BO-DCE-ZD_04-GER-SSI-RDC-A-Plan ZD-Gérontopsychiatrie</v>
      </c>
    </row>
    <row r="468" spans="1:20" s="38" customFormat="1" ht="15" collapsed="1" x14ac:dyDescent="0.3">
      <c r="A468" s="94"/>
      <c r="B468" s="445" t="s">
        <v>1689</v>
      </c>
      <c r="C468" s="443"/>
      <c r="D468" s="282" t="s">
        <v>1096</v>
      </c>
      <c r="E468" s="196"/>
      <c r="F468" s="387" t="str">
        <f t="shared" si="77"/>
        <v>ZD_05</v>
      </c>
      <c r="G468" s="217" t="s">
        <v>29</v>
      </c>
      <c r="H468" s="217"/>
      <c r="I468" s="217"/>
      <c r="J468" s="217" t="s">
        <v>60</v>
      </c>
      <c r="K468" s="255"/>
      <c r="L468" s="310" t="s">
        <v>33</v>
      </c>
      <c r="M468" s="311" t="s">
        <v>41</v>
      </c>
      <c r="N468" s="311" t="s">
        <v>1097</v>
      </c>
      <c r="O468" s="310" t="s">
        <v>209</v>
      </c>
      <c r="P468" s="310" t="s">
        <v>197</v>
      </c>
      <c r="Q468" s="310" t="s">
        <v>382</v>
      </c>
      <c r="R468" s="310" t="s">
        <v>29</v>
      </c>
      <c r="S468" s="312" t="s">
        <v>1098</v>
      </c>
      <c r="T468" s="103" t="str">
        <f t="shared" si="78"/>
        <v>BO-DCE-ZD_05-BA1-SSI-RDC-A-Plan ZD-Secteur Adulte 1</v>
      </c>
    </row>
    <row r="469" spans="1:20" s="38" customFormat="1" ht="15" collapsed="1" x14ac:dyDescent="0.3">
      <c r="A469" s="94"/>
      <c r="B469" s="445" t="s">
        <v>1689</v>
      </c>
      <c r="C469" s="443"/>
      <c r="D469" s="282" t="s">
        <v>1099</v>
      </c>
      <c r="E469" s="196"/>
      <c r="F469" s="387" t="str">
        <f t="shared" si="77"/>
        <v>ZD_06</v>
      </c>
      <c r="G469" s="217" t="s">
        <v>29</v>
      </c>
      <c r="H469" s="217"/>
      <c r="I469" s="217"/>
      <c r="J469" s="217" t="s">
        <v>60</v>
      </c>
      <c r="K469" s="255"/>
      <c r="L469" s="310" t="s">
        <v>33</v>
      </c>
      <c r="M469" s="311" t="s">
        <v>41</v>
      </c>
      <c r="N469" s="311" t="s">
        <v>1100</v>
      </c>
      <c r="O469" s="310" t="s">
        <v>213</v>
      </c>
      <c r="P469" s="310" t="s">
        <v>197</v>
      </c>
      <c r="Q469" s="310" t="s">
        <v>382</v>
      </c>
      <c r="R469" s="310" t="s">
        <v>29</v>
      </c>
      <c r="S469" s="312" t="s">
        <v>1101</v>
      </c>
      <c r="T469" s="103" t="str">
        <f t="shared" si="78"/>
        <v>BO-DCE-ZD_06-BA2-SSI-RDC-A-Plan ZD-Secteur Adulte 2</v>
      </c>
    </row>
    <row r="470" spans="1:20" s="38" customFormat="1" ht="15.6" collapsed="1" thickBot="1" x14ac:dyDescent="0.35">
      <c r="A470" s="388"/>
      <c r="B470" s="445" t="s">
        <v>1689</v>
      </c>
      <c r="C470" s="106"/>
      <c r="D470" s="389" t="s">
        <v>1102</v>
      </c>
      <c r="E470" s="390"/>
      <c r="F470" s="390" t="str">
        <f t="shared" si="77"/>
        <v>ZD_07</v>
      </c>
      <c r="G470" s="393" t="s">
        <v>29</v>
      </c>
      <c r="H470" s="393"/>
      <c r="I470" s="393"/>
      <c r="J470" s="393" t="s">
        <v>60</v>
      </c>
      <c r="K470" s="394"/>
      <c r="L470" s="395" t="s">
        <v>33</v>
      </c>
      <c r="M470" s="396" t="s">
        <v>41</v>
      </c>
      <c r="N470" s="396" t="s">
        <v>1103</v>
      </c>
      <c r="O470" s="395" t="s">
        <v>217</v>
      </c>
      <c r="P470" s="395" t="s">
        <v>197</v>
      </c>
      <c r="Q470" s="395" t="s">
        <v>382</v>
      </c>
      <c r="R470" s="395" t="s">
        <v>29</v>
      </c>
      <c r="S470" s="397" t="s">
        <v>1104</v>
      </c>
      <c r="T470" s="110" t="str">
        <f t="shared" si="78"/>
        <v>BO-DCE-ZD_07-BA3-SSI-RDC-A-Plan ZD-Secteur Adulte 3</v>
      </c>
    </row>
    <row r="471" spans="1:20" x14ac:dyDescent="0.3">
      <c r="T471" s="200"/>
    </row>
  </sheetData>
  <mergeCells count="4">
    <mergeCell ref="A1:E1"/>
    <mergeCell ref="A3:E3"/>
    <mergeCell ref="A2:E2"/>
    <mergeCell ref="A11:B11"/>
  </mergeCells>
  <phoneticPr fontId="11" type="noConversion"/>
  <conditionalFormatting sqref="A6:T6">
    <cfRule type="duplicateValues" dxfId="7" priority="527"/>
  </conditionalFormatting>
  <pageMargins left="0.23622047244094491" right="0.23622047244094491" top="0.55118110236220474" bottom="0.55118110236220474" header="0.31496062992125984" footer="0.31496062992125984"/>
  <pageSetup paperSize="9" scale="39" fitToHeight="0" orientation="portrait" r:id="rId1"/>
  <rowBreaks count="5" manualBreakCount="5">
    <brk id="89" max="17" man="1"/>
    <brk id="135" max="21" man="1"/>
    <brk id="220" max="17" man="1"/>
    <brk id="299" max="17" man="1"/>
    <brk id="397" max="17" man="1"/>
  </rowBreak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97185D3-0CD9-45A0-B272-6B010F723A25}">
          <x14:formula1>
            <xm:f>CODIFICATION!$B$9</xm:f>
          </x14:formula1>
          <xm:sqref>L429:L444 L163:L176 L188:L189 L268 L447:L461 L362:L373 L425 L303:L328 L242:L266 L56:L89 L376:L385 L153:L160 L144:L151 L179:L186 L191:L239 L140 L48:L49 L11 L17:L18 L330:L360 L20 L22 L51:L54 L135 L13:L15 L24 L26:L27 L29 L33 L35:L46 L127:L129 L131 L133 L91:L125 L271:L299</xm:sqref>
        </x14:dataValidation>
        <x14:dataValidation type="list" allowBlank="1" showInputMessage="1" showErrorMessage="1" xr:uid="{D5F2E3F1-546D-4580-9E11-0D84E6C1FA58}">
          <x14:formula1>
            <xm:f>CODIFICATION!$E$9:$E$24</xm:f>
          </x14:formula1>
          <xm:sqref>M429:M444 M163:M176 M447:M461 M188:M189 L189 M268 M362:M373 M425 M303:M328 M242:M266 M56:M89 M376:M385 M153:M160 M144:M151 M179:M186 M191:M239 M140 M11 M48:M49 M330:M360 M20 M22 M51:M54 M17:M18 M135 M13:M15 M24 M26:M27 M29 M31 M33 M35:M46 M127:M129 M131 M133 M91:M125 M271:M299</xm:sqref>
        </x14:dataValidation>
        <x14:dataValidation type="list" allowBlank="1" showInputMessage="1" showErrorMessage="1" xr:uid="{BAC24529-3FC1-47C5-8739-72A444C598AB}">
          <x14:formula1>
            <xm:f>CODIFICATION!$T$9:$T$12</xm:f>
          </x14:formula1>
          <xm:sqref>R429:R444 R163:R176 N5 R188:R189 R454:R455 R268 R362:R373 R303:R328 R242:R266 R56:R89 R425 R376:R385 R153:R160 R144:R151 R179:R186 R191:R239 R140 R48:R49 R11 R17:R18 R330:R360 R20 R22 R51:R54 R135 R13:R15 R24 R26:R27 R29 R33 R35:R46 R127:R129 R131 R133 R91:R125 R271:R299</xm:sqref>
        </x14:dataValidation>
        <x14:dataValidation type="list" allowBlank="1" showInputMessage="1" showErrorMessage="1" xr:uid="{FEA86835-3A03-4B1A-9ABC-FA1C72447F1C}">
          <x14:formula1>
            <xm:f>CODIFICATION!$K$9:$K$21</xm:f>
          </x14:formula1>
          <xm:sqref>O163:O176 O429:O444 O454:O455 O188:O189 O268 O362:O373 O303:O328 O242:O266 O56:O89 O425 O376:O385 O153:O160 O144:O151 O179:O186 O191:O239 O140 O11 O48:O49 O330:O360 O20 O22 O51:O54 O17:O18 O135 O13:O15 O24 O26:O27 O29 O31 O33 O35:O46 O127:O129 O131 O133 O91:O125 O271:O299</xm:sqref>
        </x14:dataValidation>
        <x14:dataValidation type="list" allowBlank="1" showInputMessage="1" showErrorMessage="1" xr:uid="{4223AE90-588C-4C2F-8094-98E24373E23E}">
          <x14:formula1>
            <xm:f>CODIFICATION!$N$9:$N$50</xm:f>
          </x14:formula1>
          <xm:sqref>P429:P444 P163:P176 L5 P188:P189 P454:P455 P268 P362:P373 P303:P328 P242:P266 P56:P89 P425 P376:P385 P153:P160 P144:P151 P179:P186 P191:P239 P140 P11 P48:P49 P330:P360 P20 P22 P51:P54 P17:P18 P135 P13:P15 P24 P26:P27 P29 P31 P33 P35:P46 P127:P129 P131 P133 P91:P125 P271:P299</xm:sqref>
        </x14:dataValidation>
        <x14:dataValidation type="list" allowBlank="1" showInputMessage="1" showErrorMessage="1" xr:uid="{941A1A52-1FFC-45A9-B3FD-E596E3621075}">
          <x14:formula1>
            <xm:f>CODIFICATION!$Q$9:$Q$16</xm:f>
          </x14:formula1>
          <xm:sqref>Q429:Q444 Q362:Q373 Q163:Q176 Q268 Q188:Q189 Q454:Q455 M5 Q303:Q328 Q242:Q266 Q56:Q89 Q425 Q376:Q385 Q153:Q160 Q144:Q151 Q179:Q186 Q191:Q239 Q140 Q11 Q48:Q49 Q330:Q360 Q20 Q22 Q51:Q54 Q17:Q18 Q135 Q13:Q15 Q24 Q26:Q27 Q29 Q31 Q33 Q35:Q46 Q127:Q129 Q131 Q133 Q91:Q125 Q271:Q299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BDE9F-70EE-4079-990C-5069BC5C4AC0}">
  <sheetPr>
    <pageSetUpPr fitToPage="1"/>
  </sheetPr>
  <dimension ref="A1:V437"/>
  <sheetViews>
    <sheetView view="pageBreakPreview" zoomScale="55" zoomScaleNormal="85" zoomScaleSheetLayoutView="55" workbookViewId="0">
      <pane xSplit="2" ySplit="5" topLeftCell="C47" activePane="bottomRight" state="frozen"/>
      <selection pane="topRight"/>
      <selection pane="bottomLeft"/>
      <selection pane="bottomRight" activeCell="AB86" sqref="AB86"/>
    </sheetView>
  </sheetViews>
  <sheetFormatPr baseColWidth="10" defaultColWidth="11.44140625" defaultRowHeight="13.2" outlineLevelRow="1" outlineLevelCol="2" x14ac:dyDescent="0.3"/>
  <cols>
    <col min="1" max="1" width="3.33203125" style="39" customWidth="1"/>
    <col min="2" max="2" width="73.109375" style="67" customWidth="1"/>
    <col min="3" max="3" width="35.44140625" style="38" customWidth="1"/>
    <col min="4" max="6" width="10.6640625" style="38" hidden="1" customWidth="1" outlineLevel="1"/>
    <col min="7" max="7" width="11.88671875" style="38" hidden="1" customWidth="1" outlineLevel="1"/>
    <col min="8" max="12" width="11.88671875" style="38" hidden="1" customWidth="1" outlineLevel="2"/>
    <col min="13" max="13" width="39.33203125" style="38" hidden="1" customWidth="1" outlineLevel="2"/>
    <col min="14" max="14" width="13.109375" style="66" hidden="1" customWidth="1" outlineLevel="1" collapsed="1"/>
    <col min="15" max="15" width="8.44140625" style="66" hidden="1" customWidth="1" outlineLevel="1"/>
    <col min="16" max="16" width="10.109375" style="66" hidden="1" customWidth="1" outlineLevel="1"/>
    <col min="17" max="17" width="9.44140625" style="66" hidden="1" customWidth="1" outlineLevel="1"/>
    <col min="18" max="18" width="10" style="66" hidden="1" customWidth="1" outlineLevel="1"/>
    <col min="19" max="19" width="7.33203125" style="66" hidden="1" customWidth="1" outlineLevel="1"/>
    <col min="20" max="20" width="12.33203125" style="66" hidden="1" customWidth="1" outlineLevel="1"/>
    <col min="21" max="21" width="63.6640625" style="72" hidden="1" customWidth="1" outlineLevel="1"/>
    <col min="22" max="22" width="82.88671875" style="175" bestFit="1" customWidth="1" collapsed="1"/>
    <col min="23" max="23" width="11.44140625" style="39" customWidth="1"/>
    <col min="24" max="16384" width="11.44140625" style="39"/>
  </cols>
  <sheetData>
    <row r="1" spans="1:22" s="41" customFormat="1" ht="23.25" customHeight="1" x14ac:dyDescent="0.3">
      <c r="A1" s="418" t="s">
        <v>0</v>
      </c>
      <c r="B1" s="418"/>
      <c r="C1" s="418"/>
      <c r="D1" s="418"/>
      <c r="E1" s="418"/>
      <c r="F1" s="418"/>
      <c r="G1" s="418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97"/>
    </row>
    <row r="2" spans="1:22" s="41" customFormat="1" ht="22.95" customHeight="1" x14ac:dyDescent="0.3">
      <c r="A2" s="418" t="s">
        <v>1</v>
      </c>
      <c r="B2" s="418"/>
      <c r="C2" s="418"/>
      <c r="D2" s="418"/>
      <c r="E2" s="418"/>
      <c r="F2" s="418"/>
      <c r="G2" s="418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398" t="s">
        <v>1486</v>
      </c>
    </row>
    <row r="3" spans="1:22" s="41" customFormat="1" ht="23.25" customHeight="1" thickBot="1" x14ac:dyDescent="0.35">
      <c r="A3" s="419" t="s">
        <v>1485</v>
      </c>
      <c r="B3" s="419"/>
      <c r="C3" s="419"/>
      <c r="D3" s="419"/>
      <c r="E3" s="419"/>
      <c r="F3" s="419"/>
      <c r="G3" s="4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98"/>
    </row>
    <row r="4" spans="1:22" ht="14.25" customHeight="1" thickBot="1" x14ac:dyDescent="0.35">
      <c r="A4" s="38"/>
      <c r="B4" s="38"/>
      <c r="C4" s="420" t="s">
        <v>2</v>
      </c>
      <c r="D4" s="420"/>
      <c r="E4" s="420"/>
      <c r="F4" s="420"/>
      <c r="G4" s="421"/>
      <c r="H4" s="201"/>
      <c r="I4" s="201"/>
      <c r="J4" s="201"/>
      <c r="K4" s="201"/>
      <c r="L4" s="201"/>
      <c r="M4" s="201"/>
      <c r="N4" s="38"/>
      <c r="O4" s="38"/>
      <c r="P4" s="38"/>
      <c r="Q4" s="38"/>
      <c r="R4" s="38"/>
      <c r="S4" s="38"/>
      <c r="T4" s="38"/>
      <c r="U4" s="38"/>
    </row>
    <row r="5" spans="1:22" ht="25.5" customHeight="1" thickBot="1" x14ac:dyDescent="0.35">
      <c r="A5" s="122"/>
      <c r="B5" s="114" t="s">
        <v>3</v>
      </c>
      <c r="C5" s="128" t="s">
        <v>4</v>
      </c>
      <c r="D5" s="129">
        <v>45366</v>
      </c>
      <c r="E5" s="129">
        <v>45401</v>
      </c>
      <c r="F5" s="158">
        <v>45415</v>
      </c>
      <c r="G5" s="158">
        <v>45436</v>
      </c>
      <c r="H5" s="115" t="s">
        <v>5</v>
      </c>
      <c r="I5" s="115" t="s">
        <v>6</v>
      </c>
      <c r="J5" s="115" t="s">
        <v>7</v>
      </c>
      <c r="K5" s="115" t="s">
        <v>8</v>
      </c>
      <c r="L5" s="115" t="s">
        <v>9</v>
      </c>
      <c r="M5" s="236" t="s">
        <v>10</v>
      </c>
      <c r="N5" s="115" t="s">
        <v>11</v>
      </c>
      <c r="O5" s="115" t="s">
        <v>12</v>
      </c>
      <c r="P5" s="115" t="s">
        <v>13</v>
      </c>
      <c r="Q5" s="115" t="s">
        <v>14</v>
      </c>
      <c r="R5" s="115" t="s">
        <v>15</v>
      </c>
      <c r="S5" s="115" t="s">
        <v>16</v>
      </c>
      <c r="T5" s="115" t="s">
        <v>17</v>
      </c>
      <c r="U5" s="116" t="s">
        <v>18</v>
      </c>
      <c r="V5" s="199" t="s">
        <v>19</v>
      </c>
    </row>
    <row r="6" spans="1:22" s="45" customFormat="1" outlineLevel="1" x14ac:dyDescent="0.3">
      <c r="A6" s="84"/>
      <c r="C6" s="130"/>
      <c r="D6" s="131"/>
      <c r="E6" s="131"/>
      <c r="F6" s="159"/>
      <c r="G6" s="159"/>
      <c r="H6" s="84"/>
      <c r="M6" s="237"/>
      <c r="V6" s="256"/>
    </row>
    <row r="7" spans="1:22" s="51" customFormat="1" ht="28.95" customHeight="1" outlineLevel="1" x14ac:dyDescent="0.3">
      <c r="A7" s="123"/>
      <c r="B7" s="87"/>
      <c r="C7" s="132"/>
      <c r="D7" s="133"/>
      <c r="E7" s="133"/>
      <c r="F7" s="160"/>
      <c r="G7" s="160"/>
      <c r="H7" s="86"/>
      <c r="I7" s="87"/>
      <c r="J7" s="87"/>
      <c r="K7" s="87"/>
      <c r="L7" s="87"/>
      <c r="M7" s="238"/>
      <c r="N7" s="48"/>
      <c r="O7" s="48"/>
      <c r="P7" s="48"/>
      <c r="Q7" s="48"/>
      <c r="R7" s="48"/>
      <c r="S7" s="48"/>
      <c r="T7" s="48"/>
      <c r="U7" s="49"/>
      <c r="V7" s="257"/>
    </row>
    <row r="8" spans="1:22" s="55" customFormat="1" ht="31.95" customHeight="1" x14ac:dyDescent="0.3">
      <c r="A8" s="94"/>
      <c r="B8" s="39"/>
      <c r="C8" s="134"/>
      <c r="D8" s="113"/>
      <c r="E8" s="113"/>
      <c r="F8" s="161"/>
      <c r="G8" s="161"/>
      <c r="H8" s="218"/>
      <c r="I8" s="38"/>
      <c r="J8" s="38"/>
      <c r="K8" s="38"/>
      <c r="L8" s="38"/>
      <c r="M8" s="239"/>
      <c r="N8" s="52" t="s">
        <v>20</v>
      </c>
      <c r="O8" s="52" t="s">
        <v>21</v>
      </c>
      <c r="P8" s="52" t="s">
        <v>5</v>
      </c>
      <c r="Q8" s="52" t="s">
        <v>22</v>
      </c>
      <c r="R8" s="52" t="s">
        <v>23</v>
      </c>
      <c r="S8" s="52" t="s">
        <v>24</v>
      </c>
      <c r="T8" s="52" t="s">
        <v>25</v>
      </c>
      <c r="U8" s="53" t="s">
        <v>26</v>
      </c>
      <c r="V8" s="258"/>
    </row>
    <row r="9" spans="1:22" s="59" customFormat="1" ht="27" customHeight="1" x14ac:dyDescent="0.3">
      <c r="A9" s="89"/>
      <c r="B9" s="89" t="s">
        <v>27</v>
      </c>
      <c r="C9" s="135"/>
      <c r="D9" s="136"/>
      <c r="E9" s="136"/>
      <c r="F9" s="162"/>
      <c r="G9" s="162"/>
      <c r="H9" s="219"/>
      <c r="I9" s="202"/>
      <c r="J9" s="202"/>
      <c r="K9" s="202"/>
      <c r="L9" s="202"/>
      <c r="M9" s="240"/>
      <c r="N9" s="57"/>
      <c r="O9" s="57"/>
      <c r="P9" s="57"/>
      <c r="Q9" s="57"/>
      <c r="R9" s="57"/>
      <c r="S9" s="57"/>
      <c r="T9" s="57"/>
      <c r="U9" s="259"/>
      <c r="V9" s="260"/>
    </row>
    <row r="10" spans="1:22" s="55" customFormat="1" ht="20.25" customHeight="1" x14ac:dyDescent="0.3">
      <c r="A10" s="91"/>
      <c r="B10" s="92"/>
      <c r="C10" s="137"/>
      <c r="D10" s="138"/>
      <c r="E10" s="138"/>
      <c r="F10" s="163"/>
      <c r="G10" s="163"/>
      <c r="H10" s="220"/>
      <c r="I10" s="203"/>
      <c r="J10" s="203"/>
      <c r="K10" s="203"/>
      <c r="L10" s="203"/>
      <c r="M10" s="241"/>
      <c r="N10" s="60"/>
      <c r="O10" s="60"/>
      <c r="P10" s="60"/>
      <c r="Q10" s="60"/>
      <c r="R10" s="60"/>
      <c r="S10" s="60"/>
      <c r="T10" s="60"/>
      <c r="U10" s="261"/>
      <c r="V10" s="262"/>
    </row>
    <row r="11" spans="1:22" ht="15.75" customHeight="1" x14ac:dyDescent="0.3">
      <c r="A11" s="124"/>
      <c r="B11" s="263"/>
      <c r="C11" s="139"/>
      <c r="D11" s="140"/>
      <c r="E11" s="140"/>
      <c r="F11" s="164"/>
      <c r="G11" s="164"/>
      <c r="H11" s="221"/>
      <c r="I11" s="204"/>
      <c r="J11" s="204"/>
      <c r="K11" s="204"/>
      <c r="L11" s="204"/>
      <c r="M11" s="242"/>
      <c r="N11" s="62"/>
      <c r="O11" s="63"/>
      <c r="P11" s="63"/>
      <c r="Q11" s="62"/>
      <c r="R11" s="62"/>
      <c r="S11" s="62"/>
      <c r="T11" s="62"/>
      <c r="U11" s="64"/>
      <c r="V11" s="264"/>
    </row>
    <row r="12" spans="1:22" s="362" customFormat="1" ht="15.75" customHeight="1" x14ac:dyDescent="0.3">
      <c r="A12" s="350"/>
      <c r="B12" s="351" t="s">
        <v>28</v>
      </c>
      <c r="C12" s="352"/>
      <c r="D12" s="353"/>
      <c r="E12" s="353"/>
      <c r="F12" s="354"/>
      <c r="G12" s="354"/>
      <c r="H12" s="355" t="str">
        <f>Tableau13[[#This Row],[Numéro4]]</f>
        <v>0000</v>
      </c>
      <c r="I12" s="356" t="s">
        <v>29</v>
      </c>
      <c r="J12" s="356" t="s">
        <v>30</v>
      </c>
      <c r="K12" s="356" t="s">
        <v>31</v>
      </c>
      <c r="L12" s="356" t="s">
        <v>32</v>
      </c>
      <c r="M12" s="357"/>
      <c r="N12" s="358" t="s">
        <v>33</v>
      </c>
      <c r="O12" s="359" t="s">
        <v>34</v>
      </c>
      <c r="P12" s="359" t="s">
        <v>35</v>
      </c>
      <c r="Q12" s="358" t="s">
        <v>36</v>
      </c>
      <c r="R12" s="358" t="s">
        <v>37</v>
      </c>
      <c r="S12" s="358" t="s">
        <v>36</v>
      </c>
      <c r="T12" s="358" t="s">
        <v>29</v>
      </c>
      <c r="U12" s="360" t="s">
        <v>38</v>
      </c>
      <c r="V12" s="361" t="str">
        <f t="shared" ref="V12:V21" si="0">_xlfn.TEXTJOIN("-",FALSE,N12:U12)</f>
        <v>BO-PRO-0000-XXX-TCE-XXX-A-Liste Livrables</v>
      </c>
    </row>
    <row r="13" spans="1:22" s="362" customFormat="1" ht="15.75" customHeight="1" x14ac:dyDescent="0.3">
      <c r="A13" s="350"/>
      <c r="B13" s="351" t="s">
        <v>39</v>
      </c>
      <c r="C13" s="363" t="s">
        <v>40</v>
      </c>
      <c r="D13" s="364"/>
      <c r="E13" s="364"/>
      <c r="F13" s="365"/>
      <c r="G13" s="365"/>
      <c r="H13" s="355" t="str">
        <f>Tableau13[[#This Row],[Numéro4]]</f>
        <v>0001</v>
      </c>
      <c r="I13" s="366" t="s">
        <v>29</v>
      </c>
      <c r="J13" s="366" t="s">
        <v>30</v>
      </c>
      <c r="K13" s="366" t="s">
        <v>31</v>
      </c>
      <c r="L13" s="366" t="s">
        <v>32</v>
      </c>
      <c r="M13" s="367"/>
      <c r="N13" s="358" t="s">
        <v>33</v>
      </c>
      <c r="O13" s="359" t="s">
        <v>41</v>
      </c>
      <c r="P13" s="359" t="s">
        <v>42</v>
      </c>
      <c r="Q13" s="358" t="s">
        <v>36</v>
      </c>
      <c r="R13" s="358" t="s">
        <v>37</v>
      </c>
      <c r="S13" s="358" t="s">
        <v>36</v>
      </c>
      <c r="T13" s="358" t="s">
        <v>29</v>
      </c>
      <c r="U13" s="368" t="s">
        <v>43</v>
      </c>
      <c r="V13" s="361" t="str">
        <f t="shared" si="0"/>
        <v>BO-DCE-0001-XXX-TCE-XXX-A-RC</v>
      </c>
    </row>
    <row r="14" spans="1:22" s="362" customFormat="1" ht="15.75" customHeight="1" x14ac:dyDescent="0.3">
      <c r="A14" s="350"/>
      <c r="B14" s="351" t="s">
        <v>44</v>
      </c>
      <c r="C14" s="363" t="s">
        <v>40</v>
      </c>
      <c r="D14" s="364"/>
      <c r="E14" s="364"/>
      <c r="F14" s="365"/>
      <c r="G14" s="365"/>
      <c r="H14" s="355" t="str">
        <f>Tableau13[[#This Row],[Numéro4]]</f>
        <v>0002</v>
      </c>
      <c r="I14" s="366" t="s">
        <v>29</v>
      </c>
      <c r="J14" s="366" t="s">
        <v>30</v>
      </c>
      <c r="K14" s="366" t="s">
        <v>31</v>
      </c>
      <c r="L14" s="366" t="s">
        <v>32</v>
      </c>
      <c r="M14" s="367"/>
      <c r="N14" s="358" t="s">
        <v>33</v>
      </c>
      <c r="O14" s="359" t="s">
        <v>41</v>
      </c>
      <c r="P14" s="359" t="s">
        <v>45</v>
      </c>
      <c r="Q14" s="358" t="s">
        <v>36</v>
      </c>
      <c r="R14" s="358" t="s">
        <v>37</v>
      </c>
      <c r="S14" s="358" t="s">
        <v>36</v>
      </c>
      <c r="T14" s="358" t="s">
        <v>29</v>
      </c>
      <c r="U14" s="368" t="s">
        <v>46</v>
      </c>
      <c r="V14" s="361" t="str">
        <f t="shared" si="0"/>
        <v>BO-DCE-0002-XXX-TCE-XXX-A-AE</v>
      </c>
    </row>
    <row r="15" spans="1:22" s="362" customFormat="1" ht="15.75" customHeight="1" x14ac:dyDescent="0.3">
      <c r="A15" s="350"/>
      <c r="B15" s="351" t="s">
        <v>47</v>
      </c>
      <c r="C15" s="363" t="s">
        <v>40</v>
      </c>
      <c r="D15" s="364"/>
      <c r="E15" s="364"/>
      <c r="F15" s="365"/>
      <c r="G15" s="365"/>
      <c r="H15" s="355" t="str">
        <f>Tableau13[[#This Row],[Numéro4]]</f>
        <v>0003</v>
      </c>
      <c r="I15" s="366" t="s">
        <v>29</v>
      </c>
      <c r="J15" s="366" t="s">
        <v>30</v>
      </c>
      <c r="K15" s="366" t="s">
        <v>31</v>
      </c>
      <c r="L15" s="366" t="s">
        <v>32</v>
      </c>
      <c r="M15" s="367"/>
      <c r="N15" s="358" t="s">
        <v>33</v>
      </c>
      <c r="O15" s="359" t="s">
        <v>41</v>
      </c>
      <c r="P15" s="359" t="s">
        <v>48</v>
      </c>
      <c r="Q15" s="358" t="s">
        <v>36</v>
      </c>
      <c r="R15" s="358" t="s">
        <v>37</v>
      </c>
      <c r="S15" s="358" t="s">
        <v>36</v>
      </c>
      <c r="T15" s="358" t="s">
        <v>29</v>
      </c>
      <c r="U15" s="368" t="s">
        <v>49</v>
      </c>
      <c r="V15" s="361" t="str">
        <f t="shared" si="0"/>
        <v>BO-DCE-0003-XXX-TCE-XXX-A-CCAP</v>
      </c>
    </row>
    <row r="16" spans="1:22" s="362" customFormat="1" ht="15.75" customHeight="1" x14ac:dyDescent="0.3">
      <c r="A16" s="350"/>
      <c r="B16" s="351" t="s">
        <v>50</v>
      </c>
      <c r="C16" s="363" t="s">
        <v>40</v>
      </c>
      <c r="D16" s="364"/>
      <c r="E16" s="364"/>
      <c r="F16" s="365"/>
      <c r="G16" s="365"/>
      <c r="H16" s="355" t="str">
        <f>Tableau13[[#This Row],[Numéro4]]</f>
        <v>0004</v>
      </c>
      <c r="I16" s="366" t="s">
        <v>29</v>
      </c>
      <c r="J16" s="366" t="s">
        <v>30</v>
      </c>
      <c r="K16" s="366" t="s">
        <v>31</v>
      </c>
      <c r="L16" s="366" t="s">
        <v>32</v>
      </c>
      <c r="M16" s="367"/>
      <c r="N16" s="358" t="s">
        <v>33</v>
      </c>
      <c r="O16" s="359" t="s">
        <v>41</v>
      </c>
      <c r="P16" s="359" t="s">
        <v>51</v>
      </c>
      <c r="Q16" s="358" t="s">
        <v>36</v>
      </c>
      <c r="R16" s="358" t="s">
        <v>37</v>
      </c>
      <c r="S16" s="358" t="s">
        <v>36</v>
      </c>
      <c r="T16" s="358" t="s">
        <v>29</v>
      </c>
      <c r="U16" s="368" t="s">
        <v>52</v>
      </c>
      <c r="V16" s="361" t="str">
        <f t="shared" si="0"/>
        <v>BO-DCE-0004-XXX-TCE-XXX-A-ArretePC</v>
      </c>
    </row>
    <row r="17" spans="1:22" s="362" customFormat="1" ht="15.75" customHeight="1" x14ac:dyDescent="0.3">
      <c r="A17" s="350"/>
      <c r="B17" s="351" t="s">
        <v>53</v>
      </c>
      <c r="C17" s="363" t="s">
        <v>40</v>
      </c>
      <c r="D17" s="364"/>
      <c r="E17" s="364"/>
      <c r="F17" s="365"/>
      <c r="G17" s="365"/>
      <c r="H17" s="355" t="str">
        <f>Tableau13[[#This Row],[Numéro4]]</f>
        <v>0005</v>
      </c>
      <c r="I17" s="366" t="s">
        <v>29</v>
      </c>
      <c r="J17" s="366" t="s">
        <v>30</v>
      </c>
      <c r="K17" s="366" t="s">
        <v>31</v>
      </c>
      <c r="L17" s="366" t="s">
        <v>32</v>
      </c>
      <c r="M17" s="367"/>
      <c r="N17" s="358" t="s">
        <v>33</v>
      </c>
      <c r="O17" s="359" t="s">
        <v>41</v>
      </c>
      <c r="P17" s="359" t="s">
        <v>54</v>
      </c>
      <c r="Q17" s="358" t="s">
        <v>36</v>
      </c>
      <c r="R17" s="358" t="s">
        <v>37</v>
      </c>
      <c r="S17" s="358" t="s">
        <v>36</v>
      </c>
      <c r="T17" s="358" t="s">
        <v>29</v>
      </c>
      <c r="U17" s="368" t="s">
        <v>55</v>
      </c>
      <c r="V17" s="361" t="str">
        <f t="shared" si="0"/>
        <v>BO-DCE-0005-XXX-TCE-XXX-A-RICT</v>
      </c>
    </row>
    <row r="18" spans="1:22" s="362" customFormat="1" ht="15.75" customHeight="1" x14ac:dyDescent="0.3">
      <c r="A18" s="350"/>
      <c r="B18" s="351" t="s">
        <v>56</v>
      </c>
      <c r="C18" s="363" t="s">
        <v>40</v>
      </c>
      <c r="D18" s="364"/>
      <c r="E18" s="364"/>
      <c r="F18" s="365"/>
      <c r="G18" s="365"/>
      <c r="H18" s="355" t="str">
        <f>Tableau13[[#This Row],[Numéro4]]</f>
        <v>0006</v>
      </c>
      <c r="I18" s="366" t="s">
        <v>29</v>
      </c>
      <c r="J18" s="366" t="s">
        <v>30</v>
      </c>
      <c r="K18" s="366" t="s">
        <v>31</v>
      </c>
      <c r="L18" s="366" t="s">
        <v>32</v>
      </c>
      <c r="M18" s="367"/>
      <c r="N18" s="358" t="s">
        <v>33</v>
      </c>
      <c r="O18" s="359" t="s">
        <v>41</v>
      </c>
      <c r="P18" s="359" t="s">
        <v>57</v>
      </c>
      <c r="Q18" s="358" t="s">
        <v>36</v>
      </c>
      <c r="R18" s="358" t="s">
        <v>37</v>
      </c>
      <c r="S18" s="358" t="s">
        <v>36</v>
      </c>
      <c r="T18" s="358" t="s">
        <v>29</v>
      </c>
      <c r="U18" s="368" t="s">
        <v>56</v>
      </c>
      <c r="V18" s="361" t="str">
        <f t="shared" si="0"/>
        <v>BO-DCE-0006-XXX-TCE-XXX-A-PGCSPS</v>
      </c>
    </row>
    <row r="19" spans="1:22" ht="15.75" customHeight="1" x14ac:dyDescent="0.3">
      <c r="A19" s="124"/>
      <c r="B19" s="266" t="s">
        <v>58</v>
      </c>
      <c r="C19" s="176"/>
      <c r="D19" s="141"/>
      <c r="E19" s="141"/>
      <c r="F19" s="177" t="s">
        <v>59</v>
      </c>
      <c r="G19" s="177"/>
      <c r="H19" s="232" t="str">
        <f>Tableau13[[#This Row],[Numéro4]]</f>
        <v>0007</v>
      </c>
      <c r="I19" s="205" t="s">
        <v>29</v>
      </c>
      <c r="J19" s="205" t="s">
        <v>30</v>
      </c>
      <c r="K19" s="205" t="s">
        <v>31</v>
      </c>
      <c r="L19" s="205" t="s">
        <v>60</v>
      </c>
      <c r="M19" s="243"/>
      <c r="N19" s="62" t="s">
        <v>33</v>
      </c>
      <c r="O19" s="117" t="s">
        <v>34</v>
      </c>
      <c r="P19" s="117" t="s">
        <v>61</v>
      </c>
      <c r="Q19" s="62" t="s">
        <v>36</v>
      </c>
      <c r="R19" s="62" t="s">
        <v>37</v>
      </c>
      <c r="S19" s="62" t="s">
        <v>36</v>
      </c>
      <c r="T19" s="62" t="s">
        <v>29</v>
      </c>
      <c r="U19" s="64" t="s">
        <v>62</v>
      </c>
      <c r="V19" s="267" t="str">
        <f t="shared" si="0"/>
        <v>BO-PRO-0007-XXX-TCE-XXX-A-CCTC</v>
      </c>
    </row>
    <row r="20" spans="1:22" ht="15.75" customHeight="1" x14ac:dyDescent="0.3">
      <c r="A20" s="124"/>
      <c r="B20" s="263" t="s">
        <v>63</v>
      </c>
      <c r="C20" s="313" t="s">
        <v>1474</v>
      </c>
      <c r="D20" s="141" t="s">
        <v>59</v>
      </c>
      <c r="E20" s="141"/>
      <c r="F20" s="177" t="s">
        <v>59</v>
      </c>
      <c r="G20" s="177"/>
      <c r="H20" s="232" t="str">
        <f>Tableau13[[#This Row],[Numéro4]]</f>
        <v>0007a</v>
      </c>
      <c r="I20" s="205" t="s">
        <v>64</v>
      </c>
      <c r="J20" s="205" t="s">
        <v>30</v>
      </c>
      <c r="K20" s="205" t="s">
        <v>31</v>
      </c>
      <c r="L20" s="205" t="s">
        <v>60</v>
      </c>
      <c r="M20" s="243"/>
      <c r="N20" s="62" t="s">
        <v>33</v>
      </c>
      <c r="O20" s="117" t="s">
        <v>34</v>
      </c>
      <c r="P20" s="117" t="s">
        <v>65</v>
      </c>
      <c r="Q20" s="62" t="s">
        <v>36</v>
      </c>
      <c r="R20" s="62" t="s">
        <v>37</v>
      </c>
      <c r="S20" s="62" t="s">
        <v>36</v>
      </c>
      <c r="T20" s="62" t="s">
        <v>64</v>
      </c>
      <c r="U20" s="64" t="s">
        <v>66</v>
      </c>
      <c r="V20" s="267" t="str">
        <f t="shared" si="0"/>
        <v>BO-PRO-0007a-XXX-TCE-XXX-B-CCTC-NOC</v>
      </c>
    </row>
    <row r="21" spans="1:22" ht="15.75" customHeight="1" x14ac:dyDescent="0.3">
      <c r="A21" s="124"/>
      <c r="B21" s="263" t="s">
        <v>67</v>
      </c>
      <c r="C21" s="176"/>
      <c r="D21" s="141" t="s">
        <v>59</v>
      </c>
      <c r="E21" s="141"/>
      <c r="F21" s="177"/>
      <c r="G21" s="177"/>
      <c r="H21" s="232" t="str">
        <f>Tableau13[[#This Row],[Numéro4]]</f>
        <v>0007b</v>
      </c>
      <c r="I21" s="205" t="s">
        <v>29</v>
      </c>
      <c r="J21" s="205" t="s">
        <v>30</v>
      </c>
      <c r="K21" s="205" t="s">
        <v>31</v>
      </c>
      <c r="L21" s="205" t="s">
        <v>32</v>
      </c>
      <c r="M21" s="243"/>
      <c r="N21" s="62" t="s">
        <v>33</v>
      </c>
      <c r="O21" s="117" t="s">
        <v>34</v>
      </c>
      <c r="P21" s="117" t="s">
        <v>68</v>
      </c>
      <c r="Q21" s="62" t="s">
        <v>36</v>
      </c>
      <c r="R21" s="62" t="s">
        <v>37</v>
      </c>
      <c r="S21" s="62" t="s">
        <v>36</v>
      </c>
      <c r="T21" s="62" t="s">
        <v>29</v>
      </c>
      <c r="U21" s="64" t="s">
        <v>69</v>
      </c>
      <c r="V21" s="267" t="str">
        <f t="shared" si="0"/>
        <v>BO-PRO-0007b-XXX-TCE-XXX-A-DOE-SEDI</v>
      </c>
    </row>
    <row r="22" spans="1:22" ht="15.75" customHeight="1" x14ac:dyDescent="0.3">
      <c r="A22" s="124"/>
      <c r="B22" s="263" t="s">
        <v>70</v>
      </c>
      <c r="C22" s="176"/>
      <c r="D22" s="141"/>
      <c r="E22" s="141"/>
      <c r="F22" s="177" t="s">
        <v>59</v>
      </c>
      <c r="G22" s="177"/>
      <c r="H22" s="232" t="str">
        <f>Tableau13[[#This Row],[Numéro4]]</f>
        <v>0007c</v>
      </c>
      <c r="I22" s="205" t="s">
        <v>29</v>
      </c>
      <c r="J22" s="205" t="s">
        <v>30</v>
      </c>
      <c r="K22" s="205" t="s">
        <v>31</v>
      </c>
      <c r="L22" s="205" t="s">
        <v>60</v>
      </c>
      <c r="M22" s="243"/>
      <c r="N22" s="62" t="s">
        <v>33</v>
      </c>
      <c r="O22" s="117" t="s">
        <v>34</v>
      </c>
      <c r="P22" s="117" t="s">
        <v>71</v>
      </c>
      <c r="Q22" s="62" t="s">
        <v>36</v>
      </c>
      <c r="R22" s="62" t="s">
        <v>72</v>
      </c>
      <c r="S22" s="62" t="s">
        <v>36</v>
      </c>
      <c r="T22" s="62" t="s">
        <v>29</v>
      </c>
      <c r="U22" s="64" t="s">
        <v>73</v>
      </c>
      <c r="V22" s="267" t="str">
        <f>_xlfn.TEXTJOIN("-",FALSE,N22:U22)</f>
        <v>BO-PRO-0007c-XXX-ENE-XXX-A-PerformanceEnveloppe</v>
      </c>
    </row>
    <row r="23" spans="1:22" ht="15" x14ac:dyDescent="0.3">
      <c r="A23" s="124"/>
      <c r="B23" s="263" t="s">
        <v>74</v>
      </c>
      <c r="C23" s="176"/>
      <c r="D23" s="141"/>
      <c r="E23" s="141"/>
      <c r="F23" s="177" t="s">
        <v>59</v>
      </c>
      <c r="G23" s="177"/>
      <c r="H23" s="232" t="str">
        <f>Tableau13[[#This Row],[Numéro4]]</f>
        <v>0007d</v>
      </c>
      <c r="I23" s="205" t="s">
        <v>29</v>
      </c>
      <c r="J23" s="205" t="s">
        <v>30</v>
      </c>
      <c r="K23" s="205" t="s">
        <v>31</v>
      </c>
      <c r="L23" s="205" t="s">
        <v>60</v>
      </c>
      <c r="M23" s="243"/>
      <c r="N23" s="62" t="s">
        <v>33</v>
      </c>
      <c r="O23" s="117" t="s">
        <v>34</v>
      </c>
      <c r="P23" s="117" t="s">
        <v>75</v>
      </c>
      <c r="Q23" s="62" t="s">
        <v>36</v>
      </c>
      <c r="R23" s="62" t="s">
        <v>37</v>
      </c>
      <c r="S23" s="62" t="s">
        <v>36</v>
      </c>
      <c r="T23" s="62" t="s">
        <v>29</v>
      </c>
      <c r="U23" s="64" t="s">
        <v>76</v>
      </c>
      <c r="V23" s="267" t="str">
        <f t="shared" ref="V23" si="1">_xlfn.TEXTJOIN("-",FALSE,N23:U23)</f>
        <v>BO-PRO-0007d-XXX-TCE-XXX-A-CCFN</v>
      </c>
    </row>
    <row r="24" spans="1:22" ht="15.75" customHeight="1" x14ac:dyDescent="0.3">
      <c r="A24" s="124"/>
      <c r="B24" s="263" t="s">
        <v>77</v>
      </c>
      <c r="C24" s="176"/>
      <c r="D24" s="141" t="s">
        <v>59</v>
      </c>
      <c r="E24" s="141"/>
      <c r="F24" s="177"/>
      <c r="G24" s="177"/>
      <c r="H24" s="232" t="str">
        <f>Tableau13[[#This Row],[Numéro4]]</f>
        <v>0007f</v>
      </c>
      <c r="I24" s="205" t="s">
        <v>29</v>
      </c>
      <c r="J24" s="205" t="s">
        <v>30</v>
      </c>
      <c r="K24" s="205" t="s">
        <v>31</v>
      </c>
      <c r="L24" s="205" t="s">
        <v>32</v>
      </c>
      <c r="M24" s="243"/>
      <c r="N24" s="62" t="s">
        <v>33</v>
      </c>
      <c r="O24" s="117" t="s">
        <v>34</v>
      </c>
      <c r="P24" s="117" t="s">
        <v>78</v>
      </c>
      <c r="Q24" s="62" t="s">
        <v>36</v>
      </c>
      <c r="R24" s="62" t="s">
        <v>37</v>
      </c>
      <c r="S24" s="62" t="s">
        <v>36</v>
      </c>
      <c r="T24" s="62" t="s">
        <v>29</v>
      </c>
      <c r="U24" s="64" t="s">
        <v>79</v>
      </c>
      <c r="V24" s="267" t="str">
        <f>_xlfn.TEXTJOIN("-",FALSE,N24:U24)</f>
        <v>BO-PRO-0007f-XXX-TCE-XXX-A-ControleEssaiReceptions</v>
      </c>
    </row>
    <row r="25" spans="1:22" ht="15.75" customHeight="1" x14ac:dyDescent="0.3">
      <c r="A25" s="124"/>
      <c r="B25" s="263" t="s">
        <v>80</v>
      </c>
      <c r="C25" s="176"/>
      <c r="D25" s="141" t="s">
        <v>59</v>
      </c>
      <c r="E25" s="141"/>
      <c r="F25" s="177"/>
      <c r="G25" s="177"/>
      <c r="H25" s="232" t="str">
        <f>Tableau13[[#This Row],[Numéro4]]</f>
        <v>0007g</v>
      </c>
      <c r="I25" s="205" t="s">
        <v>29</v>
      </c>
      <c r="J25" s="205" t="s">
        <v>30</v>
      </c>
      <c r="K25" s="205" t="s">
        <v>31</v>
      </c>
      <c r="L25" s="205" t="s">
        <v>32</v>
      </c>
      <c r="M25" s="243"/>
      <c r="N25" s="62" t="s">
        <v>33</v>
      </c>
      <c r="O25" s="117" t="s">
        <v>34</v>
      </c>
      <c r="P25" s="117" t="s">
        <v>81</v>
      </c>
      <c r="Q25" s="62" t="s">
        <v>36</v>
      </c>
      <c r="R25" s="62" t="s">
        <v>37</v>
      </c>
      <c r="S25" s="62" t="s">
        <v>36</v>
      </c>
      <c r="T25" s="62" t="s">
        <v>29</v>
      </c>
      <c r="U25" s="64" t="s">
        <v>82</v>
      </c>
      <c r="V25" s="267" t="str">
        <f t="shared" ref="V25" si="2">_xlfn.TEXTJOIN("-",FALSE,N25:U25)</f>
        <v>BO-PRO-0007g-XXX-TCE-XXX-A-PAQ</v>
      </c>
    </row>
    <row r="26" spans="1:22" ht="15.75" customHeight="1" x14ac:dyDescent="0.3">
      <c r="A26" s="124"/>
      <c r="B26" s="263" t="s">
        <v>83</v>
      </c>
      <c r="C26" s="176"/>
      <c r="D26" s="141"/>
      <c r="E26" s="141"/>
      <c r="F26" s="177" t="s">
        <v>59</v>
      </c>
      <c r="G26" s="177"/>
      <c r="H26" s="232" t="str">
        <f>Tableau13[[#This Row],[Numéro4]]</f>
        <v>0007i</v>
      </c>
      <c r="I26" s="205" t="s">
        <v>29</v>
      </c>
      <c r="J26" s="205" t="s">
        <v>84</v>
      </c>
      <c r="K26" s="205" t="s">
        <v>31</v>
      </c>
      <c r="L26" s="205" t="s">
        <v>32</v>
      </c>
      <c r="M26" s="243"/>
      <c r="N26" s="62" t="s">
        <v>33</v>
      </c>
      <c r="O26" s="117" t="s">
        <v>34</v>
      </c>
      <c r="P26" s="117" t="s">
        <v>85</v>
      </c>
      <c r="Q26" s="62" t="s">
        <v>36</v>
      </c>
      <c r="R26" s="62" t="s">
        <v>37</v>
      </c>
      <c r="S26" s="62" t="s">
        <v>36</v>
      </c>
      <c r="T26" s="62" t="s">
        <v>29</v>
      </c>
      <c r="U26" s="64" t="s">
        <v>86</v>
      </c>
      <c r="V26" s="267" t="str">
        <f>_xlfn.TEXTJOIN("-",FALSE,N26:U26)</f>
        <v>BO-PRO-0007i-XXX-TCE-XXX-A-ConventionBIM Exécution</v>
      </c>
    </row>
    <row r="27" spans="1:22" ht="15.75" customHeight="1" x14ac:dyDescent="0.3">
      <c r="A27" s="124"/>
      <c r="B27" s="314" t="s">
        <v>87</v>
      </c>
      <c r="C27" s="176"/>
      <c r="D27" s="141"/>
      <c r="E27" s="141"/>
      <c r="F27" s="177" t="s">
        <v>59</v>
      </c>
      <c r="G27" s="177"/>
      <c r="H27" s="232" t="str">
        <f>Tableau13[[#This Row],[Numéro4]]</f>
        <v>0007i1</v>
      </c>
      <c r="I27" s="205" t="s">
        <v>29</v>
      </c>
      <c r="J27" s="205" t="s">
        <v>84</v>
      </c>
      <c r="K27" s="205" t="s">
        <v>31</v>
      </c>
      <c r="L27" s="205" t="s">
        <v>32</v>
      </c>
      <c r="M27" s="243"/>
      <c r="N27" s="62" t="s">
        <v>33</v>
      </c>
      <c r="O27" s="117" t="s">
        <v>34</v>
      </c>
      <c r="P27" s="117" t="s">
        <v>88</v>
      </c>
      <c r="Q27" s="62" t="s">
        <v>36</v>
      </c>
      <c r="R27" s="62" t="s">
        <v>37</v>
      </c>
      <c r="S27" s="62" t="s">
        <v>36</v>
      </c>
      <c r="T27" s="62" t="s">
        <v>29</v>
      </c>
      <c r="U27" s="64" t="s">
        <v>89</v>
      </c>
      <c r="V27" s="267" t="str">
        <f t="shared" ref="V27:V64" si="3">_xlfn.TEXTJOIN("-",FALSE,N27:U27)</f>
        <v>BO-PRO-0007i1-XXX-TCE-XXX-A-ANNEXE_LOD_LOI</v>
      </c>
    </row>
    <row r="28" spans="1:22" ht="15.75" customHeight="1" x14ac:dyDescent="0.3">
      <c r="A28" s="124"/>
      <c r="B28" s="263" t="s">
        <v>90</v>
      </c>
      <c r="C28" s="176"/>
      <c r="D28" s="141" t="s">
        <v>59</v>
      </c>
      <c r="E28" s="141"/>
      <c r="F28" s="177"/>
      <c r="G28" s="177"/>
      <c r="H28" s="232" t="str">
        <f>Tableau13[[#This Row],[Numéro4]]</f>
        <v>0100</v>
      </c>
      <c r="I28" s="205" t="s">
        <v>29</v>
      </c>
      <c r="J28" s="205" t="s">
        <v>30</v>
      </c>
      <c r="K28" s="205" t="s">
        <v>31</v>
      </c>
      <c r="L28" s="205" t="s">
        <v>60</v>
      </c>
      <c r="M28" s="243"/>
      <c r="N28" s="62" t="s">
        <v>33</v>
      </c>
      <c r="O28" s="117" t="s">
        <v>34</v>
      </c>
      <c r="P28" s="117" t="s">
        <v>91</v>
      </c>
      <c r="Q28" s="62" t="s">
        <v>36</v>
      </c>
      <c r="R28" s="62" t="s">
        <v>92</v>
      </c>
      <c r="S28" s="62" t="s">
        <v>36</v>
      </c>
      <c r="T28" s="62" t="s">
        <v>29</v>
      </c>
      <c r="U28" s="64" t="s">
        <v>93</v>
      </c>
      <c r="V28" s="267" t="str">
        <f t="shared" si="3"/>
        <v>BO-PRO-0100-XXX-INC-XXX-A-NoticeIncendie</v>
      </c>
    </row>
    <row r="29" spans="1:22" ht="15.75" customHeight="1" x14ac:dyDescent="0.3">
      <c r="A29" s="124"/>
      <c r="B29" s="266" t="s">
        <v>94</v>
      </c>
      <c r="C29" s="176"/>
      <c r="D29" s="141" t="s">
        <v>59</v>
      </c>
      <c r="E29" s="141"/>
      <c r="F29" s="177"/>
      <c r="G29" s="177"/>
      <c r="H29" s="232" t="str">
        <f>Tableau13[[#This Row],[Numéro4]]</f>
        <v>0110</v>
      </c>
      <c r="I29" s="205" t="s">
        <v>29</v>
      </c>
      <c r="J29" s="205" t="s">
        <v>30</v>
      </c>
      <c r="K29" s="205" t="s">
        <v>31</v>
      </c>
      <c r="L29" s="205" t="s">
        <v>60</v>
      </c>
      <c r="M29" s="243"/>
      <c r="N29" s="62" t="s">
        <v>33</v>
      </c>
      <c r="O29" s="117" t="s">
        <v>34</v>
      </c>
      <c r="P29" s="117" t="s">
        <v>95</v>
      </c>
      <c r="Q29" s="62" t="s">
        <v>36</v>
      </c>
      <c r="R29" s="62" t="s">
        <v>96</v>
      </c>
      <c r="S29" s="62" t="s">
        <v>36</v>
      </c>
      <c r="T29" s="62" t="s">
        <v>29</v>
      </c>
      <c r="U29" s="64" t="s">
        <v>97</v>
      </c>
      <c r="V29" s="267" t="str">
        <f t="shared" si="3"/>
        <v>BO-PRO-0110-XXX-PMR-XXX-A-Accessibilité</v>
      </c>
    </row>
    <row r="30" spans="1:22" ht="15.75" customHeight="1" x14ac:dyDescent="0.3">
      <c r="A30" s="124"/>
      <c r="B30" s="263" t="s">
        <v>98</v>
      </c>
      <c r="C30" s="176"/>
      <c r="D30" s="141"/>
      <c r="E30" s="141"/>
      <c r="F30" s="177"/>
      <c r="G30" s="177"/>
      <c r="H30" s="232" t="str">
        <f>Tableau13[[#This Row],[Numéro4]]</f>
        <v>0200</v>
      </c>
      <c r="I30" s="205" t="s">
        <v>29</v>
      </c>
      <c r="J30" s="205" t="s">
        <v>30</v>
      </c>
      <c r="K30" s="205" t="s">
        <v>31</v>
      </c>
      <c r="L30" s="205" t="s">
        <v>60</v>
      </c>
      <c r="M30" s="243"/>
      <c r="N30" s="62" t="s">
        <v>33</v>
      </c>
      <c r="O30" s="117" t="s">
        <v>34</v>
      </c>
      <c r="P30" s="117" t="s">
        <v>99</v>
      </c>
      <c r="Q30" s="62" t="s">
        <v>36</v>
      </c>
      <c r="R30" s="62" t="s">
        <v>37</v>
      </c>
      <c r="S30" s="62" t="s">
        <v>36</v>
      </c>
      <c r="T30" s="62" t="s">
        <v>29</v>
      </c>
      <c r="U30" s="64" t="s">
        <v>100</v>
      </c>
      <c r="V30" s="267" t="str">
        <f t="shared" si="3"/>
        <v>BO-PRO-0200-XXX-TCE-XXX-A-CCTP</v>
      </c>
    </row>
    <row r="31" spans="1:22" ht="15.75" customHeight="1" x14ac:dyDescent="0.3">
      <c r="A31" s="124"/>
      <c r="B31" s="263" t="s">
        <v>101</v>
      </c>
      <c r="C31" s="176"/>
      <c r="D31" s="141"/>
      <c r="E31" s="141"/>
      <c r="F31" s="177" t="s">
        <v>59</v>
      </c>
      <c r="G31" s="161"/>
      <c r="H31" s="232" t="str">
        <f>Tableau13[[#This Row],[Numéro4]]</f>
        <v>0201</v>
      </c>
      <c r="I31" s="38" t="s">
        <v>29</v>
      </c>
      <c r="J31" s="38" t="s">
        <v>30</v>
      </c>
      <c r="K31" s="38" t="s">
        <v>31</v>
      </c>
      <c r="L31" s="38" t="s">
        <v>60</v>
      </c>
      <c r="M31" s="239"/>
      <c r="N31" s="62" t="s">
        <v>33</v>
      </c>
      <c r="O31" s="117" t="s">
        <v>34</v>
      </c>
      <c r="P31" s="117" t="s">
        <v>102</v>
      </c>
      <c r="Q31" s="62" t="s">
        <v>36</v>
      </c>
      <c r="R31" s="62" t="s">
        <v>37</v>
      </c>
      <c r="S31" s="62" t="s">
        <v>36</v>
      </c>
      <c r="T31" s="62" t="s">
        <v>29</v>
      </c>
      <c r="U31" s="64" t="s">
        <v>1464</v>
      </c>
      <c r="V31" s="267" t="str">
        <f t="shared" si="3"/>
        <v>BO-PRO-0201-XXX-TCE-XXX-A-CCTP Désam_Déplomb_Démol_Décons</v>
      </c>
    </row>
    <row r="32" spans="1:22" ht="15.75" customHeight="1" x14ac:dyDescent="0.3">
      <c r="A32" s="124"/>
      <c r="B32" s="263" t="s">
        <v>103</v>
      </c>
      <c r="C32" s="176"/>
      <c r="D32" s="141"/>
      <c r="E32" s="141"/>
      <c r="F32" s="177" t="s">
        <v>59</v>
      </c>
      <c r="G32" s="161"/>
      <c r="H32" s="232" t="str">
        <f>Tableau13[[#This Row],[Numéro4]]</f>
        <v>0202</v>
      </c>
      <c r="I32" s="38" t="s">
        <v>29</v>
      </c>
      <c r="J32" s="38" t="s">
        <v>30</v>
      </c>
      <c r="K32" s="38" t="s">
        <v>31</v>
      </c>
      <c r="L32" s="38" t="s">
        <v>60</v>
      </c>
      <c r="M32" s="239"/>
      <c r="N32" s="62" t="s">
        <v>33</v>
      </c>
      <c r="O32" s="117" t="s">
        <v>34</v>
      </c>
      <c r="P32" s="117" t="s">
        <v>104</v>
      </c>
      <c r="Q32" s="62" t="s">
        <v>36</v>
      </c>
      <c r="R32" s="62" t="s">
        <v>37</v>
      </c>
      <c r="S32" s="62" t="s">
        <v>36</v>
      </c>
      <c r="T32" s="62" t="s">
        <v>29</v>
      </c>
      <c r="U32" s="64" t="s">
        <v>105</v>
      </c>
      <c r="V32" s="267" t="str">
        <f t="shared" si="3"/>
        <v>BO-PRO-0202-XXX-TCE-XXX-A-CCTP-Terr_VRD</v>
      </c>
    </row>
    <row r="33" spans="1:22" ht="15.75" customHeight="1" x14ac:dyDescent="0.3">
      <c r="A33" s="124"/>
      <c r="B33" s="263" t="s">
        <v>106</v>
      </c>
      <c r="C33" s="176"/>
      <c r="D33" s="141"/>
      <c r="E33" s="141"/>
      <c r="F33" s="177" t="s">
        <v>59</v>
      </c>
      <c r="G33" s="161"/>
      <c r="H33" s="232" t="str">
        <f>Tableau13[[#This Row],[Numéro4]]</f>
        <v>0203</v>
      </c>
      <c r="I33" s="38" t="s">
        <v>29</v>
      </c>
      <c r="J33" s="38" t="s">
        <v>30</v>
      </c>
      <c r="K33" s="38" t="s">
        <v>31</v>
      </c>
      <c r="L33" s="38" t="s">
        <v>60</v>
      </c>
      <c r="M33" s="239"/>
      <c r="N33" s="62" t="s">
        <v>33</v>
      </c>
      <c r="O33" s="117" t="s">
        <v>34</v>
      </c>
      <c r="P33" s="117" t="s">
        <v>107</v>
      </c>
      <c r="Q33" s="62" t="s">
        <v>36</v>
      </c>
      <c r="R33" s="62" t="s">
        <v>37</v>
      </c>
      <c r="S33" s="62" t="s">
        <v>36</v>
      </c>
      <c r="T33" s="62" t="s">
        <v>29</v>
      </c>
      <c r="U33" s="64" t="s">
        <v>108</v>
      </c>
      <c r="V33" s="267" t="str">
        <f t="shared" si="3"/>
        <v>BO-PRO-0203-XXX-TCE-XXX-A-CCTP-EspacesVerts</v>
      </c>
    </row>
    <row r="34" spans="1:22" ht="15.75" customHeight="1" x14ac:dyDescent="0.3">
      <c r="A34" s="124"/>
      <c r="B34" s="263" t="s">
        <v>109</v>
      </c>
      <c r="C34" s="176"/>
      <c r="D34" s="141"/>
      <c r="E34" s="141"/>
      <c r="F34" s="177" t="s">
        <v>59</v>
      </c>
      <c r="G34" s="161"/>
      <c r="H34" s="232" t="str">
        <f>Tableau13[[#This Row],[Numéro4]]</f>
        <v>0204</v>
      </c>
      <c r="I34" s="38" t="s">
        <v>29</v>
      </c>
      <c r="J34" s="38" t="s">
        <v>30</v>
      </c>
      <c r="K34" s="38" t="s">
        <v>31</v>
      </c>
      <c r="L34" s="38" t="s">
        <v>60</v>
      </c>
      <c r="M34" s="239"/>
      <c r="N34" s="62" t="s">
        <v>33</v>
      </c>
      <c r="O34" s="117" t="s">
        <v>34</v>
      </c>
      <c r="P34" s="117" t="s">
        <v>110</v>
      </c>
      <c r="Q34" s="62" t="s">
        <v>36</v>
      </c>
      <c r="R34" s="62" t="s">
        <v>111</v>
      </c>
      <c r="S34" s="62" t="s">
        <v>36</v>
      </c>
      <c r="T34" s="62" t="s">
        <v>29</v>
      </c>
      <c r="U34" s="64" t="s">
        <v>1457</v>
      </c>
      <c r="V34" s="267" t="str">
        <f>_xlfn.TEXTJOIN("-",FALSE,N34:U34)</f>
        <v>BO-PRO-0204-XXX-STR-XXX-A-CCTP Gros-Œuvre_FondationsSpéciales</v>
      </c>
    </row>
    <row r="35" spans="1:22" ht="15.75" hidden="1" customHeight="1" outlineLevel="1" x14ac:dyDescent="0.3">
      <c r="A35" s="124"/>
      <c r="B35" s="263" t="s">
        <v>112</v>
      </c>
      <c r="C35" s="176"/>
      <c r="D35" s="141"/>
      <c r="E35" s="141"/>
      <c r="F35" s="177"/>
      <c r="G35" s="161"/>
      <c r="H35" s="232"/>
      <c r="M35" s="239"/>
      <c r="N35" s="62"/>
      <c r="O35" s="117"/>
      <c r="P35" s="117"/>
      <c r="Q35" s="62"/>
      <c r="R35" s="62"/>
      <c r="S35" s="62"/>
      <c r="T35" s="62"/>
      <c r="U35" s="64"/>
      <c r="V35" s="267"/>
    </row>
    <row r="36" spans="1:22" ht="15.75" customHeight="1" collapsed="1" x14ac:dyDescent="0.3">
      <c r="A36" s="124"/>
      <c r="B36" s="263" t="s">
        <v>113</v>
      </c>
      <c r="C36" s="176"/>
      <c r="D36" s="141"/>
      <c r="E36" s="141"/>
      <c r="F36" s="177" t="s">
        <v>59</v>
      </c>
      <c r="G36" s="161"/>
      <c r="H36" s="232" t="str">
        <f>Tableau13[[#This Row],[Numéro4]]</f>
        <v>0206</v>
      </c>
      <c r="I36" s="38" t="s">
        <v>29</v>
      </c>
      <c r="J36" s="38" t="s">
        <v>30</v>
      </c>
      <c r="K36" s="38" t="s">
        <v>31</v>
      </c>
      <c r="L36" s="38" t="s">
        <v>60</v>
      </c>
      <c r="M36" s="239"/>
      <c r="N36" s="62" t="s">
        <v>33</v>
      </c>
      <c r="O36" s="117" t="s">
        <v>34</v>
      </c>
      <c r="P36" s="117" t="s">
        <v>114</v>
      </c>
      <c r="Q36" s="62" t="s">
        <v>36</v>
      </c>
      <c r="R36" s="62" t="s">
        <v>111</v>
      </c>
      <c r="S36" s="62" t="s">
        <v>36</v>
      </c>
      <c r="T36" s="62" t="s">
        <v>29</v>
      </c>
      <c r="U36" s="64" t="s">
        <v>115</v>
      </c>
      <c r="V36" s="267" t="str">
        <f t="shared" si="3"/>
        <v>BO-PRO-0206-XXX-STR-XXX-A-CCTP-Charpente</v>
      </c>
    </row>
    <row r="37" spans="1:22" ht="15.75" customHeight="1" x14ac:dyDescent="0.3">
      <c r="A37" s="124"/>
      <c r="B37" s="263" t="s">
        <v>116</v>
      </c>
      <c r="C37" s="176"/>
      <c r="D37" s="141"/>
      <c r="E37" s="141"/>
      <c r="F37" s="177" t="s">
        <v>59</v>
      </c>
      <c r="G37" s="161"/>
      <c r="H37" s="232" t="str">
        <f>Tableau13[[#This Row],[Numéro4]]</f>
        <v>0207</v>
      </c>
      <c r="I37" s="38" t="s">
        <v>29</v>
      </c>
      <c r="J37" s="38" t="s">
        <v>30</v>
      </c>
      <c r="K37" s="38" t="s">
        <v>31</v>
      </c>
      <c r="L37" s="38" t="s">
        <v>60</v>
      </c>
      <c r="M37" s="239"/>
      <c r="N37" s="62" t="s">
        <v>33</v>
      </c>
      <c r="O37" s="117" t="s">
        <v>34</v>
      </c>
      <c r="P37" s="117" t="s">
        <v>117</v>
      </c>
      <c r="Q37" s="62" t="s">
        <v>36</v>
      </c>
      <c r="R37" s="62" t="s">
        <v>37</v>
      </c>
      <c r="S37" s="62" t="s">
        <v>36</v>
      </c>
      <c r="T37" s="62" t="s">
        <v>29</v>
      </c>
      <c r="U37" s="64" t="s">
        <v>1458</v>
      </c>
      <c r="V37" s="267" t="str">
        <f t="shared" si="3"/>
        <v>BO-PRO-0207-XXX-TCE-XXX-A-CCTP-Couverture_Etanchéité</v>
      </c>
    </row>
    <row r="38" spans="1:22" ht="15.75" customHeight="1" x14ac:dyDescent="0.3">
      <c r="A38" s="124"/>
      <c r="B38" s="263" t="s">
        <v>118</v>
      </c>
      <c r="C38" s="176"/>
      <c r="D38" s="141"/>
      <c r="E38" s="141"/>
      <c r="F38" s="177" t="s">
        <v>59</v>
      </c>
      <c r="G38" s="177"/>
      <c r="H38" s="232" t="str">
        <f>Tableau13[[#This Row],[Numéro4]]</f>
        <v>0208</v>
      </c>
      <c r="I38" s="205" t="s">
        <v>29</v>
      </c>
      <c r="J38" s="205" t="s">
        <v>30</v>
      </c>
      <c r="K38" s="205" t="s">
        <v>31</v>
      </c>
      <c r="L38" s="205" t="s">
        <v>60</v>
      </c>
      <c r="M38" s="243"/>
      <c r="N38" s="62" t="s">
        <v>33</v>
      </c>
      <c r="O38" s="117" t="s">
        <v>34</v>
      </c>
      <c r="P38" s="117" t="s">
        <v>119</v>
      </c>
      <c r="Q38" s="62" t="s">
        <v>36</v>
      </c>
      <c r="R38" s="62" t="s">
        <v>37</v>
      </c>
      <c r="S38" s="62" t="s">
        <v>36</v>
      </c>
      <c r="T38" s="62" t="s">
        <v>29</v>
      </c>
      <c r="U38" s="64" t="s">
        <v>120</v>
      </c>
      <c r="V38" s="267" t="str">
        <f t="shared" si="3"/>
        <v>BO-PRO-0208-XXX-TCE-XXX-A-CCTP-MenAlu_PortesAuto</v>
      </c>
    </row>
    <row r="39" spans="1:22" ht="15.75" customHeight="1" x14ac:dyDescent="0.3">
      <c r="A39" s="124"/>
      <c r="B39" s="263" t="s">
        <v>121</v>
      </c>
      <c r="C39" s="176"/>
      <c r="D39" s="141"/>
      <c r="E39" s="141"/>
      <c r="F39" s="177" t="s">
        <v>59</v>
      </c>
      <c r="G39" s="177"/>
      <c r="H39" s="232" t="str">
        <f>Tableau13[[#This Row],[Numéro4]]</f>
        <v>0209</v>
      </c>
      <c r="I39" s="205" t="s">
        <v>29</v>
      </c>
      <c r="J39" s="205" t="s">
        <v>30</v>
      </c>
      <c r="K39" s="205" t="s">
        <v>31</v>
      </c>
      <c r="L39" s="205" t="s">
        <v>60</v>
      </c>
      <c r="M39" s="243"/>
      <c r="N39" s="62" t="s">
        <v>33</v>
      </c>
      <c r="O39" s="117" t="s">
        <v>34</v>
      </c>
      <c r="P39" s="117" t="s">
        <v>122</v>
      </c>
      <c r="Q39" s="62" t="s">
        <v>36</v>
      </c>
      <c r="R39" s="62" t="s">
        <v>37</v>
      </c>
      <c r="S39" s="62" t="s">
        <v>36</v>
      </c>
      <c r="T39" s="62" t="s">
        <v>29</v>
      </c>
      <c r="U39" s="64" t="s">
        <v>1472</v>
      </c>
      <c r="V39" s="267" t="str">
        <f t="shared" si="3"/>
        <v>BO-PRO-0209-XXX-TCE-XXX-A-CCTP-MenAluIndus_Fermeture</v>
      </c>
    </row>
    <row r="40" spans="1:22" ht="15.75" customHeight="1" x14ac:dyDescent="0.3">
      <c r="A40" s="124"/>
      <c r="B40" s="263" t="s">
        <v>123</v>
      </c>
      <c r="C40" s="176"/>
      <c r="D40" s="141"/>
      <c r="E40" s="141"/>
      <c r="F40" s="177" t="s">
        <v>59</v>
      </c>
      <c r="G40" s="177"/>
      <c r="H40" s="232" t="str">
        <f>Tableau13[[#This Row],[Numéro4]]</f>
        <v>0210</v>
      </c>
      <c r="I40" s="205" t="s">
        <v>29</v>
      </c>
      <c r="J40" s="205" t="s">
        <v>30</v>
      </c>
      <c r="K40" s="205" t="s">
        <v>31</v>
      </c>
      <c r="L40" s="205" t="s">
        <v>60</v>
      </c>
      <c r="M40" s="243"/>
      <c r="N40" s="62" t="s">
        <v>33</v>
      </c>
      <c r="O40" s="117" t="s">
        <v>34</v>
      </c>
      <c r="P40" s="117" t="s">
        <v>124</v>
      </c>
      <c r="Q40" s="62" t="s">
        <v>36</v>
      </c>
      <c r="R40" s="62" t="s">
        <v>37</v>
      </c>
      <c r="S40" s="62" t="s">
        <v>36</v>
      </c>
      <c r="T40" s="62" t="s">
        <v>29</v>
      </c>
      <c r="U40" s="64" t="s">
        <v>125</v>
      </c>
      <c r="V40" s="267" t="str">
        <f t="shared" si="3"/>
        <v>BO-PRO-0210-XXX-TCE-XXX-A-CCTP-Métallerie</v>
      </c>
    </row>
    <row r="41" spans="1:22" ht="15.75" customHeight="1" x14ac:dyDescent="0.3">
      <c r="A41" s="124"/>
      <c r="B41" s="263" t="s">
        <v>126</v>
      </c>
      <c r="C41" s="176"/>
      <c r="D41" s="141"/>
      <c r="E41" s="141"/>
      <c r="F41" s="177" t="s">
        <v>59</v>
      </c>
      <c r="G41" s="177"/>
      <c r="H41" s="232" t="str">
        <f>Tableau13[[#This Row],[Numéro4]]</f>
        <v>0211</v>
      </c>
      <c r="I41" s="205" t="s">
        <v>29</v>
      </c>
      <c r="J41" s="205" t="s">
        <v>30</v>
      </c>
      <c r="K41" s="205" t="s">
        <v>31</v>
      </c>
      <c r="L41" s="205" t="s">
        <v>60</v>
      </c>
      <c r="M41" s="243"/>
      <c r="N41" s="62" t="s">
        <v>33</v>
      </c>
      <c r="O41" s="117" t="s">
        <v>34</v>
      </c>
      <c r="P41" s="117" t="s">
        <v>127</v>
      </c>
      <c r="Q41" s="62" t="s">
        <v>36</v>
      </c>
      <c r="R41" s="62" t="s">
        <v>37</v>
      </c>
      <c r="S41" s="62" t="s">
        <v>36</v>
      </c>
      <c r="T41" s="62" t="s">
        <v>29</v>
      </c>
      <c r="U41" s="64" t="s">
        <v>1459</v>
      </c>
      <c r="V41" s="267" t="str">
        <f t="shared" si="3"/>
        <v>BO-PRO-0211-XXX-TCE-XXX-A-CCTP-BardageBois</v>
      </c>
    </row>
    <row r="42" spans="1:22" ht="15.75" customHeight="1" x14ac:dyDescent="0.3">
      <c r="A42" s="124"/>
      <c r="B42" s="263" t="s">
        <v>128</v>
      </c>
      <c r="C42" s="176"/>
      <c r="D42" s="141"/>
      <c r="E42" s="141"/>
      <c r="F42" s="177" t="s">
        <v>59</v>
      </c>
      <c r="G42" s="177"/>
      <c r="H42" s="232" t="str">
        <f>Tableau13[[#This Row],[Numéro4]]</f>
        <v>0212</v>
      </c>
      <c r="I42" s="205" t="s">
        <v>29</v>
      </c>
      <c r="J42" s="205" t="s">
        <v>30</v>
      </c>
      <c r="K42" s="205" t="s">
        <v>31</v>
      </c>
      <c r="L42" s="205" t="s">
        <v>60</v>
      </c>
      <c r="M42" s="243"/>
      <c r="N42" s="62" t="s">
        <v>33</v>
      </c>
      <c r="O42" s="117" t="s">
        <v>34</v>
      </c>
      <c r="P42" s="117" t="s">
        <v>129</v>
      </c>
      <c r="Q42" s="62" t="s">
        <v>36</v>
      </c>
      <c r="R42" s="62" t="s">
        <v>37</v>
      </c>
      <c r="S42" s="62" t="s">
        <v>36</v>
      </c>
      <c r="T42" s="62" t="s">
        <v>29</v>
      </c>
      <c r="U42" s="64" t="s">
        <v>130</v>
      </c>
      <c r="V42" s="267" t="str">
        <f t="shared" si="3"/>
        <v>BO-PRO-0212-XXX-TCE-XXX-A-CCTP-CVCD</v>
      </c>
    </row>
    <row r="43" spans="1:22" ht="15.75" customHeight="1" x14ac:dyDescent="0.3">
      <c r="A43" s="124"/>
      <c r="B43" s="263" t="s">
        <v>131</v>
      </c>
      <c r="C43" s="176"/>
      <c r="D43" s="141"/>
      <c r="E43" s="141"/>
      <c r="F43" s="177" t="s">
        <v>59</v>
      </c>
      <c r="G43" s="177"/>
      <c r="H43" s="232" t="str">
        <f>Tableau13[[#This Row],[Numéro4]]</f>
        <v>0213</v>
      </c>
      <c r="I43" s="205" t="s">
        <v>29</v>
      </c>
      <c r="J43" s="205" t="s">
        <v>30</v>
      </c>
      <c r="K43" s="205" t="s">
        <v>31</v>
      </c>
      <c r="L43" s="205" t="s">
        <v>60</v>
      </c>
      <c r="M43" s="243"/>
      <c r="N43" s="62" t="s">
        <v>33</v>
      </c>
      <c r="O43" s="117" t="s">
        <v>34</v>
      </c>
      <c r="P43" s="117" t="s">
        <v>132</v>
      </c>
      <c r="Q43" s="62" t="s">
        <v>36</v>
      </c>
      <c r="R43" s="62" t="s">
        <v>37</v>
      </c>
      <c r="S43" s="62" t="s">
        <v>36</v>
      </c>
      <c r="T43" s="62" t="s">
        <v>29</v>
      </c>
      <c r="U43" s="64" t="s">
        <v>133</v>
      </c>
      <c r="V43" s="267" t="str">
        <f t="shared" si="3"/>
        <v>BO-PRO-0213-XXX-TCE-XXX-A-CCTP-Plomberie</v>
      </c>
    </row>
    <row r="44" spans="1:22" ht="15.75" customHeight="1" x14ac:dyDescent="0.3">
      <c r="A44" s="124"/>
      <c r="B44" s="263" t="s">
        <v>134</v>
      </c>
      <c r="C44" s="139"/>
      <c r="D44" s="113"/>
      <c r="E44" s="140"/>
      <c r="F44" s="164" t="s">
        <v>59</v>
      </c>
      <c r="G44" s="164"/>
      <c r="H44" s="232" t="str">
        <f>Tableau13[[#This Row],[Numéro4]]</f>
        <v>0214</v>
      </c>
      <c r="I44" s="204" t="s">
        <v>29</v>
      </c>
      <c r="J44" s="204" t="s">
        <v>30</v>
      </c>
      <c r="K44" s="204" t="s">
        <v>31</v>
      </c>
      <c r="L44" s="204" t="s">
        <v>60</v>
      </c>
      <c r="M44" s="242"/>
      <c r="N44" s="62" t="s">
        <v>33</v>
      </c>
      <c r="O44" s="117" t="s">
        <v>34</v>
      </c>
      <c r="P44" s="117" t="s">
        <v>135</v>
      </c>
      <c r="Q44" s="62" t="s">
        <v>36</v>
      </c>
      <c r="R44" s="62" t="s">
        <v>37</v>
      </c>
      <c r="S44" s="62" t="s">
        <v>36</v>
      </c>
      <c r="T44" s="62" t="s">
        <v>29</v>
      </c>
      <c r="U44" s="64" t="s">
        <v>136</v>
      </c>
      <c r="V44" s="267" t="str">
        <f t="shared" si="3"/>
        <v>BO-PRO-0214-XXX-TCE-XXX-A-CCTP-CFO</v>
      </c>
    </row>
    <row r="45" spans="1:22" ht="15.75" customHeight="1" x14ac:dyDescent="0.3">
      <c r="A45" s="124"/>
      <c r="B45" s="263" t="s">
        <v>137</v>
      </c>
      <c r="C45" s="139"/>
      <c r="D45" s="113"/>
      <c r="E45" s="140"/>
      <c r="F45" s="164" t="s">
        <v>59</v>
      </c>
      <c r="G45" s="164"/>
      <c r="H45" s="232" t="str">
        <f>Tableau13[[#This Row],[Numéro4]]</f>
        <v>0215</v>
      </c>
      <c r="I45" s="204" t="s">
        <v>29</v>
      </c>
      <c r="J45" s="204" t="s">
        <v>30</v>
      </c>
      <c r="K45" s="204" t="s">
        <v>31</v>
      </c>
      <c r="L45" s="204" t="s">
        <v>60</v>
      </c>
      <c r="M45" s="242"/>
      <c r="N45" s="62" t="s">
        <v>33</v>
      </c>
      <c r="O45" s="117" t="s">
        <v>34</v>
      </c>
      <c r="P45" s="117" t="s">
        <v>138</v>
      </c>
      <c r="Q45" s="62" t="s">
        <v>36</v>
      </c>
      <c r="R45" s="62" t="s">
        <v>37</v>
      </c>
      <c r="S45" s="62" t="s">
        <v>36</v>
      </c>
      <c r="T45" s="62" t="s">
        <v>29</v>
      </c>
      <c r="U45" s="64" t="s">
        <v>139</v>
      </c>
      <c r="V45" s="267" t="str">
        <f t="shared" si="3"/>
        <v>BO-PRO-0215-XXX-TCE-XXX-A-CCTP-CFA</v>
      </c>
    </row>
    <row r="46" spans="1:22" ht="15.75" customHeight="1" x14ac:dyDescent="0.3">
      <c r="A46" s="124"/>
      <c r="B46" s="263" t="s">
        <v>140</v>
      </c>
      <c r="C46" s="139"/>
      <c r="D46" s="113"/>
      <c r="E46" s="140"/>
      <c r="F46" s="164" t="s">
        <v>59</v>
      </c>
      <c r="G46" s="164"/>
      <c r="H46" s="232" t="str">
        <f>Tableau13[[#This Row],[Numéro4]]</f>
        <v>0216</v>
      </c>
      <c r="I46" s="204" t="s">
        <v>29</v>
      </c>
      <c r="J46" s="204" t="s">
        <v>30</v>
      </c>
      <c r="K46" s="204" t="s">
        <v>31</v>
      </c>
      <c r="L46" s="204" t="s">
        <v>60</v>
      </c>
      <c r="M46" s="242"/>
      <c r="N46" s="62" t="s">
        <v>33</v>
      </c>
      <c r="O46" s="117" t="s">
        <v>34</v>
      </c>
      <c r="P46" s="117" t="s">
        <v>141</v>
      </c>
      <c r="Q46" s="62" t="s">
        <v>36</v>
      </c>
      <c r="R46" s="62" t="s">
        <v>37</v>
      </c>
      <c r="S46" s="62" t="s">
        <v>36</v>
      </c>
      <c r="T46" s="62" t="s">
        <v>29</v>
      </c>
      <c r="U46" s="64" t="s">
        <v>142</v>
      </c>
      <c r="V46" s="267" t="str">
        <f t="shared" si="3"/>
        <v>BO-PRO-0216-XXX-TCE-XXX-A-CCTP-SSI</v>
      </c>
    </row>
    <row r="47" spans="1:22" ht="15.75" customHeight="1" x14ac:dyDescent="0.3">
      <c r="A47" s="124"/>
      <c r="B47" s="263" t="s">
        <v>143</v>
      </c>
      <c r="C47" s="139"/>
      <c r="D47" s="113"/>
      <c r="E47" s="140"/>
      <c r="F47" s="164" t="s">
        <v>59</v>
      </c>
      <c r="G47" s="164"/>
      <c r="H47" s="232" t="str">
        <f>Tableau13[[#This Row],[Numéro4]]</f>
        <v>0217</v>
      </c>
      <c r="I47" s="204" t="s">
        <v>29</v>
      </c>
      <c r="J47" s="204" t="s">
        <v>30</v>
      </c>
      <c r="K47" s="204" t="s">
        <v>31</v>
      </c>
      <c r="L47" s="204" t="s">
        <v>60</v>
      </c>
      <c r="M47" s="242"/>
      <c r="N47" s="62" t="s">
        <v>33</v>
      </c>
      <c r="O47" s="117" t="s">
        <v>34</v>
      </c>
      <c r="P47" s="117" t="s">
        <v>144</v>
      </c>
      <c r="Q47" s="62" t="s">
        <v>36</v>
      </c>
      <c r="R47" s="62" t="s">
        <v>37</v>
      </c>
      <c r="S47" s="62" t="s">
        <v>36</v>
      </c>
      <c r="T47" s="62" t="s">
        <v>29</v>
      </c>
      <c r="U47" s="64" t="s">
        <v>145</v>
      </c>
      <c r="V47" s="267" t="str">
        <f t="shared" si="3"/>
        <v>BO-PRO-0217-XXX-TCE-XXX-A-CCTP-GTB</v>
      </c>
    </row>
    <row r="48" spans="1:22" ht="15.75" customHeight="1" x14ac:dyDescent="0.3">
      <c r="A48" s="124"/>
      <c r="B48" s="263" t="s">
        <v>146</v>
      </c>
      <c r="C48" s="176"/>
      <c r="D48" s="141"/>
      <c r="E48" s="141"/>
      <c r="F48" s="177" t="s">
        <v>59</v>
      </c>
      <c r="G48" s="177"/>
      <c r="H48" s="232" t="str">
        <f>Tableau13[[#This Row],[Numéro4]]</f>
        <v>0218</v>
      </c>
      <c r="I48" s="205" t="s">
        <v>29</v>
      </c>
      <c r="J48" s="205" t="s">
        <v>30</v>
      </c>
      <c r="K48" s="205" t="s">
        <v>31</v>
      </c>
      <c r="L48" s="205" t="s">
        <v>60</v>
      </c>
      <c r="M48" s="243"/>
      <c r="N48" s="62" t="s">
        <v>33</v>
      </c>
      <c r="O48" s="117" t="s">
        <v>34</v>
      </c>
      <c r="P48" s="117" t="s">
        <v>147</v>
      </c>
      <c r="Q48" s="62" t="s">
        <v>36</v>
      </c>
      <c r="R48" s="62" t="s">
        <v>37</v>
      </c>
      <c r="S48" s="62" t="s">
        <v>36</v>
      </c>
      <c r="T48" s="62" t="s">
        <v>29</v>
      </c>
      <c r="U48" s="64" t="s">
        <v>1460</v>
      </c>
      <c r="V48" s="267" t="str">
        <f t="shared" si="3"/>
        <v>BO-PRO-0218-XXX-TCE-XXX-A-CCTP-MenuiserieBois</v>
      </c>
    </row>
    <row r="49" spans="1:22" ht="15.75" customHeight="1" x14ac:dyDescent="0.3">
      <c r="A49" s="124"/>
      <c r="B49" s="263" t="s">
        <v>148</v>
      </c>
      <c r="C49" s="176"/>
      <c r="D49" s="141"/>
      <c r="E49" s="141"/>
      <c r="F49" s="177" t="s">
        <v>59</v>
      </c>
      <c r="G49" s="177"/>
      <c r="H49" s="232" t="str">
        <f>Tableau13[[#This Row],[Numéro4]]</f>
        <v>0219</v>
      </c>
      <c r="I49" s="205" t="s">
        <v>29</v>
      </c>
      <c r="J49" s="205" t="s">
        <v>30</v>
      </c>
      <c r="K49" s="205" t="s">
        <v>31</v>
      </c>
      <c r="L49" s="205" t="s">
        <v>60</v>
      </c>
      <c r="M49" s="243"/>
      <c r="N49" s="62" t="s">
        <v>33</v>
      </c>
      <c r="O49" s="117" t="s">
        <v>34</v>
      </c>
      <c r="P49" s="117" t="s">
        <v>149</v>
      </c>
      <c r="Q49" s="62" t="s">
        <v>36</v>
      </c>
      <c r="R49" s="62" t="s">
        <v>37</v>
      </c>
      <c r="S49" s="62" t="s">
        <v>36</v>
      </c>
      <c r="T49" s="62" t="s">
        <v>29</v>
      </c>
      <c r="U49" s="64" t="s">
        <v>1461</v>
      </c>
      <c r="V49" s="267" t="str">
        <f t="shared" si="3"/>
        <v>BO-PRO-0219-XXX-TCE-XXX-A-CCTP-Doublage_Cloisons</v>
      </c>
    </row>
    <row r="50" spans="1:22" ht="15.75" customHeight="1" x14ac:dyDescent="0.3">
      <c r="A50" s="124"/>
      <c r="B50" s="263" t="s">
        <v>150</v>
      </c>
      <c r="C50" s="176"/>
      <c r="D50" s="141"/>
      <c r="E50" s="141"/>
      <c r="F50" s="177" t="s">
        <v>59</v>
      </c>
      <c r="G50" s="177"/>
      <c r="H50" s="232" t="str">
        <f>Tableau13[[#This Row],[Numéro4]]</f>
        <v>0220</v>
      </c>
      <c r="I50" s="205" t="s">
        <v>29</v>
      </c>
      <c r="J50" s="205" t="s">
        <v>30</v>
      </c>
      <c r="K50" s="205" t="s">
        <v>31</v>
      </c>
      <c r="L50" s="205" t="s">
        <v>60</v>
      </c>
      <c r="M50" s="243"/>
      <c r="N50" s="62" t="s">
        <v>33</v>
      </c>
      <c r="O50" s="117" t="s">
        <v>34</v>
      </c>
      <c r="P50" s="117" t="s">
        <v>151</v>
      </c>
      <c r="Q50" s="62" t="s">
        <v>36</v>
      </c>
      <c r="R50" s="62" t="s">
        <v>37</v>
      </c>
      <c r="S50" s="62" t="s">
        <v>36</v>
      </c>
      <c r="T50" s="62" t="s">
        <v>29</v>
      </c>
      <c r="U50" s="64" t="s">
        <v>152</v>
      </c>
      <c r="V50" s="267" t="str">
        <f t="shared" si="3"/>
        <v>BO-PRO-0220-XXX-TCE-XXX-A-CCTP-SolSouple</v>
      </c>
    </row>
    <row r="51" spans="1:22" ht="15.75" customHeight="1" x14ac:dyDescent="0.3">
      <c r="A51" s="124"/>
      <c r="B51" s="263" t="s">
        <v>153</v>
      </c>
      <c r="C51" s="176"/>
      <c r="D51" s="141"/>
      <c r="E51" s="141"/>
      <c r="F51" s="177" t="s">
        <v>59</v>
      </c>
      <c r="G51" s="177"/>
      <c r="H51" s="232" t="str">
        <f>Tableau13[[#This Row],[Numéro4]]</f>
        <v>0221</v>
      </c>
      <c r="I51" s="205" t="s">
        <v>29</v>
      </c>
      <c r="J51" s="205" t="s">
        <v>30</v>
      </c>
      <c r="K51" s="205" t="s">
        <v>31</v>
      </c>
      <c r="L51" s="205" t="s">
        <v>60</v>
      </c>
      <c r="M51" s="243"/>
      <c r="N51" s="62" t="s">
        <v>33</v>
      </c>
      <c r="O51" s="117" t="s">
        <v>34</v>
      </c>
      <c r="P51" s="117" t="s">
        <v>154</v>
      </c>
      <c r="Q51" s="62" t="s">
        <v>36</v>
      </c>
      <c r="R51" s="62" t="s">
        <v>37</v>
      </c>
      <c r="S51" s="62" t="s">
        <v>36</v>
      </c>
      <c r="T51" s="62" t="s">
        <v>29</v>
      </c>
      <c r="U51" s="64" t="s">
        <v>1465</v>
      </c>
      <c r="V51" s="267" t="str">
        <f t="shared" si="3"/>
        <v>BO-PRO-0221-XXX-TCE-XXX-A-CCTP-SolScéllé_Faience</v>
      </c>
    </row>
    <row r="52" spans="1:22" ht="15.75" customHeight="1" x14ac:dyDescent="0.3">
      <c r="A52" s="124"/>
      <c r="B52" s="263" t="s">
        <v>155</v>
      </c>
      <c r="C52" s="176"/>
      <c r="D52" s="141"/>
      <c r="E52" s="141"/>
      <c r="F52" s="177" t="s">
        <v>59</v>
      </c>
      <c r="G52" s="177"/>
      <c r="H52" s="232" t="str">
        <f>Tableau13[[#This Row],[Numéro4]]</f>
        <v>0222</v>
      </c>
      <c r="I52" s="205" t="s">
        <v>29</v>
      </c>
      <c r="J52" s="205" t="s">
        <v>30</v>
      </c>
      <c r="K52" s="205" t="s">
        <v>31</v>
      </c>
      <c r="L52" s="205" t="s">
        <v>60</v>
      </c>
      <c r="M52" s="243"/>
      <c r="N52" s="62" t="s">
        <v>33</v>
      </c>
      <c r="O52" s="117" t="s">
        <v>34</v>
      </c>
      <c r="P52" s="117" t="s">
        <v>156</v>
      </c>
      <c r="Q52" s="62" t="s">
        <v>36</v>
      </c>
      <c r="R52" s="62" t="s">
        <v>37</v>
      </c>
      <c r="S52" s="62" t="s">
        <v>36</v>
      </c>
      <c r="T52" s="62" t="s">
        <v>29</v>
      </c>
      <c r="U52" s="64" t="s">
        <v>157</v>
      </c>
      <c r="V52" s="267" t="str">
        <f t="shared" si="3"/>
        <v>BO-PRO-0222-XXX-TCE-XXX-A-CCTP-Plafonds</v>
      </c>
    </row>
    <row r="53" spans="1:22" ht="15.75" customHeight="1" x14ac:dyDescent="0.3">
      <c r="A53" s="124"/>
      <c r="B53" s="263" t="s">
        <v>158</v>
      </c>
      <c r="C53" s="176"/>
      <c r="D53" s="141"/>
      <c r="E53" s="141"/>
      <c r="F53" s="177" t="s">
        <v>59</v>
      </c>
      <c r="G53" s="177"/>
      <c r="H53" s="232" t="str">
        <f>Tableau13[[#This Row],[Numéro4]]</f>
        <v>0223</v>
      </c>
      <c r="I53" s="205" t="s">
        <v>29</v>
      </c>
      <c r="J53" s="205" t="s">
        <v>30</v>
      </c>
      <c r="K53" s="205" t="s">
        <v>31</v>
      </c>
      <c r="L53" s="205" t="s">
        <v>60</v>
      </c>
      <c r="M53" s="243"/>
      <c r="N53" s="62" t="s">
        <v>33</v>
      </c>
      <c r="O53" s="117" t="s">
        <v>34</v>
      </c>
      <c r="P53" s="117" t="s">
        <v>159</v>
      </c>
      <c r="Q53" s="62" t="s">
        <v>36</v>
      </c>
      <c r="R53" s="62" t="s">
        <v>37</v>
      </c>
      <c r="S53" s="62" t="s">
        <v>36</v>
      </c>
      <c r="T53" s="62" t="s">
        <v>29</v>
      </c>
      <c r="U53" s="64" t="s">
        <v>1462</v>
      </c>
      <c r="V53" s="267" t="str">
        <f t="shared" si="3"/>
        <v>BO-PRO-0223-XXX-TCE-XXX-A-CCTP-Peinture_RevMuraux</v>
      </c>
    </row>
    <row r="54" spans="1:22" ht="15.75" customHeight="1" x14ac:dyDescent="0.3">
      <c r="A54" s="124"/>
      <c r="B54" s="263" t="s">
        <v>160</v>
      </c>
      <c r="C54" s="176"/>
      <c r="D54" s="141"/>
      <c r="E54" s="141"/>
      <c r="F54" s="177" t="s">
        <v>59</v>
      </c>
      <c r="G54" s="177"/>
      <c r="H54" s="232" t="str">
        <f>Tableau13[[#This Row],[Numéro4]]</f>
        <v>0224</v>
      </c>
      <c r="I54" s="205" t="s">
        <v>29</v>
      </c>
      <c r="J54" s="205" t="s">
        <v>30</v>
      </c>
      <c r="K54" s="205" t="s">
        <v>31</v>
      </c>
      <c r="L54" s="205" t="s">
        <v>60</v>
      </c>
      <c r="M54" s="243"/>
      <c r="N54" s="62" t="s">
        <v>33</v>
      </c>
      <c r="O54" s="117" t="s">
        <v>34</v>
      </c>
      <c r="P54" s="117" t="s">
        <v>161</v>
      </c>
      <c r="Q54" s="62" t="s">
        <v>36</v>
      </c>
      <c r="R54" s="62" t="s">
        <v>37</v>
      </c>
      <c r="S54" s="62" t="s">
        <v>36</v>
      </c>
      <c r="T54" s="62" t="s">
        <v>29</v>
      </c>
      <c r="U54" s="64" t="s">
        <v>1463</v>
      </c>
      <c r="V54" s="267" t="str">
        <f t="shared" si="3"/>
        <v>BO-PRO-0224-XXX-TCE-XXX-A-Ravalement</v>
      </c>
    </row>
    <row r="55" spans="1:22" ht="15.75" customHeight="1" x14ac:dyDescent="0.3">
      <c r="A55" s="124"/>
      <c r="B55" s="263" t="s">
        <v>162</v>
      </c>
      <c r="C55" s="176"/>
      <c r="D55" s="141"/>
      <c r="E55" s="141"/>
      <c r="F55" s="177" t="s">
        <v>59</v>
      </c>
      <c r="G55" s="177"/>
      <c r="H55" s="232" t="str">
        <f>Tableau13[[#This Row],[Numéro4]]</f>
        <v>0225</v>
      </c>
      <c r="I55" s="205" t="s">
        <v>29</v>
      </c>
      <c r="J55" s="205" t="s">
        <v>30</v>
      </c>
      <c r="K55" s="205" t="s">
        <v>31</v>
      </c>
      <c r="L55" s="205" t="s">
        <v>60</v>
      </c>
      <c r="M55" s="243"/>
      <c r="N55" s="62" t="s">
        <v>33</v>
      </c>
      <c r="O55" s="117" t="s">
        <v>34</v>
      </c>
      <c r="P55" s="117" t="s">
        <v>163</v>
      </c>
      <c r="Q55" s="62" t="s">
        <v>36</v>
      </c>
      <c r="R55" s="62" t="s">
        <v>37</v>
      </c>
      <c r="S55" s="62" t="s">
        <v>36</v>
      </c>
      <c r="T55" s="62" t="s">
        <v>29</v>
      </c>
      <c r="U55" s="64" t="s">
        <v>164</v>
      </c>
      <c r="V55" s="267" t="str">
        <f t="shared" si="3"/>
        <v>BO-PRO-0225-XXX-TCE-XXX-A-CCTP-Agencement</v>
      </c>
    </row>
    <row r="56" spans="1:22" ht="15.75" customHeight="1" x14ac:dyDescent="0.3">
      <c r="A56" s="124"/>
      <c r="B56" s="263" t="s">
        <v>165</v>
      </c>
      <c r="C56" s="176"/>
      <c r="D56" s="141"/>
      <c r="E56" s="141"/>
      <c r="F56" s="177" t="s">
        <v>59</v>
      </c>
      <c r="G56" s="177"/>
      <c r="H56" s="232" t="str">
        <f>Tableau13[[#This Row],[Numéro4]]</f>
        <v>0226</v>
      </c>
      <c r="I56" s="205" t="s">
        <v>29</v>
      </c>
      <c r="J56" s="205" t="s">
        <v>30</v>
      </c>
      <c r="K56" s="205" t="s">
        <v>31</v>
      </c>
      <c r="L56" s="205" t="s">
        <v>60</v>
      </c>
      <c r="M56" s="243"/>
      <c r="N56" s="62" t="s">
        <v>33</v>
      </c>
      <c r="O56" s="117" t="s">
        <v>34</v>
      </c>
      <c r="P56" s="117" t="s">
        <v>166</v>
      </c>
      <c r="Q56" s="62" t="s">
        <v>36</v>
      </c>
      <c r="R56" s="62" t="s">
        <v>37</v>
      </c>
      <c r="S56" s="62" t="s">
        <v>36</v>
      </c>
      <c r="T56" s="62" t="s">
        <v>29</v>
      </c>
      <c r="U56" s="64" t="s">
        <v>167</v>
      </c>
      <c r="V56" s="267" t="str">
        <f t="shared" si="3"/>
        <v>BO-PRO-0226-XXX-TCE-XXX-A-CCTP-AppareilsElévateurs</v>
      </c>
    </row>
    <row r="57" spans="1:22" ht="15.75" customHeight="1" x14ac:dyDescent="0.3">
      <c r="A57" s="124"/>
      <c r="B57" s="263" t="s">
        <v>168</v>
      </c>
      <c r="C57" s="176"/>
      <c r="D57" s="141"/>
      <c r="E57" s="141"/>
      <c r="F57" s="177" t="s">
        <v>59</v>
      </c>
      <c r="G57" s="177"/>
      <c r="H57" s="232" t="str">
        <f>Tableau13[[#This Row],[Numéro4]]</f>
        <v>0227</v>
      </c>
      <c r="I57" s="205" t="s">
        <v>29</v>
      </c>
      <c r="J57" s="205" t="s">
        <v>30</v>
      </c>
      <c r="K57" s="205" t="s">
        <v>31</v>
      </c>
      <c r="L57" s="205" t="s">
        <v>60</v>
      </c>
      <c r="M57" s="243"/>
      <c r="N57" s="62" t="s">
        <v>33</v>
      </c>
      <c r="O57" s="117" t="s">
        <v>34</v>
      </c>
      <c r="P57" s="117" t="s">
        <v>169</v>
      </c>
      <c r="Q57" s="62" t="s">
        <v>36</v>
      </c>
      <c r="R57" s="62" t="s">
        <v>37</v>
      </c>
      <c r="S57" s="62" t="s">
        <v>36</v>
      </c>
      <c r="T57" s="62" t="s">
        <v>29</v>
      </c>
      <c r="U57" s="64" t="s">
        <v>170</v>
      </c>
      <c r="V57" s="268" t="str">
        <f>_xlfn.TEXTJOIN("-",FALSE,N57:U57)</f>
        <v>BO-PRO-0227-XXX-TCE-XXX-A-CCTP-PPV Toit</v>
      </c>
    </row>
    <row r="58" spans="1:22" ht="15.75" customHeight="1" x14ac:dyDescent="0.3">
      <c r="A58" s="124"/>
      <c r="B58" s="263" t="s">
        <v>171</v>
      </c>
      <c r="C58" s="176"/>
      <c r="D58" s="141"/>
      <c r="E58" s="141"/>
      <c r="F58" s="177" t="s">
        <v>59</v>
      </c>
      <c r="G58" s="177"/>
      <c r="H58" s="232" t="str">
        <f>Tableau13[[#This Row],[Numéro4]]</f>
        <v>0228</v>
      </c>
      <c r="I58" s="205" t="s">
        <v>29</v>
      </c>
      <c r="J58" s="205" t="s">
        <v>30</v>
      </c>
      <c r="K58" s="205" t="s">
        <v>31</v>
      </c>
      <c r="L58" s="205" t="s">
        <v>60</v>
      </c>
      <c r="M58" s="243"/>
      <c r="N58" s="62" t="s">
        <v>33</v>
      </c>
      <c r="O58" s="117" t="s">
        <v>34</v>
      </c>
      <c r="P58" s="117" t="s">
        <v>172</v>
      </c>
      <c r="Q58" s="62" t="s">
        <v>36</v>
      </c>
      <c r="R58" s="62" t="s">
        <v>37</v>
      </c>
      <c r="S58" s="62" t="s">
        <v>36</v>
      </c>
      <c r="T58" s="62" t="s">
        <v>29</v>
      </c>
      <c r="U58" s="64" t="s">
        <v>173</v>
      </c>
      <c r="V58" s="268" t="str">
        <f>_xlfn.TEXTJOIN("-",FALSE,N58:U58)</f>
        <v>BO-PRO-0228-XXX-TCE-XXX-A-CCTP-PPV Omb</v>
      </c>
    </row>
    <row r="59" spans="1:22" ht="15.75" customHeight="1" x14ac:dyDescent="0.3">
      <c r="A59" s="124"/>
      <c r="B59" s="263" t="s">
        <v>174</v>
      </c>
      <c r="C59" s="176"/>
      <c r="D59" s="141"/>
      <c r="E59" s="141"/>
      <c r="F59" s="177" t="s">
        <v>59</v>
      </c>
      <c r="G59" s="177"/>
      <c r="H59" s="232" t="s">
        <v>175</v>
      </c>
      <c r="I59" s="205" t="s">
        <v>29</v>
      </c>
      <c r="J59" s="205" t="s">
        <v>30</v>
      </c>
      <c r="K59" s="205" t="s">
        <v>31</v>
      </c>
      <c r="L59" s="205" t="s">
        <v>60</v>
      </c>
      <c r="M59" s="243"/>
      <c r="N59" s="62" t="s">
        <v>33</v>
      </c>
      <c r="O59" s="117" t="s">
        <v>34</v>
      </c>
      <c r="P59" s="117" t="s">
        <v>176</v>
      </c>
      <c r="Q59" s="62" t="s">
        <v>36</v>
      </c>
      <c r="R59" s="62" t="s">
        <v>37</v>
      </c>
      <c r="S59" s="62" t="s">
        <v>36</v>
      </c>
      <c r="T59" s="62" t="s">
        <v>29</v>
      </c>
      <c r="U59" s="64" t="s">
        <v>1466</v>
      </c>
      <c r="V59" s="268" t="str">
        <f t="shared" ref="V59:V60" si="4">_xlfn.TEXTJOIN("-",FALSE,N59:U59)</f>
        <v>BO-PRO-0230-XXX-TCE-XXX-A-CCTP-ParoisIsotheremes</v>
      </c>
    </row>
    <row r="60" spans="1:22" s="362" customFormat="1" ht="15.75" customHeight="1" x14ac:dyDescent="0.3">
      <c r="A60" s="350"/>
      <c r="B60" s="351" t="s">
        <v>177</v>
      </c>
      <c r="C60" s="363"/>
      <c r="D60" s="364"/>
      <c r="E60" s="364"/>
      <c r="F60" s="365"/>
      <c r="G60" s="365"/>
      <c r="H60" s="355" t="s">
        <v>176</v>
      </c>
      <c r="I60" s="366" t="s">
        <v>29</v>
      </c>
      <c r="J60" s="366" t="s">
        <v>30</v>
      </c>
      <c r="K60" s="366" t="s">
        <v>31</v>
      </c>
      <c r="L60" s="366" t="s">
        <v>60</v>
      </c>
      <c r="M60" s="367"/>
      <c r="N60" s="358" t="s">
        <v>33</v>
      </c>
      <c r="O60" s="359" t="s">
        <v>34</v>
      </c>
      <c r="P60" s="359" t="s">
        <v>178</v>
      </c>
      <c r="Q60" s="358" t="s">
        <v>36</v>
      </c>
      <c r="R60" s="358" t="s">
        <v>37</v>
      </c>
      <c r="S60" s="358" t="s">
        <v>36</v>
      </c>
      <c r="T60" s="358" t="s">
        <v>29</v>
      </c>
      <c r="U60" s="368" t="s">
        <v>179</v>
      </c>
      <c r="V60" s="369" t="str">
        <f t="shared" si="4"/>
        <v>BO-PRO-0231-XXX-TCE-XXX-A-CCTP-Signalétique</v>
      </c>
    </row>
    <row r="61" spans="1:22" ht="15.75" hidden="1" customHeight="1" outlineLevel="1" x14ac:dyDescent="0.3">
      <c r="A61" s="124"/>
      <c r="B61" s="263" t="s">
        <v>180</v>
      </c>
      <c r="C61" s="176"/>
      <c r="D61" s="141"/>
      <c r="E61" s="141"/>
      <c r="F61" s="177" t="s">
        <v>59</v>
      </c>
      <c r="G61" s="177"/>
      <c r="H61" s="232" t="s">
        <v>178</v>
      </c>
      <c r="I61" s="205" t="s">
        <v>29</v>
      </c>
      <c r="J61" s="205" t="s">
        <v>30</v>
      </c>
      <c r="K61" s="205" t="s">
        <v>31</v>
      </c>
      <c r="L61" s="205" t="s">
        <v>60</v>
      </c>
      <c r="M61" s="243"/>
      <c r="N61" s="62" t="s">
        <v>33</v>
      </c>
      <c r="O61" s="117" t="s">
        <v>34</v>
      </c>
      <c r="P61" s="117" t="s">
        <v>175</v>
      </c>
      <c r="Q61" s="62" t="s">
        <v>36</v>
      </c>
      <c r="R61" s="62" t="s">
        <v>37</v>
      </c>
      <c r="S61" s="62" t="s">
        <v>36</v>
      </c>
      <c r="T61" s="62" t="s">
        <v>29</v>
      </c>
      <c r="U61" s="64" t="s">
        <v>181</v>
      </c>
      <c r="V61" s="267" t="str">
        <f t="shared" si="3"/>
        <v>BO-PRO-0229-XXX-TCE-XXX-A-TableauFinitionsInt</v>
      </c>
    </row>
    <row r="62" spans="1:22" ht="15.6" customHeight="1" collapsed="1" x14ac:dyDescent="0.3">
      <c r="A62" s="124"/>
      <c r="B62" s="263" t="s">
        <v>182</v>
      </c>
      <c r="C62" s="139"/>
      <c r="D62" s="141" t="s">
        <v>59</v>
      </c>
      <c r="E62" s="140"/>
      <c r="F62" s="164"/>
      <c r="G62" s="164"/>
      <c r="H62" s="232" t="str">
        <f>Tableau13[[#This Row],[Numéro4]]</f>
        <v>0300</v>
      </c>
      <c r="I62" s="204" t="s">
        <v>29</v>
      </c>
      <c r="J62" s="204" t="s">
        <v>30</v>
      </c>
      <c r="K62" s="204" t="s">
        <v>31</v>
      </c>
      <c r="L62" s="204" t="s">
        <v>60</v>
      </c>
      <c r="M62" s="242"/>
      <c r="N62" s="62" t="s">
        <v>33</v>
      </c>
      <c r="O62" s="117" t="s">
        <v>34</v>
      </c>
      <c r="P62" s="117" t="s">
        <v>183</v>
      </c>
      <c r="Q62" s="62" t="s">
        <v>36</v>
      </c>
      <c r="R62" s="62" t="s">
        <v>184</v>
      </c>
      <c r="S62" s="62" t="s">
        <v>36</v>
      </c>
      <c r="T62" s="62" t="s">
        <v>29</v>
      </c>
      <c r="U62" s="64" t="s">
        <v>182</v>
      </c>
      <c r="V62" s="267" t="str">
        <f t="shared" si="3"/>
        <v>BO-PRO-0300-XXX-ACO-XXX-A-Notice Acoustique</v>
      </c>
    </row>
    <row r="63" spans="1:22" s="362" customFormat="1" ht="15.75" customHeight="1" x14ac:dyDescent="0.3">
      <c r="A63" s="350"/>
      <c r="B63" s="351" t="s">
        <v>185</v>
      </c>
      <c r="C63" s="352" t="s">
        <v>40</v>
      </c>
      <c r="D63" s="353"/>
      <c r="E63" s="353"/>
      <c r="F63" s="354"/>
      <c r="G63" s="354"/>
      <c r="H63" s="355" t="str">
        <f>Tableau13[[#This Row],[Numéro4]]</f>
        <v>0310</v>
      </c>
      <c r="I63" s="356" t="s">
        <v>29</v>
      </c>
      <c r="J63" s="356" t="s">
        <v>30</v>
      </c>
      <c r="K63" s="356" t="s">
        <v>31</v>
      </c>
      <c r="L63" s="356" t="s">
        <v>60</v>
      </c>
      <c r="M63" s="357"/>
      <c r="N63" s="358" t="s">
        <v>33</v>
      </c>
      <c r="O63" s="359" t="s">
        <v>34</v>
      </c>
      <c r="P63" s="359" t="s">
        <v>186</v>
      </c>
      <c r="Q63" s="358" t="s">
        <v>36</v>
      </c>
      <c r="R63" s="358" t="s">
        <v>111</v>
      </c>
      <c r="S63" s="358" t="s">
        <v>36</v>
      </c>
      <c r="T63" s="358" t="s">
        <v>29</v>
      </c>
      <c r="U63" s="368" t="s">
        <v>187</v>
      </c>
      <c r="V63" s="369" t="str">
        <f t="shared" si="3"/>
        <v>BO-PRO-0310-XXX-STR-XXX-A-G2 AVP</v>
      </c>
    </row>
    <row r="64" spans="1:22" s="362" customFormat="1" ht="15.75" customHeight="1" x14ac:dyDescent="0.3">
      <c r="A64" s="350"/>
      <c r="B64" s="351" t="s">
        <v>188</v>
      </c>
      <c r="C64" s="352" t="s">
        <v>40</v>
      </c>
      <c r="D64" s="353"/>
      <c r="E64" s="353"/>
      <c r="F64" s="354"/>
      <c r="G64" s="354"/>
      <c r="H64" s="355" t="str">
        <f>Tableau13[[#This Row],[Numéro4]]</f>
        <v>0311</v>
      </c>
      <c r="I64" s="356" t="s">
        <v>29</v>
      </c>
      <c r="J64" s="356" t="s">
        <v>30</v>
      </c>
      <c r="K64" s="356" t="s">
        <v>31</v>
      </c>
      <c r="L64" s="356" t="s">
        <v>60</v>
      </c>
      <c r="M64" s="357"/>
      <c r="N64" s="358" t="s">
        <v>33</v>
      </c>
      <c r="O64" s="359" t="s">
        <v>34</v>
      </c>
      <c r="P64" s="359" t="s">
        <v>189</v>
      </c>
      <c r="Q64" s="358" t="s">
        <v>36</v>
      </c>
      <c r="R64" s="358" t="s">
        <v>111</v>
      </c>
      <c r="S64" s="358" t="s">
        <v>36</v>
      </c>
      <c r="T64" s="358" t="s">
        <v>29</v>
      </c>
      <c r="U64" s="368" t="s">
        <v>190</v>
      </c>
      <c r="V64" s="369" t="str">
        <f t="shared" si="3"/>
        <v>BO-PRO-0311-XXX-STR-XXX-A-G2 PRO</v>
      </c>
    </row>
    <row r="65" spans="1:22" ht="15.75" customHeight="1" x14ac:dyDescent="0.3">
      <c r="A65" s="124"/>
      <c r="B65" s="263" t="s">
        <v>191</v>
      </c>
      <c r="C65" s="176"/>
      <c r="D65" s="141"/>
      <c r="E65" s="141"/>
      <c r="F65" s="177" t="s">
        <v>59</v>
      </c>
      <c r="G65" s="177"/>
      <c r="H65" s="232" t="str">
        <f>Tableau13[[#This Row],[Numéro4]]</f>
        <v>0320</v>
      </c>
      <c r="I65" s="205" t="s">
        <v>29</v>
      </c>
      <c r="J65" s="205" t="s">
        <v>30</v>
      </c>
      <c r="K65" s="205" t="s">
        <v>31</v>
      </c>
      <c r="L65" s="205" t="s">
        <v>60</v>
      </c>
      <c r="M65" s="243"/>
      <c r="N65" s="62" t="s">
        <v>33</v>
      </c>
      <c r="O65" s="117" t="s">
        <v>34</v>
      </c>
      <c r="P65" s="117" t="s">
        <v>192</v>
      </c>
      <c r="Q65" s="62" t="s">
        <v>36</v>
      </c>
      <c r="R65" s="62" t="s">
        <v>111</v>
      </c>
      <c r="S65" s="62" t="s">
        <v>36</v>
      </c>
      <c r="T65" s="62" t="s">
        <v>29</v>
      </c>
      <c r="U65" s="64" t="s">
        <v>193</v>
      </c>
      <c r="V65" s="267" t="str">
        <f>_xlfn.TEXTJOIN("-",FALSE,N65:U65)</f>
        <v>BO-PRO-0320-XXX-STR-XXX-A-NoteSismique</v>
      </c>
    </row>
    <row r="66" spans="1:22" ht="15.75" customHeight="1" x14ac:dyDescent="0.3">
      <c r="A66" s="124"/>
      <c r="B66" s="263" t="s">
        <v>194</v>
      </c>
      <c r="C66" s="176"/>
      <c r="D66" s="141"/>
      <c r="E66" s="141"/>
      <c r="F66" s="177"/>
      <c r="G66" s="177" t="s">
        <v>59</v>
      </c>
      <c r="H66" s="232" t="str">
        <f>Tableau13[[#This Row],[Numéro4]]</f>
        <v>0331</v>
      </c>
      <c r="I66" s="205" t="s">
        <v>29</v>
      </c>
      <c r="J66" s="205" t="s">
        <v>30</v>
      </c>
      <c r="K66" s="205" t="s">
        <v>31</v>
      </c>
      <c r="L66" s="205" t="s">
        <v>60</v>
      </c>
      <c r="M66" s="243"/>
      <c r="N66" s="310" t="s">
        <v>33</v>
      </c>
      <c r="O66" s="311" t="s">
        <v>34</v>
      </c>
      <c r="P66" s="311" t="s">
        <v>195</v>
      </c>
      <c r="Q66" s="310" t="s">
        <v>196</v>
      </c>
      <c r="R66" s="310" t="s">
        <v>197</v>
      </c>
      <c r="S66" s="310" t="s">
        <v>36</v>
      </c>
      <c r="T66" s="310" t="s">
        <v>29</v>
      </c>
      <c r="U66" s="312" t="s">
        <v>198</v>
      </c>
      <c r="V66" s="103" t="str">
        <f t="shared" ref="V66:V120" si="5">_xlfn.TEXTJOIN("-",FALSE,N66:U66)</f>
        <v>BO-PRO-0331-ENT-SSI-XXX-A-CCF-SSI-EntréeLogistique</v>
      </c>
    </row>
    <row r="67" spans="1:22" ht="15.75" customHeight="1" x14ac:dyDescent="0.3">
      <c r="A67" s="124"/>
      <c r="B67" s="263" t="s">
        <v>199</v>
      </c>
      <c r="C67" s="176"/>
      <c r="D67" s="141"/>
      <c r="E67" s="141"/>
      <c r="F67" s="177"/>
      <c r="G67" s="177" t="s">
        <v>59</v>
      </c>
      <c r="H67" s="232" t="str">
        <f>Tableau13[[#This Row],[Numéro4]]</f>
        <v>0332</v>
      </c>
      <c r="I67" s="205" t="s">
        <v>29</v>
      </c>
      <c r="J67" s="205" t="s">
        <v>30</v>
      </c>
      <c r="K67" s="205" t="s">
        <v>31</v>
      </c>
      <c r="L67" s="205" t="s">
        <v>60</v>
      </c>
      <c r="M67" s="243"/>
      <c r="N67" s="310" t="s">
        <v>33</v>
      </c>
      <c r="O67" s="311" t="s">
        <v>34</v>
      </c>
      <c r="P67" s="311" t="s">
        <v>200</v>
      </c>
      <c r="Q67" s="310" t="s">
        <v>201</v>
      </c>
      <c r="R67" s="310" t="s">
        <v>197</v>
      </c>
      <c r="S67" s="310" t="s">
        <v>36</v>
      </c>
      <c r="T67" s="310" t="s">
        <v>29</v>
      </c>
      <c r="U67" s="312" t="s">
        <v>202</v>
      </c>
      <c r="V67" s="103" t="str">
        <f t="shared" si="5"/>
        <v>BO-PRO-0332-GER-SSI-XXX-A-CCF-SSI-Gérontopsychiatrie</v>
      </c>
    </row>
    <row r="68" spans="1:22" ht="15.75" customHeight="1" x14ac:dyDescent="0.3">
      <c r="A68" s="124"/>
      <c r="B68" s="263" t="s">
        <v>203</v>
      </c>
      <c r="C68" s="176"/>
      <c r="D68" s="141"/>
      <c r="E68" s="141"/>
      <c r="F68" s="177"/>
      <c r="G68" s="177" t="s">
        <v>59</v>
      </c>
      <c r="H68" s="232" t="str">
        <f>Tableau13[[#This Row],[Numéro4]]</f>
        <v>0333</v>
      </c>
      <c r="I68" s="205" t="s">
        <v>29</v>
      </c>
      <c r="J68" s="205" t="s">
        <v>30</v>
      </c>
      <c r="K68" s="205" t="s">
        <v>31</v>
      </c>
      <c r="L68" s="205" t="s">
        <v>60</v>
      </c>
      <c r="M68" s="243"/>
      <c r="N68" s="310" t="s">
        <v>33</v>
      </c>
      <c r="O68" s="311" t="s">
        <v>34</v>
      </c>
      <c r="P68" s="311" t="s">
        <v>204</v>
      </c>
      <c r="Q68" s="310" t="s">
        <v>205</v>
      </c>
      <c r="R68" s="310" t="s">
        <v>197</v>
      </c>
      <c r="S68" s="310" t="s">
        <v>36</v>
      </c>
      <c r="T68" s="310" t="s">
        <v>29</v>
      </c>
      <c r="U68" s="312" t="s">
        <v>206</v>
      </c>
      <c r="V68" s="103" t="str">
        <f t="shared" si="5"/>
        <v>BO-PRO-0333-PED-SSI-XXX-A-CCF-SSI-Pédopsychiatrie</v>
      </c>
    </row>
    <row r="69" spans="1:22" ht="15.75" customHeight="1" x14ac:dyDescent="0.3">
      <c r="A69" s="124"/>
      <c r="B69" s="263" t="s">
        <v>207</v>
      </c>
      <c r="C69" s="176"/>
      <c r="D69" s="141"/>
      <c r="E69" s="141"/>
      <c r="F69" s="177"/>
      <c r="G69" s="177" t="s">
        <v>59</v>
      </c>
      <c r="H69" s="232" t="str">
        <f>Tableau13[[#This Row],[Numéro4]]</f>
        <v>0334</v>
      </c>
      <c r="I69" s="205" t="s">
        <v>29</v>
      </c>
      <c r="J69" s="205" t="s">
        <v>30</v>
      </c>
      <c r="K69" s="205" t="s">
        <v>31</v>
      </c>
      <c r="L69" s="205" t="s">
        <v>60</v>
      </c>
      <c r="M69" s="243"/>
      <c r="N69" s="310" t="s">
        <v>33</v>
      </c>
      <c r="O69" s="311" t="s">
        <v>34</v>
      </c>
      <c r="P69" s="311" t="s">
        <v>208</v>
      </c>
      <c r="Q69" s="310" t="s">
        <v>209</v>
      </c>
      <c r="R69" s="310" t="s">
        <v>197</v>
      </c>
      <c r="S69" s="310" t="s">
        <v>36</v>
      </c>
      <c r="T69" s="310" t="s">
        <v>29</v>
      </c>
      <c r="U69" s="312" t="s">
        <v>210</v>
      </c>
      <c r="V69" s="103" t="str">
        <f t="shared" si="5"/>
        <v>BO-PRO-0334-BA1-SSI-XXX-A-CCF-SSI-BA1</v>
      </c>
    </row>
    <row r="70" spans="1:22" ht="15.75" customHeight="1" x14ac:dyDescent="0.3">
      <c r="A70" s="124"/>
      <c r="B70" s="263" t="s">
        <v>211</v>
      </c>
      <c r="C70" s="176"/>
      <c r="D70" s="141"/>
      <c r="E70" s="141"/>
      <c r="F70" s="177"/>
      <c r="G70" s="177" t="s">
        <v>59</v>
      </c>
      <c r="H70" s="232" t="str">
        <f>Tableau13[[#This Row],[Numéro4]]</f>
        <v>0335</v>
      </c>
      <c r="I70" s="205" t="s">
        <v>29</v>
      </c>
      <c r="J70" s="205" t="s">
        <v>30</v>
      </c>
      <c r="K70" s="205" t="s">
        <v>31</v>
      </c>
      <c r="L70" s="205" t="s">
        <v>60</v>
      </c>
      <c r="M70" s="243"/>
      <c r="N70" s="310" t="s">
        <v>33</v>
      </c>
      <c r="O70" s="311" t="s">
        <v>34</v>
      </c>
      <c r="P70" s="311" t="s">
        <v>212</v>
      </c>
      <c r="Q70" s="310" t="s">
        <v>213</v>
      </c>
      <c r="R70" s="310" t="s">
        <v>197</v>
      </c>
      <c r="S70" s="310" t="s">
        <v>36</v>
      </c>
      <c r="T70" s="310" t="s">
        <v>29</v>
      </c>
      <c r="U70" s="312" t="s">
        <v>214</v>
      </c>
      <c r="V70" s="103" t="str">
        <f t="shared" si="5"/>
        <v>BO-PRO-0335-BA2-SSI-XXX-A-CCF-SSI-BA2</v>
      </c>
    </row>
    <row r="71" spans="1:22" ht="15.75" customHeight="1" x14ac:dyDescent="0.3">
      <c r="A71" s="124"/>
      <c r="B71" s="263" t="s">
        <v>215</v>
      </c>
      <c r="C71" s="176"/>
      <c r="D71" s="141"/>
      <c r="E71" s="141"/>
      <c r="F71" s="177"/>
      <c r="G71" s="177" t="s">
        <v>59</v>
      </c>
      <c r="H71" s="232" t="str">
        <f>Tableau13[[#This Row],[Numéro4]]</f>
        <v>0336</v>
      </c>
      <c r="I71" s="205" t="s">
        <v>29</v>
      </c>
      <c r="J71" s="205" t="s">
        <v>30</v>
      </c>
      <c r="K71" s="205" t="s">
        <v>31</v>
      </c>
      <c r="L71" s="205" t="s">
        <v>60</v>
      </c>
      <c r="M71" s="243"/>
      <c r="N71" s="310" t="s">
        <v>33</v>
      </c>
      <c r="O71" s="311" t="s">
        <v>34</v>
      </c>
      <c r="P71" s="311" t="s">
        <v>216</v>
      </c>
      <c r="Q71" s="310" t="s">
        <v>217</v>
      </c>
      <c r="R71" s="310" t="s">
        <v>197</v>
      </c>
      <c r="S71" s="310" t="s">
        <v>36</v>
      </c>
      <c r="T71" s="310" t="s">
        <v>29</v>
      </c>
      <c r="U71" s="312" t="s">
        <v>218</v>
      </c>
      <c r="V71" s="103" t="str">
        <f t="shared" si="5"/>
        <v>BO-PRO-0336-BA3-SSI-XXX-A-CCF-SSI-BA3</v>
      </c>
    </row>
    <row r="72" spans="1:22" ht="15.75" customHeight="1" x14ac:dyDescent="0.3">
      <c r="A72" s="124"/>
      <c r="B72" s="263" t="s">
        <v>219</v>
      </c>
      <c r="C72" s="176"/>
      <c r="D72" s="141"/>
      <c r="E72" s="141"/>
      <c r="F72" s="177"/>
      <c r="G72" s="177" t="s">
        <v>59</v>
      </c>
      <c r="H72" s="232" t="str">
        <f>Tableau13[[#This Row],[Numéro4]]</f>
        <v>0341</v>
      </c>
      <c r="I72" s="205" t="s">
        <v>29</v>
      </c>
      <c r="J72" s="205" t="s">
        <v>30</v>
      </c>
      <c r="K72" s="205" t="s">
        <v>31</v>
      </c>
      <c r="L72" s="205" t="s">
        <v>60</v>
      </c>
      <c r="M72" s="243"/>
      <c r="N72" s="310" t="s">
        <v>33</v>
      </c>
      <c r="O72" s="311" t="s">
        <v>34</v>
      </c>
      <c r="P72" s="311" t="s">
        <v>220</v>
      </c>
      <c r="Q72" s="310" t="s">
        <v>196</v>
      </c>
      <c r="R72" s="310" t="s">
        <v>197</v>
      </c>
      <c r="S72" s="310" t="s">
        <v>36</v>
      </c>
      <c r="T72" s="310" t="s">
        <v>29</v>
      </c>
      <c r="U72" s="312" t="s">
        <v>221</v>
      </c>
      <c r="V72" s="103" t="str">
        <f t="shared" si="5"/>
        <v>BO-PRO-0341-ENT-SSI-XXX-A-Matrice-SSI-EntréeLogistique</v>
      </c>
    </row>
    <row r="73" spans="1:22" ht="15.75" customHeight="1" x14ac:dyDescent="0.3">
      <c r="A73" s="124"/>
      <c r="B73" s="263" t="s">
        <v>222</v>
      </c>
      <c r="C73" s="176"/>
      <c r="D73" s="141"/>
      <c r="E73" s="141"/>
      <c r="F73" s="177"/>
      <c r="G73" s="177" t="s">
        <v>59</v>
      </c>
      <c r="H73" s="232" t="str">
        <f>Tableau13[[#This Row],[Numéro4]]</f>
        <v>0342</v>
      </c>
      <c r="I73" s="205" t="s">
        <v>29</v>
      </c>
      <c r="J73" s="205" t="s">
        <v>30</v>
      </c>
      <c r="K73" s="205" t="s">
        <v>31</v>
      </c>
      <c r="L73" s="205" t="s">
        <v>60</v>
      </c>
      <c r="M73" s="243"/>
      <c r="N73" s="310" t="s">
        <v>33</v>
      </c>
      <c r="O73" s="311" t="s">
        <v>34</v>
      </c>
      <c r="P73" s="311" t="s">
        <v>223</v>
      </c>
      <c r="Q73" s="310" t="s">
        <v>201</v>
      </c>
      <c r="R73" s="310" t="s">
        <v>197</v>
      </c>
      <c r="S73" s="310" t="s">
        <v>36</v>
      </c>
      <c r="T73" s="310" t="s">
        <v>29</v>
      </c>
      <c r="U73" s="312" t="s">
        <v>224</v>
      </c>
      <c r="V73" s="103" t="str">
        <f t="shared" si="5"/>
        <v>BO-PRO-0342-GER-SSI-XXX-A-Matrice-SSI-Gérontopsychiatrie</v>
      </c>
    </row>
    <row r="74" spans="1:22" ht="15.75" customHeight="1" x14ac:dyDescent="0.3">
      <c r="A74" s="124"/>
      <c r="B74" s="263" t="s">
        <v>225</v>
      </c>
      <c r="C74" s="176"/>
      <c r="D74" s="141"/>
      <c r="E74" s="141"/>
      <c r="F74" s="177"/>
      <c r="G74" s="177" t="s">
        <v>59</v>
      </c>
      <c r="H74" s="232" t="str">
        <f>Tableau13[[#This Row],[Numéro4]]</f>
        <v>0343</v>
      </c>
      <c r="I74" s="205" t="s">
        <v>29</v>
      </c>
      <c r="J74" s="205" t="s">
        <v>30</v>
      </c>
      <c r="K74" s="205" t="s">
        <v>31</v>
      </c>
      <c r="L74" s="205" t="s">
        <v>60</v>
      </c>
      <c r="M74" s="243"/>
      <c r="N74" s="310" t="s">
        <v>33</v>
      </c>
      <c r="O74" s="311" t="s">
        <v>34</v>
      </c>
      <c r="P74" s="311" t="s">
        <v>226</v>
      </c>
      <c r="Q74" s="310" t="s">
        <v>205</v>
      </c>
      <c r="R74" s="310" t="s">
        <v>197</v>
      </c>
      <c r="S74" s="310" t="s">
        <v>36</v>
      </c>
      <c r="T74" s="310" t="s">
        <v>29</v>
      </c>
      <c r="U74" s="312" t="s">
        <v>227</v>
      </c>
      <c r="V74" s="103" t="str">
        <f t="shared" si="5"/>
        <v>BO-PRO-0343-PED-SSI-XXX-A-Matrice-SSI-Pédopsychiatrie</v>
      </c>
    </row>
    <row r="75" spans="1:22" ht="15.75" customHeight="1" x14ac:dyDescent="0.3">
      <c r="A75" s="124"/>
      <c r="B75" s="263" t="s">
        <v>228</v>
      </c>
      <c r="C75" s="176"/>
      <c r="D75" s="141"/>
      <c r="E75" s="141"/>
      <c r="F75" s="177"/>
      <c r="G75" s="177" t="s">
        <v>59</v>
      </c>
      <c r="H75" s="232" t="str">
        <f>Tableau13[[#This Row],[Numéro4]]</f>
        <v>0344</v>
      </c>
      <c r="I75" s="205" t="s">
        <v>29</v>
      </c>
      <c r="J75" s="205" t="s">
        <v>30</v>
      </c>
      <c r="K75" s="205" t="s">
        <v>31</v>
      </c>
      <c r="L75" s="205" t="s">
        <v>60</v>
      </c>
      <c r="M75" s="243"/>
      <c r="N75" s="310" t="s">
        <v>33</v>
      </c>
      <c r="O75" s="311" t="s">
        <v>34</v>
      </c>
      <c r="P75" s="311" t="s">
        <v>229</v>
      </c>
      <c r="Q75" s="310" t="s">
        <v>209</v>
      </c>
      <c r="R75" s="310" t="s">
        <v>197</v>
      </c>
      <c r="S75" s="310" t="s">
        <v>36</v>
      </c>
      <c r="T75" s="310" t="s">
        <v>29</v>
      </c>
      <c r="U75" s="312" t="s">
        <v>230</v>
      </c>
      <c r="V75" s="103" t="str">
        <f t="shared" si="5"/>
        <v>BO-PRO-0344-BA1-SSI-XXX-A-Matrice-SSI-BA1</v>
      </c>
    </row>
    <row r="76" spans="1:22" ht="15.75" customHeight="1" x14ac:dyDescent="0.3">
      <c r="A76" s="124"/>
      <c r="B76" s="263" t="s">
        <v>231</v>
      </c>
      <c r="C76" s="176"/>
      <c r="D76" s="141"/>
      <c r="E76" s="141"/>
      <c r="F76" s="177"/>
      <c r="G76" s="177" t="s">
        <v>59</v>
      </c>
      <c r="H76" s="232" t="str">
        <f>Tableau13[[#This Row],[Numéro4]]</f>
        <v>0345</v>
      </c>
      <c r="I76" s="205" t="s">
        <v>29</v>
      </c>
      <c r="J76" s="205" t="s">
        <v>30</v>
      </c>
      <c r="K76" s="205" t="s">
        <v>31</v>
      </c>
      <c r="L76" s="205" t="s">
        <v>60</v>
      </c>
      <c r="M76" s="243"/>
      <c r="N76" s="310" t="s">
        <v>33</v>
      </c>
      <c r="O76" s="311" t="s">
        <v>34</v>
      </c>
      <c r="P76" s="311" t="s">
        <v>232</v>
      </c>
      <c r="Q76" s="310" t="s">
        <v>213</v>
      </c>
      <c r="R76" s="310" t="s">
        <v>197</v>
      </c>
      <c r="S76" s="310" t="s">
        <v>36</v>
      </c>
      <c r="T76" s="310" t="s">
        <v>29</v>
      </c>
      <c r="U76" s="312" t="s">
        <v>233</v>
      </c>
      <c r="V76" s="103" t="str">
        <f t="shared" si="5"/>
        <v>BO-PRO-0345-BA2-SSI-XXX-A-Matrice-SSI-BA2</v>
      </c>
    </row>
    <row r="77" spans="1:22" ht="15.75" customHeight="1" x14ac:dyDescent="0.3">
      <c r="A77" s="124"/>
      <c r="B77" s="263" t="s">
        <v>234</v>
      </c>
      <c r="C77" s="176"/>
      <c r="D77" s="141"/>
      <c r="E77" s="141"/>
      <c r="F77" s="177"/>
      <c r="G77" s="177" t="s">
        <v>59</v>
      </c>
      <c r="H77" s="232" t="str">
        <f>Tableau13[[#This Row],[Numéro4]]</f>
        <v>0346</v>
      </c>
      <c r="I77" s="205" t="s">
        <v>29</v>
      </c>
      <c r="J77" s="205" t="s">
        <v>30</v>
      </c>
      <c r="K77" s="205" t="s">
        <v>31</v>
      </c>
      <c r="L77" s="205" t="s">
        <v>60</v>
      </c>
      <c r="M77" s="243"/>
      <c r="N77" s="310" t="s">
        <v>33</v>
      </c>
      <c r="O77" s="311" t="s">
        <v>34</v>
      </c>
      <c r="P77" s="311" t="s">
        <v>235</v>
      </c>
      <c r="Q77" s="310" t="s">
        <v>217</v>
      </c>
      <c r="R77" s="310" t="s">
        <v>197</v>
      </c>
      <c r="S77" s="310" t="s">
        <v>36</v>
      </c>
      <c r="T77" s="310" t="s">
        <v>29</v>
      </c>
      <c r="U77" s="312" t="s">
        <v>236</v>
      </c>
      <c r="V77" s="103" t="str">
        <f t="shared" si="5"/>
        <v>BO-PRO-0346-BA3-SSI-XXX-A-Matrice-SSI-BA3</v>
      </c>
    </row>
    <row r="78" spans="1:22" ht="15" x14ac:dyDescent="0.3">
      <c r="A78" s="124"/>
      <c r="B78" s="263" t="s">
        <v>237</v>
      </c>
      <c r="C78" s="176"/>
      <c r="D78" s="141"/>
      <c r="E78" s="141"/>
      <c r="F78" s="141" t="s">
        <v>59</v>
      </c>
      <c r="G78" s="177"/>
      <c r="H78" s="232" t="str">
        <f>Tableau13[[#This Row],[Numéro4]]</f>
        <v>0500</v>
      </c>
      <c r="I78" s="205" t="s">
        <v>29</v>
      </c>
      <c r="J78" s="205" t="s">
        <v>30</v>
      </c>
      <c r="K78" s="205" t="s">
        <v>31</v>
      </c>
      <c r="L78" s="205" t="s">
        <v>60</v>
      </c>
      <c r="M78" s="243"/>
      <c r="N78" s="62" t="s">
        <v>33</v>
      </c>
      <c r="O78" s="117" t="s">
        <v>34</v>
      </c>
      <c r="P78" s="117" t="s">
        <v>238</v>
      </c>
      <c r="Q78" s="62" t="s">
        <v>36</v>
      </c>
      <c r="R78" s="62" t="s">
        <v>239</v>
      </c>
      <c r="S78" s="62" t="s">
        <v>36</v>
      </c>
      <c r="T78" s="62" t="s">
        <v>29</v>
      </c>
      <c r="U78" s="64" t="s">
        <v>240</v>
      </c>
      <c r="V78" s="267" t="str">
        <f t="shared" si="5"/>
        <v>BO-PRO-0500-XXX-ENV-XXX-A-NoticeEnvironnement</v>
      </c>
    </row>
    <row r="79" spans="1:22" ht="15.75" customHeight="1" x14ac:dyDescent="0.3">
      <c r="A79" s="124"/>
      <c r="B79" s="263" t="s">
        <v>241</v>
      </c>
      <c r="C79" s="176"/>
      <c r="D79" s="141"/>
      <c r="E79" s="141"/>
      <c r="F79" s="141" t="s">
        <v>59</v>
      </c>
      <c r="G79" s="177"/>
      <c r="H79" s="232" t="str">
        <f>Tableau13[[#This Row],[Numéro4]]</f>
        <v>0501</v>
      </c>
      <c r="I79" s="205" t="s">
        <v>29</v>
      </c>
      <c r="J79" s="205" t="s">
        <v>30</v>
      </c>
      <c r="K79" s="205" t="s">
        <v>31</v>
      </c>
      <c r="L79" s="205" t="s">
        <v>60</v>
      </c>
      <c r="M79" s="243"/>
      <c r="N79" s="62" t="s">
        <v>33</v>
      </c>
      <c r="O79" s="117" t="s">
        <v>34</v>
      </c>
      <c r="P79" s="117" t="s">
        <v>242</v>
      </c>
      <c r="Q79" s="62" t="s">
        <v>36</v>
      </c>
      <c r="R79" s="62" t="s">
        <v>72</v>
      </c>
      <c r="S79" s="62" t="s">
        <v>36</v>
      </c>
      <c r="T79" s="62" t="s">
        <v>29</v>
      </c>
      <c r="U79" s="64" t="s">
        <v>243</v>
      </c>
      <c r="V79" s="267" t="str">
        <f t="shared" si="5"/>
        <v>BO-PRO-0501-XXX-ENE-XXX-A-RT2012 &amp; RE2020</v>
      </c>
    </row>
    <row r="80" spans="1:22" ht="15.75" customHeight="1" x14ac:dyDescent="0.3">
      <c r="A80" s="124"/>
      <c r="B80" s="263" t="s">
        <v>244</v>
      </c>
      <c r="C80" s="176"/>
      <c r="D80" s="141"/>
      <c r="E80" s="141"/>
      <c r="F80" s="141" t="s">
        <v>59</v>
      </c>
      <c r="G80" s="177"/>
      <c r="H80" s="232" t="str">
        <f>Tableau13[[#This Row],[Numéro4]]</f>
        <v>0504</v>
      </c>
      <c r="I80" s="205" t="s">
        <v>29</v>
      </c>
      <c r="J80" s="205" t="s">
        <v>30</v>
      </c>
      <c r="K80" s="205" t="s">
        <v>31</v>
      </c>
      <c r="L80" s="205" t="s">
        <v>60</v>
      </c>
      <c r="M80" s="243"/>
      <c r="N80" s="62" t="s">
        <v>33</v>
      </c>
      <c r="O80" s="117" t="s">
        <v>34</v>
      </c>
      <c r="P80" s="117" t="s">
        <v>245</v>
      </c>
      <c r="Q80" s="62" t="s">
        <v>36</v>
      </c>
      <c r="R80" s="62" t="s">
        <v>72</v>
      </c>
      <c r="S80" s="62" t="s">
        <v>36</v>
      </c>
      <c r="T80" s="62" t="s">
        <v>29</v>
      </c>
      <c r="U80" s="64" t="s">
        <v>246</v>
      </c>
      <c r="V80" s="267" t="str">
        <f t="shared" si="5"/>
        <v>BO-PRO-0504-XXX-ENE-XXX-A-STD</v>
      </c>
    </row>
    <row r="81" spans="1:22" ht="15.75" customHeight="1" x14ac:dyDescent="0.3">
      <c r="A81" s="124"/>
      <c r="B81" s="263" t="s">
        <v>247</v>
      </c>
      <c r="C81" s="176"/>
      <c r="D81" s="141"/>
      <c r="E81" s="141"/>
      <c r="F81" s="141" t="s">
        <v>59</v>
      </c>
      <c r="G81" s="177"/>
      <c r="H81" s="232" t="str">
        <f>Tableau13[[#This Row],[Numéro4]]</f>
        <v>0505</v>
      </c>
      <c r="I81" s="205" t="s">
        <v>29</v>
      </c>
      <c r="J81" s="205" t="s">
        <v>30</v>
      </c>
      <c r="K81" s="205" t="s">
        <v>31</v>
      </c>
      <c r="L81" s="205" t="s">
        <v>60</v>
      </c>
      <c r="M81" s="243"/>
      <c r="N81" s="62" t="s">
        <v>33</v>
      </c>
      <c r="O81" s="117" t="s">
        <v>34</v>
      </c>
      <c r="P81" s="117" t="s">
        <v>248</v>
      </c>
      <c r="Q81" s="62" t="s">
        <v>36</v>
      </c>
      <c r="R81" s="62" t="s">
        <v>72</v>
      </c>
      <c r="S81" s="62" t="s">
        <v>36</v>
      </c>
      <c r="T81" s="62" t="s">
        <v>29</v>
      </c>
      <c r="U81" s="64" t="s">
        <v>249</v>
      </c>
      <c r="V81" s="267" t="str">
        <f t="shared" si="5"/>
        <v>BO-PRO-0505-XXX-ENE-XXX-A-FLJ</v>
      </c>
    </row>
    <row r="82" spans="1:22" ht="15.75" customHeight="1" x14ac:dyDescent="0.3">
      <c r="A82" s="124"/>
      <c r="B82" s="269" t="s">
        <v>250</v>
      </c>
      <c r="C82" s="313" t="s">
        <v>1474</v>
      </c>
      <c r="D82" s="141" t="s">
        <v>59</v>
      </c>
      <c r="E82" s="141"/>
      <c r="F82" s="177" t="s">
        <v>59</v>
      </c>
      <c r="G82" s="177"/>
      <c r="H82" s="232" t="str">
        <f>Tableau13[[#This Row],[Numéro4]]</f>
        <v>0600</v>
      </c>
      <c r="I82" s="205" t="s">
        <v>64</v>
      </c>
      <c r="J82" s="205" t="s">
        <v>251</v>
      </c>
      <c r="K82" s="205" t="s">
        <v>31</v>
      </c>
      <c r="L82" s="205" t="s">
        <v>60</v>
      </c>
      <c r="M82" s="243"/>
      <c r="N82" s="62" t="s">
        <v>33</v>
      </c>
      <c r="O82" s="117" t="s">
        <v>34</v>
      </c>
      <c r="P82" s="117" t="s">
        <v>252</v>
      </c>
      <c r="Q82" s="62" t="s">
        <v>36</v>
      </c>
      <c r="R82" s="62" t="s">
        <v>253</v>
      </c>
      <c r="S82" s="62" t="s">
        <v>36</v>
      </c>
      <c r="T82" s="62" t="s">
        <v>64</v>
      </c>
      <c r="U82" s="64" t="s">
        <v>254</v>
      </c>
      <c r="V82" s="267" t="str">
        <f t="shared" si="5"/>
        <v>BO-PRO-0600-XXX-PHA-XXX-B-PIC Phasage</v>
      </c>
    </row>
    <row r="83" spans="1:22" ht="15.75" customHeight="1" x14ac:dyDescent="0.3">
      <c r="A83" s="124"/>
      <c r="B83" s="269" t="s">
        <v>1482</v>
      </c>
      <c r="C83" s="313"/>
      <c r="D83" s="141"/>
      <c r="E83" s="141"/>
      <c r="F83" s="177" t="s">
        <v>59</v>
      </c>
      <c r="G83" s="177"/>
      <c r="H83" s="232" t="s">
        <v>1483</v>
      </c>
      <c r="I83" s="205" t="s">
        <v>64</v>
      </c>
      <c r="J83" s="205" t="s">
        <v>251</v>
      </c>
      <c r="K83" s="205" t="s">
        <v>31</v>
      </c>
      <c r="L83" s="205" t="s">
        <v>60</v>
      </c>
      <c r="M83" s="243"/>
      <c r="N83" s="62" t="s">
        <v>33</v>
      </c>
      <c r="O83" s="117" t="s">
        <v>34</v>
      </c>
      <c r="P83" s="117" t="s">
        <v>1483</v>
      </c>
      <c r="Q83" s="62" t="s">
        <v>36</v>
      </c>
      <c r="R83" s="62" t="s">
        <v>253</v>
      </c>
      <c r="S83" s="62" t="s">
        <v>36</v>
      </c>
      <c r="T83" s="62" t="s">
        <v>29</v>
      </c>
      <c r="U83" s="64" t="s">
        <v>1484</v>
      </c>
      <c r="V83" s="267" t="str">
        <f t="shared" si="5"/>
        <v>BO-PRO-0601-XXX-PHA-XXX-A-Estim-Stationnement</v>
      </c>
    </row>
    <row r="84" spans="1:22" ht="15.75" customHeight="1" x14ac:dyDescent="0.3">
      <c r="A84" s="124"/>
      <c r="B84" s="266" t="s">
        <v>255</v>
      </c>
      <c r="C84" s="176"/>
      <c r="D84" s="141" t="s">
        <v>59</v>
      </c>
      <c r="E84" s="141"/>
      <c r="F84" s="177"/>
      <c r="G84" s="177"/>
      <c r="H84" s="232" t="str">
        <f>Tableau13[[#This Row],[Numéro4]]</f>
        <v>0700</v>
      </c>
      <c r="I84" s="205" t="s">
        <v>29</v>
      </c>
      <c r="J84" s="205" t="s">
        <v>30</v>
      </c>
      <c r="K84" s="205" t="s">
        <v>31</v>
      </c>
      <c r="L84" s="205" t="s">
        <v>60</v>
      </c>
      <c r="M84" s="243"/>
      <c r="N84" s="62" t="s">
        <v>33</v>
      </c>
      <c r="O84" s="117" t="s">
        <v>34</v>
      </c>
      <c r="P84" s="117" t="s">
        <v>256</v>
      </c>
      <c r="Q84" s="62" t="s">
        <v>36</v>
      </c>
      <c r="R84" s="62" t="s">
        <v>257</v>
      </c>
      <c r="S84" s="62" t="s">
        <v>36</v>
      </c>
      <c r="T84" s="62" t="s">
        <v>29</v>
      </c>
      <c r="U84" s="64" t="s">
        <v>258</v>
      </c>
      <c r="V84" s="267" t="str">
        <f t="shared" si="5"/>
        <v>BO-PRO-0700-XXX-ARC-XXX-A-TableauSurfaces</v>
      </c>
    </row>
    <row r="85" spans="1:22" s="362" customFormat="1" ht="15.75" customHeight="1" x14ac:dyDescent="0.3">
      <c r="A85" s="350"/>
      <c r="B85" s="370" t="s">
        <v>259</v>
      </c>
      <c r="C85" s="363"/>
      <c r="D85" s="364"/>
      <c r="E85" s="364"/>
      <c r="F85" s="365"/>
      <c r="G85" s="365" t="s">
        <v>59</v>
      </c>
      <c r="H85" s="355" t="str">
        <f>Tableau13[[#This Row],[Numéro4]]</f>
        <v>0800</v>
      </c>
      <c r="I85" s="366" t="s">
        <v>29</v>
      </c>
      <c r="J85" s="366" t="s">
        <v>30</v>
      </c>
      <c r="K85" s="366" t="s">
        <v>31</v>
      </c>
      <c r="L85" s="366" t="s">
        <v>60</v>
      </c>
      <c r="M85" s="367"/>
      <c r="N85" s="358" t="s">
        <v>33</v>
      </c>
      <c r="O85" s="359" t="s">
        <v>34</v>
      </c>
      <c r="P85" s="359" t="s">
        <v>260</v>
      </c>
      <c r="Q85" s="358" t="s">
        <v>36</v>
      </c>
      <c r="R85" s="358" t="s">
        <v>37</v>
      </c>
      <c r="S85" s="358" t="s">
        <v>36</v>
      </c>
      <c r="T85" s="358" t="s">
        <v>29</v>
      </c>
      <c r="U85" s="368" t="s">
        <v>261</v>
      </c>
      <c r="V85" s="369" t="str">
        <f t="shared" si="5"/>
        <v>BO-PRO-0800-XXX-TCE-XXX-A-NoticeEstimative</v>
      </c>
    </row>
    <row r="86" spans="1:22" s="362" customFormat="1" ht="15.75" customHeight="1" x14ac:dyDescent="0.3">
      <c r="A86" s="350"/>
      <c r="B86" s="370" t="s">
        <v>262</v>
      </c>
      <c r="C86" s="363"/>
      <c r="D86" s="364"/>
      <c r="E86" s="364"/>
      <c r="F86" s="365"/>
      <c r="G86" s="365"/>
      <c r="H86" s="355"/>
      <c r="I86" s="366"/>
      <c r="J86" s="366"/>
      <c r="K86" s="366"/>
      <c r="L86" s="366"/>
      <c r="M86" s="367"/>
      <c r="N86" s="358"/>
      <c r="O86" s="359"/>
      <c r="P86" s="359"/>
      <c r="Q86" s="358"/>
      <c r="R86" s="358"/>
      <c r="S86" s="358"/>
      <c r="T86" s="358"/>
      <c r="U86" s="368"/>
      <c r="V86" s="369"/>
    </row>
    <row r="87" spans="1:22" s="362" customFormat="1" ht="15.75" customHeight="1" x14ac:dyDescent="0.3">
      <c r="A87" s="350"/>
      <c r="B87" s="351" t="s">
        <v>263</v>
      </c>
      <c r="C87" s="352"/>
      <c r="D87" s="353"/>
      <c r="E87" s="353"/>
      <c r="F87" s="354"/>
      <c r="G87" s="354" t="s">
        <v>59</v>
      </c>
      <c r="H87" s="355" t="str">
        <f>Tableau13[[#This Row],[Numéro4]]</f>
        <v>0801</v>
      </c>
      <c r="I87" s="356" t="s">
        <v>29</v>
      </c>
      <c r="J87" s="356" t="s">
        <v>30</v>
      </c>
      <c r="K87" s="356" t="s">
        <v>31</v>
      </c>
      <c r="L87" s="356" t="s">
        <v>60</v>
      </c>
      <c r="M87" s="357"/>
      <c r="N87" s="358" t="s">
        <v>33</v>
      </c>
      <c r="O87" s="359" t="s">
        <v>34</v>
      </c>
      <c r="P87" s="359" t="s">
        <v>264</v>
      </c>
      <c r="Q87" s="358" t="s">
        <v>36</v>
      </c>
      <c r="R87" s="358" t="s">
        <v>37</v>
      </c>
      <c r="S87" s="358" t="s">
        <v>36</v>
      </c>
      <c r="T87" s="358" t="s">
        <v>29</v>
      </c>
      <c r="U87" s="368" t="s">
        <v>265</v>
      </c>
      <c r="V87" s="369" t="str">
        <f t="shared" si="5"/>
        <v>BO-PRO-0801-XXX-TCE-XXX-A-DPGF-Désamiantage-déplombage - Démolition-déconstruction</v>
      </c>
    </row>
    <row r="88" spans="1:22" s="362" customFormat="1" ht="15.75" customHeight="1" x14ac:dyDescent="0.3">
      <c r="A88" s="350"/>
      <c r="B88" s="351" t="s">
        <v>266</v>
      </c>
      <c r="C88" s="363"/>
      <c r="D88" s="364"/>
      <c r="E88" s="364"/>
      <c r="F88" s="365"/>
      <c r="G88" s="354" t="s">
        <v>59</v>
      </c>
      <c r="H88" s="355" t="str">
        <f>Tableau13[[#This Row],[Numéro4]]</f>
        <v>0802</v>
      </c>
      <c r="I88" s="356" t="s">
        <v>29</v>
      </c>
      <c r="J88" s="356" t="s">
        <v>30</v>
      </c>
      <c r="K88" s="356" t="s">
        <v>31</v>
      </c>
      <c r="L88" s="356" t="s">
        <v>60</v>
      </c>
      <c r="M88" s="357"/>
      <c r="N88" s="358" t="s">
        <v>33</v>
      </c>
      <c r="O88" s="359" t="s">
        <v>34</v>
      </c>
      <c r="P88" s="359" t="s">
        <v>267</v>
      </c>
      <c r="Q88" s="358" t="s">
        <v>36</v>
      </c>
      <c r="R88" s="358" t="s">
        <v>37</v>
      </c>
      <c r="S88" s="358" t="s">
        <v>36</v>
      </c>
      <c r="T88" s="358" t="s">
        <v>29</v>
      </c>
      <c r="U88" s="368" t="s">
        <v>268</v>
      </c>
      <c r="V88" s="369" t="str">
        <f t="shared" si="5"/>
        <v>BO-PRO-0802-XXX-TCE-XXX-A-DPGF-Terr_VRD</v>
      </c>
    </row>
    <row r="89" spans="1:22" s="362" customFormat="1" ht="15.75" customHeight="1" x14ac:dyDescent="0.3">
      <c r="A89" s="350"/>
      <c r="B89" s="351" t="s">
        <v>269</v>
      </c>
      <c r="C89" s="352"/>
      <c r="D89" s="353"/>
      <c r="E89" s="353"/>
      <c r="F89" s="354"/>
      <c r="G89" s="354" t="s">
        <v>59</v>
      </c>
      <c r="H89" s="355" t="str">
        <f>Tableau13[[#This Row],[Numéro4]]</f>
        <v>0803</v>
      </c>
      <c r="I89" s="356" t="s">
        <v>29</v>
      </c>
      <c r="J89" s="356" t="s">
        <v>30</v>
      </c>
      <c r="K89" s="356" t="s">
        <v>31</v>
      </c>
      <c r="L89" s="356" t="s">
        <v>60</v>
      </c>
      <c r="M89" s="357"/>
      <c r="N89" s="358" t="s">
        <v>33</v>
      </c>
      <c r="O89" s="359" t="s">
        <v>34</v>
      </c>
      <c r="P89" s="359" t="s">
        <v>270</v>
      </c>
      <c r="Q89" s="358" t="s">
        <v>36</v>
      </c>
      <c r="R89" s="358" t="s">
        <v>37</v>
      </c>
      <c r="S89" s="358" t="s">
        <v>36</v>
      </c>
      <c r="T89" s="358" t="s">
        <v>29</v>
      </c>
      <c r="U89" s="368" t="s">
        <v>271</v>
      </c>
      <c r="V89" s="369" t="str">
        <f t="shared" si="5"/>
        <v>BO-PRO-0803-XXX-TCE-XXX-A-DPGF-EspacesVerts</v>
      </c>
    </row>
    <row r="90" spans="1:22" s="362" customFormat="1" ht="15.75" customHeight="1" x14ac:dyDescent="0.3">
      <c r="A90" s="350"/>
      <c r="B90" s="351" t="s">
        <v>272</v>
      </c>
      <c r="C90" s="352"/>
      <c r="D90" s="353"/>
      <c r="E90" s="353"/>
      <c r="F90" s="354"/>
      <c r="G90" s="354" t="s">
        <v>59</v>
      </c>
      <c r="H90" s="355" t="str">
        <f>Tableau13[[#This Row],[Numéro4]]</f>
        <v>0804</v>
      </c>
      <c r="I90" s="356" t="s">
        <v>29</v>
      </c>
      <c r="J90" s="356" t="s">
        <v>30</v>
      </c>
      <c r="K90" s="356" t="s">
        <v>31</v>
      </c>
      <c r="L90" s="356" t="s">
        <v>60</v>
      </c>
      <c r="M90" s="357"/>
      <c r="N90" s="358" t="s">
        <v>33</v>
      </c>
      <c r="O90" s="359" t="s">
        <v>34</v>
      </c>
      <c r="P90" s="359" t="s">
        <v>273</v>
      </c>
      <c r="Q90" s="358" t="s">
        <v>36</v>
      </c>
      <c r="R90" s="358" t="s">
        <v>111</v>
      </c>
      <c r="S90" s="358" t="s">
        <v>36</v>
      </c>
      <c r="T90" s="358" t="s">
        <v>29</v>
      </c>
      <c r="U90" s="368" t="s">
        <v>274</v>
      </c>
      <c r="V90" s="369" t="str">
        <f t="shared" si="5"/>
        <v>BO-PRO-0804-XXX-STR-XXX-A-DPGF-Gros-Œuvre - Fondations spéciales</v>
      </c>
    </row>
    <row r="91" spans="1:22" s="362" customFormat="1" ht="15.75" hidden="1" customHeight="1" outlineLevel="1" x14ac:dyDescent="0.3">
      <c r="A91" s="350"/>
      <c r="B91" s="351" t="s">
        <v>112</v>
      </c>
      <c r="C91" s="352"/>
      <c r="D91" s="353"/>
      <c r="E91" s="353"/>
      <c r="F91" s="354"/>
      <c r="G91" s="354"/>
      <c r="H91" s="355"/>
      <c r="I91" s="356"/>
      <c r="J91" s="356"/>
      <c r="K91" s="356"/>
      <c r="L91" s="356"/>
      <c r="M91" s="357"/>
      <c r="N91" s="358"/>
      <c r="O91" s="359"/>
      <c r="P91" s="359" t="s">
        <v>275</v>
      </c>
      <c r="Q91" s="358"/>
      <c r="R91" s="358"/>
      <c r="S91" s="358"/>
      <c r="T91" s="358"/>
      <c r="U91" s="368"/>
      <c r="V91" s="369"/>
    </row>
    <row r="92" spans="1:22" s="362" customFormat="1" ht="15.75" customHeight="1" collapsed="1" x14ac:dyDescent="0.3">
      <c r="A92" s="350"/>
      <c r="B92" s="351" t="s">
        <v>276</v>
      </c>
      <c r="C92" s="352"/>
      <c r="D92" s="353"/>
      <c r="E92" s="353"/>
      <c r="F92" s="354"/>
      <c r="G92" s="354" t="s">
        <v>59</v>
      </c>
      <c r="H92" s="355" t="str">
        <f>Tableau13[[#This Row],[Numéro4]]</f>
        <v>0806</v>
      </c>
      <c r="I92" s="356" t="s">
        <v>29</v>
      </c>
      <c r="J92" s="356" t="s">
        <v>30</v>
      </c>
      <c r="K92" s="356" t="s">
        <v>31</v>
      </c>
      <c r="L92" s="356" t="s">
        <v>60</v>
      </c>
      <c r="M92" s="357"/>
      <c r="N92" s="358" t="s">
        <v>33</v>
      </c>
      <c r="O92" s="359" t="s">
        <v>34</v>
      </c>
      <c r="P92" s="359" t="s">
        <v>277</v>
      </c>
      <c r="Q92" s="358" t="s">
        <v>36</v>
      </c>
      <c r="R92" s="358" t="s">
        <v>111</v>
      </c>
      <c r="S92" s="358" t="s">
        <v>36</v>
      </c>
      <c r="T92" s="358" t="s">
        <v>29</v>
      </c>
      <c r="U92" s="368" t="s">
        <v>278</v>
      </c>
      <c r="V92" s="369" t="str">
        <f t="shared" si="5"/>
        <v>BO-PRO-0806-XXX-STR-XXX-A-DPGF-Charpente</v>
      </c>
    </row>
    <row r="93" spans="1:22" s="362" customFormat="1" ht="15.75" customHeight="1" x14ac:dyDescent="0.3">
      <c r="A93" s="350"/>
      <c r="B93" s="351" t="s">
        <v>279</v>
      </c>
      <c r="C93" s="352"/>
      <c r="D93" s="353"/>
      <c r="E93" s="353"/>
      <c r="F93" s="354"/>
      <c r="G93" s="354" t="s">
        <v>59</v>
      </c>
      <c r="H93" s="355" t="str">
        <f>Tableau13[[#This Row],[Numéro4]]</f>
        <v>0807</v>
      </c>
      <c r="I93" s="356" t="s">
        <v>29</v>
      </c>
      <c r="J93" s="356" t="s">
        <v>30</v>
      </c>
      <c r="K93" s="356" t="s">
        <v>31</v>
      </c>
      <c r="L93" s="356" t="s">
        <v>60</v>
      </c>
      <c r="M93" s="357"/>
      <c r="N93" s="358" t="s">
        <v>33</v>
      </c>
      <c r="O93" s="359" t="s">
        <v>34</v>
      </c>
      <c r="P93" s="359" t="s">
        <v>280</v>
      </c>
      <c r="Q93" s="358" t="s">
        <v>36</v>
      </c>
      <c r="R93" s="358" t="s">
        <v>37</v>
      </c>
      <c r="S93" s="358" t="s">
        <v>36</v>
      </c>
      <c r="T93" s="358" t="s">
        <v>29</v>
      </c>
      <c r="U93" s="368" t="s">
        <v>281</v>
      </c>
      <c r="V93" s="369" t="str">
        <f t="shared" si="5"/>
        <v>BO-PRO-0807-XXX-TCE-XXX-A-DPGF-Etanchéité</v>
      </c>
    </row>
    <row r="94" spans="1:22" s="362" customFormat="1" ht="15.75" customHeight="1" x14ac:dyDescent="0.3">
      <c r="A94" s="350"/>
      <c r="B94" s="351" t="s">
        <v>282</v>
      </c>
      <c r="C94" s="352"/>
      <c r="D94" s="353"/>
      <c r="E94" s="353"/>
      <c r="F94" s="354"/>
      <c r="G94" s="354" t="s">
        <v>59</v>
      </c>
      <c r="H94" s="355" t="str">
        <f>Tableau13[[#This Row],[Numéro4]]</f>
        <v>0808</v>
      </c>
      <c r="I94" s="356" t="s">
        <v>29</v>
      </c>
      <c r="J94" s="356" t="s">
        <v>30</v>
      </c>
      <c r="K94" s="356" t="s">
        <v>31</v>
      </c>
      <c r="L94" s="356" t="s">
        <v>60</v>
      </c>
      <c r="M94" s="357"/>
      <c r="N94" s="358" t="s">
        <v>33</v>
      </c>
      <c r="O94" s="359" t="s">
        <v>34</v>
      </c>
      <c r="P94" s="359" t="s">
        <v>283</v>
      </c>
      <c r="Q94" s="358" t="s">
        <v>36</v>
      </c>
      <c r="R94" s="358" t="s">
        <v>37</v>
      </c>
      <c r="S94" s="358" t="s">
        <v>36</v>
      </c>
      <c r="T94" s="358" t="s">
        <v>29</v>
      </c>
      <c r="U94" s="368" t="s">
        <v>284</v>
      </c>
      <c r="V94" s="369" t="str">
        <f t="shared" si="5"/>
        <v>BO-PRO-0808-XXX-TCE-XXX-A-DPGF-MenAlu_PortesAuto</v>
      </c>
    </row>
    <row r="95" spans="1:22" s="362" customFormat="1" ht="15.75" customHeight="1" x14ac:dyDescent="0.3">
      <c r="A95" s="350"/>
      <c r="B95" s="351" t="s">
        <v>285</v>
      </c>
      <c r="C95" s="352"/>
      <c r="D95" s="353"/>
      <c r="E95" s="353"/>
      <c r="F95" s="354"/>
      <c r="G95" s="354" t="s">
        <v>59</v>
      </c>
      <c r="H95" s="355" t="str">
        <f>Tableau13[[#This Row],[Numéro4]]</f>
        <v>0809</v>
      </c>
      <c r="I95" s="356" t="s">
        <v>29</v>
      </c>
      <c r="J95" s="356" t="s">
        <v>30</v>
      </c>
      <c r="K95" s="356" t="s">
        <v>31</v>
      </c>
      <c r="L95" s="356" t="s">
        <v>60</v>
      </c>
      <c r="M95" s="357"/>
      <c r="N95" s="358" t="s">
        <v>33</v>
      </c>
      <c r="O95" s="359" t="s">
        <v>34</v>
      </c>
      <c r="P95" s="359" t="s">
        <v>286</v>
      </c>
      <c r="Q95" s="358" t="s">
        <v>36</v>
      </c>
      <c r="R95" s="358" t="s">
        <v>37</v>
      </c>
      <c r="S95" s="358" t="s">
        <v>36</v>
      </c>
      <c r="T95" s="358" t="s">
        <v>29</v>
      </c>
      <c r="U95" s="368" t="s">
        <v>287</v>
      </c>
      <c r="V95" s="369" t="str">
        <f t="shared" si="5"/>
        <v>BO-PRO-0809-XXX-TCE-XXX-A-DPGF-MenAluIndus_PortesAuto</v>
      </c>
    </row>
    <row r="96" spans="1:22" s="362" customFormat="1" ht="15.75" customHeight="1" x14ac:dyDescent="0.3">
      <c r="A96" s="350"/>
      <c r="B96" s="351" t="s">
        <v>288</v>
      </c>
      <c r="C96" s="352"/>
      <c r="D96" s="353"/>
      <c r="E96" s="353"/>
      <c r="F96" s="354"/>
      <c r="G96" s="354" t="s">
        <v>59</v>
      </c>
      <c r="H96" s="355" t="str">
        <f>Tableau13[[#This Row],[Numéro4]]</f>
        <v>0810</v>
      </c>
      <c r="I96" s="356" t="s">
        <v>29</v>
      </c>
      <c r="J96" s="356" t="s">
        <v>30</v>
      </c>
      <c r="K96" s="356" t="s">
        <v>31</v>
      </c>
      <c r="L96" s="356" t="s">
        <v>60</v>
      </c>
      <c r="M96" s="357"/>
      <c r="N96" s="358" t="s">
        <v>33</v>
      </c>
      <c r="O96" s="359" t="s">
        <v>34</v>
      </c>
      <c r="P96" s="359" t="s">
        <v>289</v>
      </c>
      <c r="Q96" s="358" t="s">
        <v>36</v>
      </c>
      <c r="R96" s="358" t="s">
        <v>37</v>
      </c>
      <c r="S96" s="358" t="s">
        <v>36</v>
      </c>
      <c r="T96" s="358" t="s">
        <v>29</v>
      </c>
      <c r="U96" s="368" t="s">
        <v>290</v>
      </c>
      <c r="V96" s="369" t="str">
        <f t="shared" si="5"/>
        <v>BO-PRO-0810-XXX-TCE-XXX-A-DPGF-Métallerie</v>
      </c>
    </row>
    <row r="97" spans="1:22" s="362" customFormat="1" ht="15.75" customHeight="1" x14ac:dyDescent="0.3">
      <c r="A97" s="350"/>
      <c r="B97" s="351" t="s">
        <v>291</v>
      </c>
      <c r="C97" s="371"/>
      <c r="D97" s="372"/>
      <c r="E97" s="372"/>
      <c r="F97" s="373"/>
      <c r="G97" s="354" t="s">
        <v>59</v>
      </c>
      <c r="H97" s="355" t="str">
        <f>Tableau13[[#This Row],[Numéro4]]</f>
        <v>0811</v>
      </c>
      <c r="I97" s="356" t="s">
        <v>29</v>
      </c>
      <c r="J97" s="356" t="s">
        <v>30</v>
      </c>
      <c r="K97" s="356" t="s">
        <v>31</v>
      </c>
      <c r="L97" s="356" t="s">
        <v>60</v>
      </c>
      <c r="M97" s="357"/>
      <c r="N97" s="358" t="s">
        <v>33</v>
      </c>
      <c r="O97" s="359" t="s">
        <v>34</v>
      </c>
      <c r="P97" s="359" t="s">
        <v>292</v>
      </c>
      <c r="Q97" s="358" t="s">
        <v>36</v>
      </c>
      <c r="R97" s="358" t="s">
        <v>37</v>
      </c>
      <c r="S97" s="358" t="s">
        <v>36</v>
      </c>
      <c r="T97" s="358" t="s">
        <v>29</v>
      </c>
      <c r="U97" s="368" t="s">
        <v>293</v>
      </c>
      <c r="V97" s="369" t="str">
        <f t="shared" si="5"/>
        <v>BO-PRO-0811-XXX-TCE-XXX-A-DPGF-Bardage</v>
      </c>
    </row>
    <row r="98" spans="1:22" s="362" customFormat="1" ht="15.75" customHeight="1" x14ac:dyDescent="0.3">
      <c r="A98" s="350"/>
      <c r="B98" s="351" t="s">
        <v>294</v>
      </c>
      <c r="C98" s="363"/>
      <c r="D98" s="364"/>
      <c r="E98" s="364"/>
      <c r="F98" s="365"/>
      <c r="G98" s="354" t="s">
        <v>59</v>
      </c>
      <c r="H98" s="355" t="str">
        <f>Tableau13[[#This Row],[Numéro4]]</f>
        <v>0812</v>
      </c>
      <c r="I98" s="356" t="s">
        <v>29</v>
      </c>
      <c r="J98" s="356" t="s">
        <v>30</v>
      </c>
      <c r="K98" s="356" t="s">
        <v>31</v>
      </c>
      <c r="L98" s="356" t="s">
        <v>60</v>
      </c>
      <c r="M98" s="357"/>
      <c r="N98" s="358" t="s">
        <v>33</v>
      </c>
      <c r="O98" s="359" t="s">
        <v>34</v>
      </c>
      <c r="P98" s="359" t="s">
        <v>295</v>
      </c>
      <c r="Q98" s="358" t="s">
        <v>36</v>
      </c>
      <c r="R98" s="358" t="s">
        <v>37</v>
      </c>
      <c r="S98" s="358" t="s">
        <v>36</v>
      </c>
      <c r="T98" s="358" t="s">
        <v>29</v>
      </c>
      <c r="U98" s="368" t="s">
        <v>296</v>
      </c>
      <c r="V98" s="369" t="str">
        <f t="shared" si="5"/>
        <v>BO-PRO-0812-XXX-TCE-XXX-A-DPGF-CVCD</v>
      </c>
    </row>
    <row r="99" spans="1:22" s="362" customFormat="1" ht="15.75" customHeight="1" x14ac:dyDescent="0.3">
      <c r="A99" s="350"/>
      <c r="B99" s="351" t="s">
        <v>297</v>
      </c>
      <c r="C99" s="363"/>
      <c r="D99" s="364"/>
      <c r="E99" s="364"/>
      <c r="F99" s="365"/>
      <c r="G99" s="354" t="s">
        <v>59</v>
      </c>
      <c r="H99" s="355" t="str">
        <f>Tableau13[[#This Row],[Numéro4]]</f>
        <v>0813</v>
      </c>
      <c r="I99" s="356" t="s">
        <v>29</v>
      </c>
      <c r="J99" s="356" t="s">
        <v>30</v>
      </c>
      <c r="K99" s="356" t="s">
        <v>31</v>
      </c>
      <c r="L99" s="356" t="s">
        <v>60</v>
      </c>
      <c r="M99" s="357"/>
      <c r="N99" s="358" t="s">
        <v>33</v>
      </c>
      <c r="O99" s="359" t="s">
        <v>34</v>
      </c>
      <c r="P99" s="359" t="s">
        <v>298</v>
      </c>
      <c r="Q99" s="358" t="s">
        <v>36</v>
      </c>
      <c r="R99" s="358" t="s">
        <v>37</v>
      </c>
      <c r="S99" s="358" t="s">
        <v>36</v>
      </c>
      <c r="T99" s="358" t="s">
        <v>29</v>
      </c>
      <c r="U99" s="368" t="s">
        <v>299</v>
      </c>
      <c r="V99" s="369" t="str">
        <f>_xlfn.TEXTJOIN("-",FALSE,N99:U99)</f>
        <v>BO-PRO-0813-XXX-TCE-XXX-A-DPGF-Plomberie</v>
      </c>
    </row>
    <row r="100" spans="1:22" s="362" customFormat="1" ht="15.75" customHeight="1" x14ac:dyDescent="0.3">
      <c r="A100" s="350"/>
      <c r="B100" s="351" t="s">
        <v>300</v>
      </c>
      <c r="C100" s="352"/>
      <c r="D100" s="353"/>
      <c r="E100" s="353"/>
      <c r="F100" s="354"/>
      <c r="G100" s="354" t="s">
        <v>59</v>
      </c>
      <c r="H100" s="355" t="str">
        <f>Tableau13[[#This Row],[Numéro4]]</f>
        <v>0814</v>
      </c>
      <c r="I100" s="356" t="s">
        <v>29</v>
      </c>
      <c r="J100" s="356" t="s">
        <v>30</v>
      </c>
      <c r="K100" s="356" t="s">
        <v>31</v>
      </c>
      <c r="L100" s="356" t="s">
        <v>60</v>
      </c>
      <c r="M100" s="357"/>
      <c r="N100" s="358" t="s">
        <v>33</v>
      </c>
      <c r="O100" s="359" t="s">
        <v>34</v>
      </c>
      <c r="P100" s="359" t="s">
        <v>301</v>
      </c>
      <c r="Q100" s="358" t="s">
        <v>36</v>
      </c>
      <c r="R100" s="358" t="s">
        <v>37</v>
      </c>
      <c r="S100" s="358" t="s">
        <v>36</v>
      </c>
      <c r="T100" s="358" t="s">
        <v>29</v>
      </c>
      <c r="U100" s="368" t="s">
        <v>302</v>
      </c>
      <c r="V100" s="369" t="str">
        <f t="shared" si="5"/>
        <v>BO-PRO-0814-XXX-TCE-XXX-A-DPGF-CFO</v>
      </c>
    </row>
    <row r="101" spans="1:22" s="362" customFormat="1" ht="15.75" customHeight="1" x14ac:dyDescent="0.3">
      <c r="A101" s="350"/>
      <c r="B101" s="351" t="s">
        <v>303</v>
      </c>
      <c r="C101" s="352"/>
      <c r="D101" s="353"/>
      <c r="E101" s="353"/>
      <c r="F101" s="354"/>
      <c r="G101" s="354" t="s">
        <v>59</v>
      </c>
      <c r="H101" s="355" t="str">
        <f>Tableau13[[#This Row],[Numéro4]]</f>
        <v>0815</v>
      </c>
      <c r="I101" s="356" t="s">
        <v>29</v>
      </c>
      <c r="J101" s="356" t="s">
        <v>30</v>
      </c>
      <c r="K101" s="356" t="s">
        <v>31</v>
      </c>
      <c r="L101" s="356" t="s">
        <v>60</v>
      </c>
      <c r="M101" s="357"/>
      <c r="N101" s="358" t="s">
        <v>33</v>
      </c>
      <c r="O101" s="359" t="s">
        <v>34</v>
      </c>
      <c r="P101" s="359" t="s">
        <v>304</v>
      </c>
      <c r="Q101" s="358" t="s">
        <v>36</v>
      </c>
      <c r="R101" s="358" t="s">
        <v>37</v>
      </c>
      <c r="S101" s="358" t="s">
        <v>36</v>
      </c>
      <c r="T101" s="358" t="s">
        <v>29</v>
      </c>
      <c r="U101" s="368" t="s">
        <v>305</v>
      </c>
      <c r="V101" s="369" t="str">
        <f t="shared" si="5"/>
        <v>BO-PRO-0815-XXX-TCE-XXX-A-DPGF-CFA</v>
      </c>
    </row>
    <row r="102" spans="1:22" s="362" customFormat="1" ht="15.75" customHeight="1" x14ac:dyDescent="0.3">
      <c r="A102" s="350"/>
      <c r="B102" s="351" t="s">
        <v>306</v>
      </c>
      <c r="C102" s="352"/>
      <c r="D102" s="353"/>
      <c r="E102" s="353"/>
      <c r="F102" s="354"/>
      <c r="G102" s="354" t="s">
        <v>59</v>
      </c>
      <c r="H102" s="355" t="str">
        <f>Tableau13[[#This Row],[Numéro4]]</f>
        <v>0816</v>
      </c>
      <c r="I102" s="356" t="s">
        <v>29</v>
      </c>
      <c r="J102" s="356" t="s">
        <v>30</v>
      </c>
      <c r="K102" s="356" t="s">
        <v>31</v>
      </c>
      <c r="L102" s="356" t="s">
        <v>60</v>
      </c>
      <c r="M102" s="357"/>
      <c r="N102" s="358" t="s">
        <v>33</v>
      </c>
      <c r="O102" s="359" t="s">
        <v>34</v>
      </c>
      <c r="P102" s="359" t="s">
        <v>307</v>
      </c>
      <c r="Q102" s="358" t="s">
        <v>36</v>
      </c>
      <c r="R102" s="358" t="s">
        <v>37</v>
      </c>
      <c r="S102" s="358" t="s">
        <v>36</v>
      </c>
      <c r="T102" s="358" t="s">
        <v>29</v>
      </c>
      <c r="U102" s="368" t="s">
        <v>308</v>
      </c>
      <c r="V102" s="369" t="str">
        <f t="shared" si="5"/>
        <v>BO-PRO-0816-XXX-TCE-XXX-A-DPGF-SSI</v>
      </c>
    </row>
    <row r="103" spans="1:22" s="362" customFormat="1" ht="15.75" customHeight="1" x14ac:dyDescent="0.3">
      <c r="A103" s="350"/>
      <c r="B103" s="351" t="s">
        <v>309</v>
      </c>
      <c r="C103" s="352"/>
      <c r="D103" s="353"/>
      <c r="E103" s="353"/>
      <c r="F103" s="354"/>
      <c r="G103" s="354" t="s">
        <v>59</v>
      </c>
      <c r="H103" s="355" t="str">
        <f>Tableau13[[#This Row],[Numéro4]]</f>
        <v>0817</v>
      </c>
      <c r="I103" s="356" t="s">
        <v>29</v>
      </c>
      <c r="J103" s="356" t="s">
        <v>30</v>
      </c>
      <c r="K103" s="356" t="s">
        <v>31</v>
      </c>
      <c r="L103" s="356" t="s">
        <v>60</v>
      </c>
      <c r="M103" s="357"/>
      <c r="N103" s="358" t="s">
        <v>33</v>
      </c>
      <c r="O103" s="359" t="s">
        <v>34</v>
      </c>
      <c r="P103" s="359" t="s">
        <v>310</v>
      </c>
      <c r="Q103" s="358" t="s">
        <v>36</v>
      </c>
      <c r="R103" s="358" t="s">
        <v>37</v>
      </c>
      <c r="S103" s="358" t="s">
        <v>36</v>
      </c>
      <c r="T103" s="358" t="s">
        <v>29</v>
      </c>
      <c r="U103" s="368" t="s">
        <v>311</v>
      </c>
      <c r="V103" s="369" t="str">
        <f t="shared" si="5"/>
        <v>BO-PRO-0817-XXX-TCE-XXX-A-DPGF-GTB</v>
      </c>
    </row>
    <row r="104" spans="1:22" s="362" customFormat="1" ht="15.75" customHeight="1" x14ac:dyDescent="0.3">
      <c r="A104" s="350"/>
      <c r="B104" s="351" t="s">
        <v>312</v>
      </c>
      <c r="C104" s="352"/>
      <c r="D104" s="353"/>
      <c r="E104" s="353"/>
      <c r="F104" s="354"/>
      <c r="G104" s="354" t="s">
        <v>59</v>
      </c>
      <c r="H104" s="355" t="str">
        <f>Tableau13[[#This Row],[Numéro4]]</f>
        <v>0818</v>
      </c>
      <c r="I104" s="356" t="s">
        <v>29</v>
      </c>
      <c r="J104" s="356" t="s">
        <v>30</v>
      </c>
      <c r="K104" s="356" t="s">
        <v>31</v>
      </c>
      <c r="L104" s="356" t="s">
        <v>60</v>
      </c>
      <c r="M104" s="357"/>
      <c r="N104" s="358" t="s">
        <v>33</v>
      </c>
      <c r="O104" s="359" t="s">
        <v>34</v>
      </c>
      <c r="P104" s="359" t="s">
        <v>313</v>
      </c>
      <c r="Q104" s="358" t="s">
        <v>36</v>
      </c>
      <c r="R104" s="358" t="s">
        <v>37</v>
      </c>
      <c r="S104" s="358" t="s">
        <v>36</v>
      </c>
      <c r="T104" s="358" t="s">
        <v>29</v>
      </c>
      <c r="U104" s="368" t="s">
        <v>314</v>
      </c>
      <c r="V104" s="369" t="str">
        <f t="shared" si="5"/>
        <v>BO-PRO-0818-XXX-TCE-XXX-A-DPGF-Menuiserie bois</v>
      </c>
    </row>
    <row r="105" spans="1:22" s="362" customFormat="1" ht="15.75" customHeight="1" x14ac:dyDescent="0.3">
      <c r="A105" s="350"/>
      <c r="B105" s="351" t="s">
        <v>315</v>
      </c>
      <c r="C105" s="352"/>
      <c r="D105" s="353"/>
      <c r="E105" s="353"/>
      <c r="F105" s="354"/>
      <c r="G105" s="354" t="s">
        <v>59</v>
      </c>
      <c r="H105" s="355" t="str">
        <f>Tableau13[[#This Row],[Numéro4]]</f>
        <v>0819</v>
      </c>
      <c r="I105" s="356" t="s">
        <v>29</v>
      </c>
      <c r="J105" s="356" t="s">
        <v>30</v>
      </c>
      <c r="K105" s="356" t="s">
        <v>31</v>
      </c>
      <c r="L105" s="356" t="s">
        <v>60</v>
      </c>
      <c r="M105" s="357"/>
      <c r="N105" s="358" t="s">
        <v>33</v>
      </c>
      <c r="O105" s="359" t="s">
        <v>34</v>
      </c>
      <c r="P105" s="359" t="s">
        <v>316</v>
      </c>
      <c r="Q105" s="358" t="s">
        <v>36</v>
      </c>
      <c r="R105" s="358" t="s">
        <v>37</v>
      </c>
      <c r="S105" s="358" t="s">
        <v>36</v>
      </c>
      <c r="T105" s="358" t="s">
        <v>29</v>
      </c>
      <c r="U105" s="368" t="s">
        <v>317</v>
      </c>
      <c r="V105" s="369" t="str">
        <f t="shared" si="5"/>
        <v>BO-PRO-0819-XXX-TCE-XXX-A-DPGF-Doublages - Cloisons sèches</v>
      </c>
    </row>
    <row r="106" spans="1:22" s="362" customFormat="1" ht="15.75" customHeight="1" x14ac:dyDescent="0.3">
      <c r="A106" s="350"/>
      <c r="B106" s="351" t="s">
        <v>318</v>
      </c>
      <c r="C106" s="352"/>
      <c r="D106" s="353"/>
      <c r="E106" s="353"/>
      <c r="F106" s="354"/>
      <c r="G106" s="354" t="s">
        <v>59</v>
      </c>
      <c r="H106" s="355" t="str">
        <f>Tableau13[[#This Row],[Numéro4]]</f>
        <v>0820</v>
      </c>
      <c r="I106" s="356" t="s">
        <v>29</v>
      </c>
      <c r="J106" s="356" t="s">
        <v>30</v>
      </c>
      <c r="K106" s="356" t="s">
        <v>31</v>
      </c>
      <c r="L106" s="356" t="s">
        <v>60</v>
      </c>
      <c r="M106" s="357"/>
      <c r="N106" s="358" t="s">
        <v>33</v>
      </c>
      <c r="O106" s="359" t="s">
        <v>34</v>
      </c>
      <c r="P106" s="359" t="s">
        <v>319</v>
      </c>
      <c r="Q106" s="358" t="s">
        <v>36</v>
      </c>
      <c r="R106" s="358" t="s">
        <v>37</v>
      </c>
      <c r="S106" s="358" t="s">
        <v>36</v>
      </c>
      <c r="T106" s="358" t="s">
        <v>29</v>
      </c>
      <c r="U106" s="368" t="s">
        <v>320</v>
      </c>
      <c r="V106" s="369" t="str">
        <f t="shared" si="5"/>
        <v>BO-PRO-0820-XXX-TCE-XXX-A-DPGF-Revêtements de sols souples</v>
      </c>
    </row>
    <row r="107" spans="1:22" s="362" customFormat="1" ht="15.75" customHeight="1" x14ac:dyDescent="0.3">
      <c r="A107" s="350"/>
      <c r="B107" s="351" t="s">
        <v>321</v>
      </c>
      <c r="C107" s="352"/>
      <c r="D107" s="353"/>
      <c r="E107" s="353"/>
      <c r="F107" s="354"/>
      <c r="G107" s="354" t="s">
        <v>59</v>
      </c>
      <c r="H107" s="355" t="str">
        <f>Tableau13[[#This Row],[Numéro4]]</f>
        <v>0821</v>
      </c>
      <c r="I107" s="356" t="s">
        <v>29</v>
      </c>
      <c r="J107" s="356" t="s">
        <v>30</v>
      </c>
      <c r="K107" s="356" t="s">
        <v>31</v>
      </c>
      <c r="L107" s="356" t="s">
        <v>60</v>
      </c>
      <c r="M107" s="357"/>
      <c r="N107" s="358" t="s">
        <v>33</v>
      </c>
      <c r="O107" s="359" t="s">
        <v>34</v>
      </c>
      <c r="P107" s="359" t="s">
        <v>322</v>
      </c>
      <c r="Q107" s="358" t="s">
        <v>36</v>
      </c>
      <c r="R107" s="358" t="s">
        <v>37</v>
      </c>
      <c r="S107" s="358" t="s">
        <v>36</v>
      </c>
      <c r="T107" s="358" t="s">
        <v>29</v>
      </c>
      <c r="U107" s="368" t="s">
        <v>323</v>
      </c>
      <c r="V107" s="369" t="str">
        <f t="shared" si="5"/>
        <v>BO-PRO-0821-XXX-TCE-XXX-A-DPGF-Revêtement de sols scelles - Faïence</v>
      </c>
    </row>
    <row r="108" spans="1:22" s="362" customFormat="1" ht="15.75" customHeight="1" x14ac:dyDescent="0.3">
      <c r="A108" s="350"/>
      <c r="B108" s="351" t="s">
        <v>324</v>
      </c>
      <c r="C108" s="352"/>
      <c r="D108" s="353"/>
      <c r="E108" s="353"/>
      <c r="F108" s="354"/>
      <c r="G108" s="354" t="s">
        <v>59</v>
      </c>
      <c r="H108" s="355" t="str">
        <f>Tableau13[[#This Row],[Numéro4]]</f>
        <v>0822</v>
      </c>
      <c r="I108" s="356" t="s">
        <v>29</v>
      </c>
      <c r="J108" s="356" t="s">
        <v>30</v>
      </c>
      <c r="K108" s="356" t="s">
        <v>31</v>
      </c>
      <c r="L108" s="356" t="s">
        <v>60</v>
      </c>
      <c r="M108" s="357"/>
      <c r="N108" s="358" t="s">
        <v>33</v>
      </c>
      <c r="O108" s="359" t="s">
        <v>34</v>
      </c>
      <c r="P108" s="359" t="s">
        <v>325</v>
      </c>
      <c r="Q108" s="358" t="s">
        <v>36</v>
      </c>
      <c r="R108" s="358" t="s">
        <v>37</v>
      </c>
      <c r="S108" s="358" t="s">
        <v>36</v>
      </c>
      <c r="T108" s="358" t="s">
        <v>29</v>
      </c>
      <c r="U108" s="368" t="s">
        <v>326</v>
      </c>
      <c r="V108" s="369" t="str">
        <f t="shared" si="5"/>
        <v>BO-PRO-0822-XXX-TCE-XXX-A-DPGF-Plafonds</v>
      </c>
    </row>
    <row r="109" spans="1:22" s="362" customFormat="1" ht="15.75" customHeight="1" x14ac:dyDescent="0.3">
      <c r="A109" s="350"/>
      <c r="B109" s="351" t="s">
        <v>327</v>
      </c>
      <c r="C109" s="352"/>
      <c r="D109" s="353"/>
      <c r="E109" s="353"/>
      <c r="F109" s="354"/>
      <c r="G109" s="354" t="s">
        <v>59</v>
      </c>
      <c r="H109" s="355" t="str">
        <f>Tableau13[[#This Row],[Numéro4]]</f>
        <v>0823</v>
      </c>
      <c r="I109" s="356" t="s">
        <v>29</v>
      </c>
      <c r="J109" s="356" t="s">
        <v>30</v>
      </c>
      <c r="K109" s="356" t="s">
        <v>31</v>
      </c>
      <c r="L109" s="356" t="s">
        <v>60</v>
      </c>
      <c r="M109" s="357"/>
      <c r="N109" s="358" t="s">
        <v>33</v>
      </c>
      <c r="O109" s="359" t="s">
        <v>34</v>
      </c>
      <c r="P109" s="359" t="s">
        <v>328</v>
      </c>
      <c r="Q109" s="358" t="s">
        <v>36</v>
      </c>
      <c r="R109" s="358" t="s">
        <v>37</v>
      </c>
      <c r="S109" s="358" t="s">
        <v>36</v>
      </c>
      <c r="T109" s="358" t="s">
        <v>29</v>
      </c>
      <c r="U109" s="368" t="s">
        <v>329</v>
      </c>
      <c r="V109" s="369" t="str">
        <f t="shared" si="5"/>
        <v>BO-PRO-0823-XXX-TCE-XXX-A-DPGF-Peinture revêtments muraux</v>
      </c>
    </row>
    <row r="110" spans="1:22" s="362" customFormat="1" ht="15.75" customHeight="1" x14ac:dyDescent="0.3">
      <c r="A110" s="350"/>
      <c r="B110" s="351" t="s">
        <v>330</v>
      </c>
      <c r="C110" s="352"/>
      <c r="D110" s="353"/>
      <c r="E110" s="353"/>
      <c r="F110" s="354"/>
      <c r="G110" s="354" t="s">
        <v>59</v>
      </c>
      <c r="H110" s="355" t="str">
        <f>Tableau13[[#This Row],[Numéro4]]</f>
        <v>0824</v>
      </c>
      <c r="I110" s="356" t="s">
        <v>29</v>
      </c>
      <c r="J110" s="356" t="s">
        <v>30</v>
      </c>
      <c r="K110" s="356" t="s">
        <v>31</v>
      </c>
      <c r="L110" s="356" t="s">
        <v>60</v>
      </c>
      <c r="M110" s="357"/>
      <c r="N110" s="358" t="s">
        <v>33</v>
      </c>
      <c r="O110" s="359" t="s">
        <v>34</v>
      </c>
      <c r="P110" s="359" t="s">
        <v>331</v>
      </c>
      <c r="Q110" s="358" t="s">
        <v>36</v>
      </c>
      <c r="R110" s="358" t="s">
        <v>37</v>
      </c>
      <c r="S110" s="358" t="s">
        <v>36</v>
      </c>
      <c r="T110" s="358" t="s">
        <v>29</v>
      </c>
      <c r="U110" s="368" t="s">
        <v>332</v>
      </c>
      <c r="V110" s="369" t="str">
        <f t="shared" si="5"/>
        <v>BO-PRO-0824-XXX-TCE-XXX-A-DPGF-Ravalement</v>
      </c>
    </row>
    <row r="111" spans="1:22" s="362" customFormat="1" ht="15.75" customHeight="1" x14ac:dyDescent="0.3">
      <c r="A111" s="350"/>
      <c r="B111" s="351" t="s">
        <v>333</v>
      </c>
      <c r="C111" s="352"/>
      <c r="D111" s="353"/>
      <c r="E111" s="353"/>
      <c r="F111" s="354"/>
      <c r="G111" s="354" t="s">
        <v>59</v>
      </c>
      <c r="H111" s="355" t="str">
        <f>Tableau13[[#This Row],[Numéro4]]</f>
        <v>0825</v>
      </c>
      <c r="I111" s="356" t="s">
        <v>29</v>
      </c>
      <c r="J111" s="356" t="s">
        <v>30</v>
      </c>
      <c r="K111" s="356" t="s">
        <v>31</v>
      </c>
      <c r="L111" s="356" t="s">
        <v>60</v>
      </c>
      <c r="M111" s="357"/>
      <c r="N111" s="358" t="s">
        <v>33</v>
      </c>
      <c r="O111" s="359" t="s">
        <v>34</v>
      </c>
      <c r="P111" s="359" t="s">
        <v>334</v>
      </c>
      <c r="Q111" s="358" t="s">
        <v>36</v>
      </c>
      <c r="R111" s="358" t="s">
        <v>37</v>
      </c>
      <c r="S111" s="358" t="s">
        <v>36</v>
      </c>
      <c r="T111" s="358" t="s">
        <v>29</v>
      </c>
      <c r="U111" s="368" t="s">
        <v>335</v>
      </c>
      <c r="V111" s="369" t="str">
        <f t="shared" si="5"/>
        <v>BO-PRO-0825-XXX-TCE-XXX-A-DPGF-Agencement</v>
      </c>
    </row>
    <row r="112" spans="1:22" s="362" customFormat="1" ht="15.75" customHeight="1" x14ac:dyDescent="0.3">
      <c r="A112" s="350"/>
      <c r="B112" s="351" t="s">
        <v>336</v>
      </c>
      <c r="C112" s="352"/>
      <c r="D112" s="353"/>
      <c r="E112" s="353"/>
      <c r="F112" s="354"/>
      <c r="G112" s="354" t="s">
        <v>59</v>
      </c>
      <c r="H112" s="355" t="str">
        <f>Tableau13[[#This Row],[Numéro4]]</f>
        <v>0826</v>
      </c>
      <c r="I112" s="356" t="s">
        <v>29</v>
      </c>
      <c r="J112" s="356" t="s">
        <v>30</v>
      </c>
      <c r="K112" s="356" t="s">
        <v>31</v>
      </c>
      <c r="L112" s="356" t="s">
        <v>60</v>
      </c>
      <c r="M112" s="357"/>
      <c r="N112" s="358" t="s">
        <v>33</v>
      </c>
      <c r="O112" s="359" t="s">
        <v>34</v>
      </c>
      <c r="P112" s="359" t="s">
        <v>337</v>
      </c>
      <c r="Q112" s="358" t="s">
        <v>36</v>
      </c>
      <c r="R112" s="358" t="s">
        <v>37</v>
      </c>
      <c r="S112" s="358" t="s">
        <v>36</v>
      </c>
      <c r="T112" s="358" t="s">
        <v>29</v>
      </c>
      <c r="U112" s="368" t="s">
        <v>338</v>
      </c>
      <c r="V112" s="369" t="str">
        <f t="shared" si="5"/>
        <v>BO-PRO-0826-XXX-TCE-XXX-A-DPGF-AppareilsElévateurs</v>
      </c>
    </row>
    <row r="113" spans="1:22" s="362" customFormat="1" ht="15.75" customHeight="1" x14ac:dyDescent="0.3">
      <c r="A113" s="350"/>
      <c r="B113" s="351" t="s">
        <v>339</v>
      </c>
      <c r="C113" s="352"/>
      <c r="D113" s="353"/>
      <c r="E113" s="353"/>
      <c r="F113" s="354"/>
      <c r="G113" s="354" t="s">
        <v>59</v>
      </c>
      <c r="H113" s="355" t="str">
        <f>Tableau13[[#This Row],[Numéro4]]</f>
        <v>0827</v>
      </c>
      <c r="I113" s="356" t="s">
        <v>29</v>
      </c>
      <c r="J113" s="356" t="s">
        <v>30</v>
      </c>
      <c r="K113" s="356" t="s">
        <v>31</v>
      </c>
      <c r="L113" s="356" t="s">
        <v>60</v>
      </c>
      <c r="M113" s="357"/>
      <c r="N113" s="358" t="s">
        <v>33</v>
      </c>
      <c r="O113" s="359" t="s">
        <v>34</v>
      </c>
      <c r="P113" s="359" t="s">
        <v>340</v>
      </c>
      <c r="Q113" s="358" t="s">
        <v>36</v>
      </c>
      <c r="R113" s="358" t="s">
        <v>37</v>
      </c>
      <c r="S113" s="358" t="s">
        <v>36</v>
      </c>
      <c r="T113" s="358" t="s">
        <v>29</v>
      </c>
      <c r="U113" s="368" t="s">
        <v>341</v>
      </c>
      <c r="V113" s="369" t="str">
        <f>_xlfn.TEXTJOIN("-",FALSE,N113:U113)</f>
        <v>BO-PRO-0827-XXX-TCE-XXX-A-DPGF-Photovoltaïque Toitures</v>
      </c>
    </row>
    <row r="114" spans="1:22" s="362" customFormat="1" ht="15.75" customHeight="1" x14ac:dyDescent="0.3">
      <c r="A114" s="350"/>
      <c r="B114" s="351" t="s">
        <v>342</v>
      </c>
      <c r="C114" s="352"/>
      <c r="D114" s="353"/>
      <c r="E114" s="353"/>
      <c r="F114" s="354"/>
      <c r="G114" s="354" t="s">
        <v>59</v>
      </c>
      <c r="H114" s="355" t="str">
        <f>Tableau13[[#This Row],[Numéro4]]</f>
        <v>0828</v>
      </c>
      <c r="I114" s="356" t="s">
        <v>29</v>
      </c>
      <c r="J114" s="356" t="s">
        <v>30</v>
      </c>
      <c r="K114" s="356" t="s">
        <v>31</v>
      </c>
      <c r="L114" s="356" t="s">
        <v>60</v>
      </c>
      <c r="M114" s="357"/>
      <c r="N114" s="358" t="s">
        <v>33</v>
      </c>
      <c r="O114" s="359" t="s">
        <v>34</v>
      </c>
      <c r="P114" s="359" t="s">
        <v>343</v>
      </c>
      <c r="Q114" s="358" t="s">
        <v>36</v>
      </c>
      <c r="R114" s="358" t="s">
        <v>37</v>
      </c>
      <c r="S114" s="358" t="s">
        <v>36</v>
      </c>
      <c r="T114" s="358" t="s">
        <v>29</v>
      </c>
      <c r="U114" s="368" t="s">
        <v>344</v>
      </c>
      <c r="V114" s="369" t="str">
        <f>_xlfn.TEXTJOIN("-",FALSE,N114:U114)</f>
        <v>BO-PRO-0828-XXX-TCE-XXX-A-DPGF-Photovoltaïque Ombrières</v>
      </c>
    </row>
    <row r="115" spans="1:22" s="362" customFormat="1" ht="15.75" customHeight="1" x14ac:dyDescent="0.3">
      <c r="A115" s="350"/>
      <c r="B115" s="351" t="s">
        <v>345</v>
      </c>
      <c r="C115" s="352"/>
      <c r="D115" s="353"/>
      <c r="E115" s="353"/>
      <c r="F115" s="354"/>
      <c r="G115" s="354" t="s">
        <v>59</v>
      </c>
      <c r="H115" s="355" t="str">
        <f>Tableau13[[#This Row],[Numéro4]]</f>
        <v>0829</v>
      </c>
      <c r="I115" s="356" t="s">
        <v>29</v>
      </c>
      <c r="J115" s="356" t="s">
        <v>30</v>
      </c>
      <c r="K115" s="356" t="s">
        <v>31</v>
      </c>
      <c r="L115" s="356" t="s">
        <v>60</v>
      </c>
      <c r="M115" s="357"/>
      <c r="N115" s="358" t="s">
        <v>33</v>
      </c>
      <c r="O115" s="359" t="s">
        <v>34</v>
      </c>
      <c r="P115" s="359" t="s">
        <v>346</v>
      </c>
      <c r="Q115" s="358" t="s">
        <v>36</v>
      </c>
      <c r="R115" s="358" t="s">
        <v>37</v>
      </c>
      <c r="S115" s="358" t="s">
        <v>36</v>
      </c>
      <c r="T115" s="358" t="s">
        <v>29</v>
      </c>
      <c r="U115" s="368" t="s">
        <v>347</v>
      </c>
      <c r="V115" s="369" t="str">
        <f>_xlfn.TEXTJOIN("-",FALSE,N115:U115)</f>
        <v>BO-PRO-0829-XXX-TCE-XXX-A-DPGF-Parois isothermes</v>
      </c>
    </row>
    <row r="116" spans="1:22" s="362" customFormat="1" ht="15.75" customHeight="1" x14ac:dyDescent="0.3">
      <c r="A116" s="350"/>
      <c r="B116" s="351" t="s">
        <v>348</v>
      </c>
      <c r="C116" s="352"/>
      <c r="D116" s="353"/>
      <c r="E116" s="353"/>
      <c r="F116" s="354"/>
      <c r="G116" s="354"/>
      <c r="H116" s="355" t="str">
        <f>Tableau13[[#This Row],[Numéro4]]</f>
        <v>0830</v>
      </c>
      <c r="I116" s="356" t="s">
        <v>29</v>
      </c>
      <c r="J116" s="356" t="s">
        <v>30</v>
      </c>
      <c r="K116" s="356" t="s">
        <v>31</v>
      </c>
      <c r="L116" s="356" t="s">
        <v>60</v>
      </c>
      <c r="M116" s="357"/>
      <c r="N116" s="358" t="s">
        <v>33</v>
      </c>
      <c r="O116" s="359" t="s">
        <v>34</v>
      </c>
      <c r="P116" s="359" t="s">
        <v>349</v>
      </c>
      <c r="Q116" s="358" t="s">
        <v>36</v>
      </c>
      <c r="R116" s="358" t="s">
        <v>37</v>
      </c>
      <c r="S116" s="358" t="s">
        <v>36</v>
      </c>
      <c r="T116" s="358" t="s">
        <v>29</v>
      </c>
      <c r="U116" s="368" t="s">
        <v>350</v>
      </c>
      <c r="V116" s="369" t="str">
        <f>_xlfn.TEXTJOIN("-",FALSE,N116:U116)</f>
        <v>BO-PRO-0830-XXX-TCE-XXX-A-DPGF-Signalétique</v>
      </c>
    </row>
    <row r="117" spans="1:22" ht="15.75" customHeight="1" x14ac:dyDescent="0.3">
      <c r="A117" s="124"/>
      <c r="B117" s="269" t="s">
        <v>351</v>
      </c>
      <c r="C117" s="313" t="s">
        <v>1474</v>
      </c>
      <c r="D117" s="142" t="s">
        <v>59</v>
      </c>
      <c r="E117" s="142"/>
      <c r="F117" s="165" t="s">
        <v>59</v>
      </c>
      <c r="G117" s="165" t="s">
        <v>59</v>
      </c>
      <c r="H117" s="232" t="str">
        <f>Tableau13[[#This Row],[Numéro4]]</f>
        <v>0900</v>
      </c>
      <c r="I117" s="204" t="s">
        <v>64</v>
      </c>
      <c r="J117" s="204" t="s">
        <v>251</v>
      </c>
      <c r="K117" s="204" t="s">
        <v>31</v>
      </c>
      <c r="L117" s="204" t="s">
        <v>60</v>
      </c>
      <c r="M117" s="244"/>
      <c r="N117" s="62" t="s">
        <v>33</v>
      </c>
      <c r="O117" s="117" t="s">
        <v>34</v>
      </c>
      <c r="P117" s="117" t="s">
        <v>352</v>
      </c>
      <c r="Q117" s="62" t="s">
        <v>36</v>
      </c>
      <c r="R117" s="62" t="s">
        <v>353</v>
      </c>
      <c r="S117" s="62" t="s">
        <v>36</v>
      </c>
      <c r="T117" s="62" t="s">
        <v>64</v>
      </c>
      <c r="U117" s="64" t="s">
        <v>354</v>
      </c>
      <c r="V117" s="267" t="str">
        <f t="shared" si="5"/>
        <v>BO-PRO-0900-XXX-OPC-XXX-B-Calendrier général</v>
      </c>
    </row>
    <row r="118" spans="1:22" s="362" customFormat="1" ht="15.75" customHeight="1" x14ac:dyDescent="0.3">
      <c r="A118" s="350"/>
      <c r="B118" s="370" t="s">
        <v>355</v>
      </c>
      <c r="C118" s="363"/>
      <c r="D118" s="364"/>
      <c r="E118" s="364"/>
      <c r="F118" s="365"/>
      <c r="G118" s="365" t="s">
        <v>59</v>
      </c>
      <c r="H118" s="355" t="str">
        <f>Tableau13[[#This Row],[Numéro4]]</f>
        <v>0910</v>
      </c>
      <c r="I118" s="356" t="s">
        <v>29</v>
      </c>
      <c r="J118" s="356" t="s">
        <v>251</v>
      </c>
      <c r="K118" s="356"/>
      <c r="L118" s="356" t="s">
        <v>60</v>
      </c>
      <c r="M118" s="367"/>
      <c r="N118" s="358" t="s">
        <v>33</v>
      </c>
      <c r="O118" s="359" t="s">
        <v>34</v>
      </c>
      <c r="P118" s="359" t="s">
        <v>356</v>
      </c>
      <c r="Q118" s="358" t="s">
        <v>36</v>
      </c>
      <c r="R118" s="358" t="s">
        <v>353</v>
      </c>
      <c r="S118" s="358" t="s">
        <v>36</v>
      </c>
      <c r="T118" s="358" t="s">
        <v>29</v>
      </c>
      <c r="U118" s="368" t="s">
        <v>357</v>
      </c>
      <c r="V118" s="369" t="str">
        <f t="shared" si="5"/>
        <v>BO-PRO-0910-XXX-OPC-XXX-A-Calendrier-Phase 1</v>
      </c>
    </row>
    <row r="119" spans="1:22" s="362" customFormat="1" ht="15.75" customHeight="1" x14ac:dyDescent="0.3">
      <c r="A119" s="350"/>
      <c r="B119" s="370" t="s">
        <v>358</v>
      </c>
      <c r="C119" s="363"/>
      <c r="D119" s="364"/>
      <c r="E119" s="364"/>
      <c r="F119" s="365"/>
      <c r="G119" s="365" t="s">
        <v>59</v>
      </c>
      <c r="H119" s="355" t="str">
        <f>Tableau13[[#This Row],[Numéro4]]</f>
        <v>0920</v>
      </c>
      <c r="I119" s="356" t="s">
        <v>29</v>
      </c>
      <c r="J119" s="366" t="s">
        <v>251</v>
      </c>
      <c r="K119" s="366"/>
      <c r="L119" s="366" t="s">
        <v>60</v>
      </c>
      <c r="M119" s="367"/>
      <c r="N119" s="358" t="s">
        <v>33</v>
      </c>
      <c r="O119" s="359" t="s">
        <v>34</v>
      </c>
      <c r="P119" s="359" t="s">
        <v>359</v>
      </c>
      <c r="Q119" s="358" t="s">
        <v>36</v>
      </c>
      <c r="R119" s="358" t="s">
        <v>353</v>
      </c>
      <c r="S119" s="358" t="s">
        <v>36</v>
      </c>
      <c r="T119" s="358" t="s">
        <v>29</v>
      </c>
      <c r="U119" s="368" t="s">
        <v>360</v>
      </c>
      <c r="V119" s="369" t="str">
        <f t="shared" si="5"/>
        <v>BO-PRO-0920-XXX-OPC-XXX-A-Calendrier-Phase 2</v>
      </c>
    </row>
    <row r="120" spans="1:22" s="362" customFormat="1" ht="15.75" customHeight="1" x14ac:dyDescent="0.3">
      <c r="A120" s="350"/>
      <c r="B120" s="370" t="s">
        <v>361</v>
      </c>
      <c r="C120" s="352" t="s">
        <v>40</v>
      </c>
      <c r="D120" s="353"/>
      <c r="E120" s="353"/>
      <c r="F120" s="354"/>
      <c r="G120" s="354"/>
      <c r="H120" s="355" t="str">
        <f>Tableau13[[#This Row],[Numéro4]]</f>
        <v>0400</v>
      </c>
      <c r="I120" s="356" t="s">
        <v>29</v>
      </c>
      <c r="J120" s="366" t="s">
        <v>30</v>
      </c>
      <c r="K120" s="366" t="s">
        <v>31</v>
      </c>
      <c r="L120" s="366" t="s">
        <v>60</v>
      </c>
      <c r="M120" s="357"/>
      <c r="N120" s="358" t="s">
        <v>33</v>
      </c>
      <c r="O120" s="359" t="s">
        <v>34</v>
      </c>
      <c r="P120" s="359" t="s">
        <v>362</v>
      </c>
      <c r="Q120" s="358" t="s">
        <v>36</v>
      </c>
      <c r="R120" s="358" t="s">
        <v>363</v>
      </c>
      <c r="S120" s="358" t="s">
        <v>36</v>
      </c>
      <c r="T120" s="358" t="s">
        <v>29</v>
      </c>
      <c r="U120" s="368" t="s">
        <v>364</v>
      </c>
      <c r="V120" s="369" t="str">
        <f t="shared" si="5"/>
        <v>BO-PRO-0400-XXX-DEM-XXX-A-Diagnostics</v>
      </c>
    </row>
    <row r="121" spans="1:22" ht="15.75" customHeight="1" x14ac:dyDescent="0.3">
      <c r="A121" s="124"/>
      <c r="B121" s="269"/>
      <c r="C121" s="178"/>
      <c r="D121" s="179"/>
      <c r="E121" s="179"/>
      <c r="F121" s="180"/>
      <c r="G121" s="180"/>
      <c r="H121" s="224"/>
      <c r="I121" s="207"/>
      <c r="J121" s="207"/>
      <c r="K121" s="207"/>
      <c r="L121" s="207"/>
      <c r="M121" s="245"/>
      <c r="N121" s="62"/>
      <c r="O121" s="117"/>
      <c r="P121" s="117"/>
      <c r="Q121" s="62"/>
      <c r="R121" s="62"/>
      <c r="S121" s="62"/>
      <c r="T121" s="62"/>
      <c r="U121" s="64"/>
      <c r="V121" s="267"/>
    </row>
    <row r="122" spans="1:22" ht="23.25" customHeight="1" x14ac:dyDescent="0.3">
      <c r="A122" s="124"/>
      <c r="B122" s="263"/>
      <c r="C122" s="139"/>
      <c r="D122" s="140"/>
      <c r="E122" s="140"/>
      <c r="F122" s="164"/>
      <c r="G122" s="164"/>
      <c r="H122" s="221"/>
      <c r="I122" s="204"/>
      <c r="J122" s="204"/>
      <c r="K122" s="204"/>
      <c r="L122" s="204"/>
      <c r="M122" s="242"/>
      <c r="N122" s="62"/>
      <c r="O122" s="117"/>
      <c r="P122" s="117"/>
      <c r="Q122" s="62"/>
      <c r="R122" s="62"/>
      <c r="S122" s="62"/>
      <c r="T122" s="62"/>
      <c r="U122" s="64"/>
      <c r="V122" s="264"/>
    </row>
    <row r="123" spans="1:22" s="59" customFormat="1" ht="27" customHeight="1" x14ac:dyDescent="0.3">
      <c r="A123" s="89"/>
      <c r="B123" s="89" t="s">
        <v>365</v>
      </c>
      <c r="C123" s="135"/>
      <c r="D123" s="136"/>
      <c r="E123" s="136"/>
      <c r="F123" s="162"/>
      <c r="G123" s="162"/>
      <c r="H123" s="219"/>
      <c r="I123" s="202"/>
      <c r="J123" s="202"/>
      <c r="K123" s="202"/>
      <c r="L123" s="202"/>
      <c r="M123" s="240"/>
      <c r="N123" s="57"/>
      <c r="O123" s="57"/>
      <c r="P123" s="57"/>
      <c r="Q123" s="57"/>
      <c r="R123" s="57"/>
      <c r="S123" s="57"/>
      <c r="T123" s="57"/>
      <c r="U123" s="259"/>
      <c r="V123" s="260"/>
    </row>
    <row r="124" spans="1:22" s="55" customFormat="1" ht="20.25" customHeight="1" x14ac:dyDescent="0.3">
      <c r="A124" s="112"/>
      <c r="B124" s="112"/>
      <c r="C124" s="144"/>
      <c r="D124" s="145"/>
      <c r="E124" s="145"/>
      <c r="F124" s="166"/>
      <c r="G124" s="166"/>
      <c r="H124" s="225"/>
      <c r="I124" s="208"/>
      <c r="J124" s="208"/>
      <c r="K124" s="208"/>
      <c r="L124" s="208"/>
      <c r="M124" s="246"/>
      <c r="N124" s="65"/>
      <c r="O124" s="65"/>
      <c r="P124" s="65"/>
      <c r="Q124" s="65"/>
      <c r="R124" s="65"/>
      <c r="S124" s="65"/>
      <c r="T124" s="65"/>
      <c r="U124" s="65"/>
      <c r="V124" s="270"/>
    </row>
    <row r="125" spans="1:22" s="55" customFormat="1" ht="20.25" customHeight="1" x14ac:dyDescent="0.3">
      <c r="A125" s="125"/>
      <c r="B125" s="118" t="s">
        <v>366</v>
      </c>
      <c r="C125" s="146"/>
      <c r="D125" s="147"/>
      <c r="E125" s="147"/>
      <c r="F125" s="167"/>
      <c r="G125" s="167"/>
      <c r="H125" s="226"/>
      <c r="I125" s="209"/>
      <c r="J125" s="209"/>
      <c r="K125" s="209"/>
      <c r="L125" s="209"/>
      <c r="M125" s="247"/>
      <c r="N125" s="271"/>
      <c r="O125" s="271"/>
      <c r="P125" s="271"/>
      <c r="Q125" s="271"/>
      <c r="R125" s="271"/>
      <c r="S125" s="271"/>
      <c r="T125" s="271"/>
      <c r="U125" s="271"/>
      <c r="V125" s="272"/>
    </row>
    <row r="126" spans="1:22" s="55" customFormat="1" ht="20.25" hidden="1" customHeight="1" outlineLevel="1" x14ac:dyDescent="0.3">
      <c r="A126" s="126"/>
      <c r="B126" s="273" t="s">
        <v>367</v>
      </c>
      <c r="C126" s="148"/>
      <c r="D126" s="149"/>
      <c r="E126" s="149"/>
      <c r="F126" s="168"/>
      <c r="G126" s="168" t="s">
        <v>59</v>
      </c>
      <c r="H126" s="227"/>
      <c r="I126" s="210"/>
      <c r="J126" s="210"/>
      <c r="K126" s="210"/>
      <c r="L126" s="210"/>
      <c r="M126" s="248"/>
      <c r="N126" s="68" t="s">
        <v>368</v>
      </c>
      <c r="O126" s="68" t="s">
        <v>368</v>
      </c>
      <c r="P126" s="68" t="s">
        <v>368</v>
      </c>
      <c r="Q126" s="68" t="s">
        <v>368</v>
      </c>
      <c r="R126" s="68" t="s">
        <v>368</v>
      </c>
      <c r="S126" s="68" t="s">
        <v>368</v>
      </c>
      <c r="T126" s="68" t="s">
        <v>368</v>
      </c>
      <c r="U126" s="68" t="s">
        <v>368</v>
      </c>
      <c r="V126" s="274" t="s">
        <v>368</v>
      </c>
    </row>
    <row r="127" spans="1:22" s="55" customFormat="1" ht="20.25" hidden="1" customHeight="1" outlineLevel="1" x14ac:dyDescent="0.3">
      <c r="A127" s="112"/>
      <c r="B127" s="65"/>
      <c r="C127" s="144"/>
      <c r="D127" s="145"/>
      <c r="E127" s="145"/>
      <c r="F127" s="166"/>
      <c r="G127" s="166"/>
      <c r="H127" s="225"/>
      <c r="I127" s="208"/>
      <c r="J127" s="208"/>
      <c r="K127" s="208"/>
      <c r="L127" s="208"/>
      <c r="M127" s="246"/>
      <c r="N127" s="275"/>
      <c r="O127" s="276"/>
      <c r="P127" s="276"/>
      <c r="Q127" s="275"/>
      <c r="R127" s="275"/>
      <c r="S127" s="275"/>
      <c r="T127" s="275"/>
      <c r="U127" s="69"/>
      <c r="V127" s="267" t="str">
        <f t="shared" ref="V127:V132" si="6">_xlfn.TEXTJOIN("-",FALSE,N127:U127)</f>
        <v>-------</v>
      </c>
    </row>
    <row r="128" spans="1:22" s="55" customFormat="1" ht="20.25" hidden="1" customHeight="1" outlineLevel="1" x14ac:dyDescent="0.3">
      <c r="A128" s="112"/>
      <c r="B128" s="65"/>
      <c r="C128" s="144"/>
      <c r="D128" s="145"/>
      <c r="E128" s="145"/>
      <c r="F128" s="166"/>
      <c r="G128" s="166"/>
      <c r="H128" s="225"/>
      <c r="I128" s="208"/>
      <c r="J128" s="208"/>
      <c r="K128" s="208"/>
      <c r="L128" s="208"/>
      <c r="M128" s="246"/>
      <c r="N128" s="275"/>
      <c r="O128" s="276"/>
      <c r="P128" s="276"/>
      <c r="Q128" s="275"/>
      <c r="R128" s="275"/>
      <c r="S128" s="275"/>
      <c r="T128" s="275"/>
      <c r="U128" s="69"/>
      <c r="V128" s="267" t="str">
        <f t="shared" si="6"/>
        <v>-------</v>
      </c>
    </row>
    <row r="129" spans="1:22" s="55" customFormat="1" ht="20.25" hidden="1" customHeight="1" outlineLevel="1" x14ac:dyDescent="0.3">
      <c r="A129" s="112"/>
      <c r="B129" s="65"/>
      <c r="C129" s="144"/>
      <c r="D129" s="145"/>
      <c r="E129" s="145"/>
      <c r="F129" s="166"/>
      <c r="G129" s="166"/>
      <c r="H129" s="225"/>
      <c r="I129" s="208"/>
      <c r="J129" s="208"/>
      <c r="K129" s="208"/>
      <c r="L129" s="208"/>
      <c r="M129" s="246"/>
      <c r="N129" s="275"/>
      <c r="O129" s="276"/>
      <c r="P129" s="276"/>
      <c r="Q129" s="275"/>
      <c r="R129" s="275"/>
      <c r="S129" s="275"/>
      <c r="T129" s="275"/>
      <c r="U129" s="69"/>
      <c r="V129" s="267" t="str">
        <f t="shared" si="6"/>
        <v>-------</v>
      </c>
    </row>
    <row r="130" spans="1:22" s="55" customFormat="1" ht="20.25" hidden="1" customHeight="1" outlineLevel="1" x14ac:dyDescent="0.3">
      <c r="A130" s="112"/>
      <c r="B130" s="65"/>
      <c r="C130" s="144"/>
      <c r="D130" s="145"/>
      <c r="E130" s="145"/>
      <c r="F130" s="166"/>
      <c r="G130" s="166"/>
      <c r="H130" s="225"/>
      <c r="I130" s="208"/>
      <c r="J130" s="208"/>
      <c r="K130" s="208"/>
      <c r="L130" s="208"/>
      <c r="M130" s="246"/>
      <c r="N130" s="275"/>
      <c r="O130" s="276"/>
      <c r="P130" s="276"/>
      <c r="Q130" s="275"/>
      <c r="R130" s="275"/>
      <c r="S130" s="275"/>
      <c r="T130" s="275"/>
      <c r="U130" s="69"/>
      <c r="V130" s="267" t="str">
        <f t="shared" si="6"/>
        <v>-------</v>
      </c>
    </row>
    <row r="131" spans="1:22" s="55" customFormat="1" ht="20.25" hidden="1" customHeight="1" outlineLevel="1" x14ac:dyDescent="0.3">
      <c r="A131" s="112"/>
      <c r="B131" s="65"/>
      <c r="C131" s="144"/>
      <c r="D131" s="145"/>
      <c r="E131" s="145"/>
      <c r="F131" s="166"/>
      <c r="G131" s="166"/>
      <c r="H131" s="225"/>
      <c r="I131" s="208"/>
      <c r="J131" s="208"/>
      <c r="K131" s="208"/>
      <c r="L131" s="208"/>
      <c r="M131" s="246"/>
      <c r="N131" s="275"/>
      <c r="O131" s="276"/>
      <c r="P131" s="276"/>
      <c r="Q131" s="275"/>
      <c r="R131" s="275"/>
      <c r="S131" s="275"/>
      <c r="T131" s="275"/>
      <c r="U131" s="69"/>
      <c r="V131" s="267" t="str">
        <f t="shared" si="6"/>
        <v>-------</v>
      </c>
    </row>
    <row r="132" spans="1:22" s="55" customFormat="1" ht="20.25" hidden="1" customHeight="1" outlineLevel="1" x14ac:dyDescent="0.3">
      <c r="A132" s="112"/>
      <c r="B132" s="65"/>
      <c r="C132" s="144"/>
      <c r="D132" s="145"/>
      <c r="E132" s="145"/>
      <c r="F132" s="166"/>
      <c r="G132" s="166"/>
      <c r="H132" s="225"/>
      <c r="I132" s="208"/>
      <c r="J132" s="208"/>
      <c r="K132" s="208"/>
      <c r="L132" s="208"/>
      <c r="M132" s="246"/>
      <c r="N132" s="275"/>
      <c r="O132" s="276"/>
      <c r="P132" s="276"/>
      <c r="Q132" s="275"/>
      <c r="R132" s="275"/>
      <c r="S132" s="275"/>
      <c r="T132" s="275"/>
      <c r="U132" s="69"/>
      <c r="V132" s="267" t="str">
        <f t="shared" si="6"/>
        <v>-------</v>
      </c>
    </row>
    <row r="133" spans="1:22" s="55" customFormat="1" ht="15" customHeight="1" collapsed="1" x14ac:dyDescent="0.3">
      <c r="A133" s="126"/>
      <c r="B133" s="273" t="s">
        <v>369</v>
      </c>
      <c r="C133" s="148"/>
      <c r="D133" s="149"/>
      <c r="E133" s="149"/>
      <c r="F133" s="168"/>
      <c r="G133" s="168"/>
      <c r="H133" s="227"/>
      <c r="I133" s="210"/>
      <c r="J133" s="210"/>
      <c r="K133" s="210"/>
      <c r="L133" s="210"/>
      <c r="M133" s="248"/>
      <c r="N133" s="68" t="s">
        <v>368</v>
      </c>
      <c r="O133" s="68" t="s">
        <v>368</v>
      </c>
      <c r="P133" s="68" t="s">
        <v>368</v>
      </c>
      <c r="Q133" s="68" t="s">
        <v>368</v>
      </c>
      <c r="R133" s="68" t="s">
        <v>368</v>
      </c>
      <c r="S133" s="68" t="s">
        <v>368</v>
      </c>
      <c r="T133" s="68" t="s">
        <v>368</v>
      </c>
      <c r="U133" s="68" t="s">
        <v>368</v>
      </c>
      <c r="V133" s="274" t="s">
        <v>368</v>
      </c>
    </row>
    <row r="134" spans="1:22" s="55" customFormat="1" ht="15" customHeight="1" x14ac:dyDescent="0.3">
      <c r="A134" s="127"/>
      <c r="B134" s="266" t="s">
        <v>370</v>
      </c>
      <c r="C134" s="139"/>
      <c r="D134" s="140" t="s">
        <v>59</v>
      </c>
      <c r="E134" s="140"/>
      <c r="F134" s="164"/>
      <c r="G134" s="164"/>
      <c r="H134" s="232" t="str">
        <f>Tableau13[[#This Row],[Numéro4]]</f>
        <v>1000</v>
      </c>
      <c r="I134" s="204" t="s">
        <v>29</v>
      </c>
      <c r="J134" s="204" t="s">
        <v>371</v>
      </c>
      <c r="K134" s="204" t="s">
        <v>372</v>
      </c>
      <c r="L134" s="204" t="s">
        <v>60</v>
      </c>
      <c r="M134" s="242" t="s">
        <v>373</v>
      </c>
      <c r="N134" s="62" t="s">
        <v>33</v>
      </c>
      <c r="O134" s="117" t="s">
        <v>34</v>
      </c>
      <c r="P134" s="117" t="s">
        <v>374</v>
      </c>
      <c r="Q134" s="62" t="s">
        <v>375</v>
      </c>
      <c r="R134" s="62" t="s">
        <v>257</v>
      </c>
      <c r="S134" s="62" t="s">
        <v>36</v>
      </c>
      <c r="T134" s="62" t="s">
        <v>29</v>
      </c>
      <c r="U134" s="64" t="s">
        <v>376</v>
      </c>
      <c r="V134" s="267" t="str">
        <f>_xlfn.TEXTJOIN("-",FALSE,N134:U134)</f>
        <v>BO-PRO-1000-EXT-ARC-XXX-A-PlanMasse</v>
      </c>
    </row>
    <row r="135" spans="1:22" s="55" customFormat="1" ht="11.25" customHeight="1" x14ac:dyDescent="0.3">
      <c r="A135" s="127"/>
      <c r="B135" s="266"/>
      <c r="C135" s="143"/>
      <c r="D135" s="140"/>
      <c r="E135" s="140"/>
      <c r="F135" s="164"/>
      <c r="G135" s="164"/>
      <c r="H135" s="221"/>
      <c r="I135" s="204"/>
      <c r="J135" s="204"/>
      <c r="K135" s="204"/>
      <c r="L135" s="204"/>
      <c r="M135" s="242"/>
      <c r="N135" s="62"/>
      <c r="O135" s="275"/>
      <c r="P135" s="117"/>
      <c r="Q135" s="275"/>
      <c r="R135" s="275"/>
      <c r="S135" s="275"/>
      <c r="T135" s="275"/>
      <c r="U135" s="69"/>
      <c r="V135" s="264"/>
    </row>
    <row r="136" spans="1:22" s="55" customFormat="1" ht="15" customHeight="1" x14ac:dyDescent="0.3">
      <c r="A136" s="127"/>
      <c r="B136" s="266" t="s">
        <v>377</v>
      </c>
      <c r="C136" s="143"/>
      <c r="D136" s="140" t="s">
        <v>59</v>
      </c>
      <c r="E136" s="140"/>
      <c r="F136" s="164"/>
      <c r="G136" s="164"/>
      <c r="H136" s="221" t="s">
        <v>378</v>
      </c>
      <c r="I136" s="204" t="s">
        <v>29</v>
      </c>
      <c r="J136" s="204" t="s">
        <v>371</v>
      </c>
      <c r="K136" s="204" t="s">
        <v>379</v>
      </c>
      <c r="L136" s="204" t="s">
        <v>32</v>
      </c>
      <c r="M136" s="242" t="s">
        <v>380</v>
      </c>
      <c r="N136" s="62" t="s">
        <v>33</v>
      </c>
      <c r="O136" s="117" t="s">
        <v>34</v>
      </c>
      <c r="P136" s="117" t="s">
        <v>381</v>
      </c>
      <c r="Q136" s="62" t="s">
        <v>196</v>
      </c>
      <c r="R136" s="62" t="s">
        <v>257</v>
      </c>
      <c r="S136" s="62" t="s">
        <v>382</v>
      </c>
      <c r="T136" s="62" t="s">
        <v>29</v>
      </c>
      <c r="U136" s="64" t="s">
        <v>383</v>
      </c>
      <c r="V136" s="267" t="str">
        <f t="shared" ref="V136" si="7">_xlfn.TEXTJOIN("-",FALSE,N136:U136)</f>
        <v>BO-PRO-1100&amp;1101-ENT-ARC-RDC-A-PlanRDC_Bas-Haut_EntréeLog</v>
      </c>
    </row>
    <row r="137" spans="1:22" s="55" customFormat="1" ht="15" customHeight="1" x14ac:dyDescent="0.3">
      <c r="A137" s="127"/>
      <c r="B137" s="266" t="s">
        <v>384</v>
      </c>
      <c r="C137" s="143"/>
      <c r="D137" s="140" t="s">
        <v>59</v>
      </c>
      <c r="E137" s="140"/>
      <c r="F137" s="164"/>
      <c r="G137" s="164"/>
      <c r="H137" s="232" t="str">
        <f>Tableau13[[#This Row],[Numéro4]]</f>
        <v>1102</v>
      </c>
      <c r="I137" s="204" t="s">
        <v>29</v>
      </c>
      <c r="J137" s="204" t="s">
        <v>371</v>
      </c>
      <c r="K137" s="204" t="s">
        <v>379</v>
      </c>
      <c r="L137" s="204" t="s">
        <v>32</v>
      </c>
      <c r="M137" s="242" t="s">
        <v>380</v>
      </c>
      <c r="N137" s="62" t="s">
        <v>33</v>
      </c>
      <c r="O137" s="117" t="s">
        <v>34</v>
      </c>
      <c r="P137" s="117" t="s">
        <v>385</v>
      </c>
      <c r="Q137" s="62" t="s">
        <v>196</v>
      </c>
      <c r="R137" s="62" t="s">
        <v>257</v>
      </c>
      <c r="S137" s="62" t="s">
        <v>386</v>
      </c>
      <c r="T137" s="62" t="s">
        <v>29</v>
      </c>
      <c r="U137" s="64" t="s">
        <v>387</v>
      </c>
      <c r="V137" s="267" t="str">
        <f>_xlfn.TEXTJOIN("-",FALSE,N137:U137)</f>
        <v>BO-PRO-1102-ENT-ARC-N1-A-PlanN1_EntréeLog</v>
      </c>
    </row>
    <row r="138" spans="1:22" s="55" customFormat="1" ht="15" customHeight="1" x14ac:dyDescent="0.3">
      <c r="A138" s="127"/>
      <c r="B138" s="266" t="s">
        <v>388</v>
      </c>
      <c r="C138" s="143"/>
      <c r="D138" s="140" t="s">
        <v>59</v>
      </c>
      <c r="E138" s="140"/>
      <c r="F138" s="164"/>
      <c r="G138" s="164"/>
      <c r="H138" s="232" t="str">
        <f>Tableau13[[#This Row],[Numéro4]]</f>
        <v>1103&amp;1110</v>
      </c>
      <c r="I138" s="204" t="s">
        <v>29</v>
      </c>
      <c r="J138" s="204" t="s">
        <v>389</v>
      </c>
      <c r="K138" s="204" t="s">
        <v>379</v>
      </c>
      <c r="L138" s="204" t="s">
        <v>32</v>
      </c>
      <c r="M138" s="242" t="s">
        <v>380</v>
      </c>
      <c r="N138" s="62" t="s">
        <v>33</v>
      </c>
      <c r="O138" s="117" t="s">
        <v>34</v>
      </c>
      <c r="P138" s="117" t="s">
        <v>390</v>
      </c>
      <c r="Q138" s="62" t="s">
        <v>391</v>
      </c>
      <c r="R138" s="62" t="s">
        <v>257</v>
      </c>
      <c r="S138" s="62" t="s">
        <v>392</v>
      </c>
      <c r="T138" s="62" t="s">
        <v>29</v>
      </c>
      <c r="U138" s="64" t="s">
        <v>393</v>
      </c>
      <c r="V138" s="267" t="str">
        <f t="shared" ref="V138:V143" si="8">_xlfn.TEXTJOIN("-",FALSE,N138:U138)</f>
        <v>BO-PRO-1103&amp;1110-INT-ARC-TN-A-PlansTN_Internat</v>
      </c>
    </row>
    <row r="139" spans="1:22" s="55" customFormat="1" ht="15" customHeight="1" x14ac:dyDescent="0.3">
      <c r="A139" s="127"/>
      <c r="B139" s="266" t="s">
        <v>394</v>
      </c>
      <c r="C139" s="143"/>
      <c r="D139" s="140" t="s">
        <v>59</v>
      </c>
      <c r="E139" s="140"/>
      <c r="F139" s="164"/>
      <c r="G139" s="164"/>
      <c r="H139" s="232" t="str">
        <f>Tableau13[[#This Row],[Numéro4]]</f>
        <v>1104</v>
      </c>
      <c r="I139" s="204" t="s">
        <v>29</v>
      </c>
      <c r="J139" s="204" t="s">
        <v>395</v>
      </c>
      <c r="K139" s="204" t="s">
        <v>379</v>
      </c>
      <c r="L139" s="204" t="s">
        <v>32</v>
      </c>
      <c r="M139" s="242" t="s">
        <v>380</v>
      </c>
      <c r="N139" s="62" t="s">
        <v>33</v>
      </c>
      <c r="O139" s="117" t="s">
        <v>34</v>
      </c>
      <c r="P139" s="117" t="s">
        <v>396</v>
      </c>
      <c r="Q139" s="62" t="s">
        <v>205</v>
      </c>
      <c r="R139" s="62" t="s">
        <v>257</v>
      </c>
      <c r="S139" s="62" t="s">
        <v>382</v>
      </c>
      <c r="T139" s="62" t="s">
        <v>29</v>
      </c>
      <c r="U139" s="64" t="s">
        <v>397</v>
      </c>
      <c r="V139" s="267" t="str">
        <f t="shared" si="8"/>
        <v>BO-PRO-1104-PED-ARC-RDC-A-Plan_Pédopsychiatrie</v>
      </c>
    </row>
    <row r="140" spans="1:22" s="55" customFormat="1" ht="15" customHeight="1" x14ac:dyDescent="0.3">
      <c r="A140" s="127"/>
      <c r="B140" s="266" t="s">
        <v>398</v>
      </c>
      <c r="C140" s="143"/>
      <c r="D140" s="140" t="s">
        <v>59</v>
      </c>
      <c r="E140" s="140"/>
      <c r="F140" s="164"/>
      <c r="G140" s="164"/>
      <c r="H140" s="232" t="str">
        <f>Tableau13[[#This Row],[Numéro4]]</f>
        <v>1105</v>
      </c>
      <c r="I140" s="204" t="s">
        <v>29</v>
      </c>
      <c r="J140" s="204" t="s">
        <v>371</v>
      </c>
      <c r="K140" s="204" t="s">
        <v>379</v>
      </c>
      <c r="L140" s="204" t="s">
        <v>32</v>
      </c>
      <c r="M140" s="242" t="s">
        <v>380</v>
      </c>
      <c r="N140" s="62" t="s">
        <v>33</v>
      </c>
      <c r="O140" s="117" t="s">
        <v>34</v>
      </c>
      <c r="P140" s="117" t="s">
        <v>399</v>
      </c>
      <c r="Q140" s="62" t="s">
        <v>201</v>
      </c>
      <c r="R140" s="62" t="s">
        <v>257</v>
      </c>
      <c r="S140" s="62" t="s">
        <v>382</v>
      </c>
      <c r="T140" s="62" t="s">
        <v>29</v>
      </c>
      <c r="U140" s="64" t="s">
        <v>400</v>
      </c>
      <c r="V140" s="267" t="str">
        <f t="shared" si="8"/>
        <v>BO-PRO-1105-GER-ARC-RDC-A-Plan_Gérontopsychiatrie</v>
      </c>
    </row>
    <row r="141" spans="1:22" s="55" customFormat="1" ht="15" customHeight="1" x14ac:dyDescent="0.3">
      <c r="A141" s="127"/>
      <c r="B141" s="266" t="s">
        <v>401</v>
      </c>
      <c r="C141" s="143"/>
      <c r="D141" s="140" t="s">
        <v>59</v>
      </c>
      <c r="E141" s="140"/>
      <c r="F141" s="164"/>
      <c r="G141" s="164"/>
      <c r="H141" s="232" t="str">
        <f>Tableau13[[#This Row],[Numéro4]]</f>
        <v>1106</v>
      </c>
      <c r="I141" s="204" t="s">
        <v>29</v>
      </c>
      <c r="J141" s="204" t="s">
        <v>402</v>
      </c>
      <c r="K141" s="204" t="s">
        <v>379</v>
      </c>
      <c r="L141" s="204" t="s">
        <v>32</v>
      </c>
      <c r="M141" s="242" t="s">
        <v>380</v>
      </c>
      <c r="N141" s="62" t="s">
        <v>33</v>
      </c>
      <c r="O141" s="117" t="s">
        <v>34</v>
      </c>
      <c r="P141" s="117" t="s">
        <v>403</v>
      </c>
      <c r="Q141" s="62" t="s">
        <v>209</v>
      </c>
      <c r="R141" s="62" t="s">
        <v>257</v>
      </c>
      <c r="S141" s="62" t="s">
        <v>382</v>
      </c>
      <c r="T141" s="62" t="s">
        <v>29</v>
      </c>
      <c r="U141" s="64" t="s">
        <v>404</v>
      </c>
      <c r="V141" s="267" t="str">
        <f t="shared" si="8"/>
        <v>BO-PRO-1106-BA1-ARC-RDC-A-Plan_BA1</v>
      </c>
    </row>
    <row r="142" spans="1:22" s="55" customFormat="1" ht="15" customHeight="1" x14ac:dyDescent="0.3">
      <c r="A142" s="127"/>
      <c r="B142" s="266" t="s">
        <v>405</v>
      </c>
      <c r="C142" s="143"/>
      <c r="D142" s="140" t="s">
        <v>59</v>
      </c>
      <c r="E142" s="140"/>
      <c r="F142" s="164"/>
      <c r="G142" s="164"/>
      <c r="H142" s="232" t="str">
        <f>Tableau13[[#This Row],[Numéro4]]</f>
        <v>1107</v>
      </c>
      <c r="I142" s="204" t="s">
        <v>29</v>
      </c>
      <c r="J142" s="204" t="s">
        <v>402</v>
      </c>
      <c r="K142" s="204" t="s">
        <v>379</v>
      </c>
      <c r="L142" s="204" t="s">
        <v>32</v>
      </c>
      <c r="M142" s="242" t="s">
        <v>380</v>
      </c>
      <c r="N142" s="62" t="s">
        <v>33</v>
      </c>
      <c r="O142" s="117" t="s">
        <v>34</v>
      </c>
      <c r="P142" s="117" t="s">
        <v>406</v>
      </c>
      <c r="Q142" s="62" t="s">
        <v>213</v>
      </c>
      <c r="R142" s="62" t="s">
        <v>257</v>
      </c>
      <c r="S142" s="62" t="s">
        <v>382</v>
      </c>
      <c r="T142" s="62" t="s">
        <v>29</v>
      </c>
      <c r="U142" s="64" t="s">
        <v>407</v>
      </c>
      <c r="V142" s="267" t="str">
        <f t="shared" si="8"/>
        <v>BO-PRO-1107-BA2-ARC-RDC-A-Plan_BA2</v>
      </c>
    </row>
    <row r="143" spans="1:22" s="55" customFormat="1" ht="15" customHeight="1" x14ac:dyDescent="0.3">
      <c r="A143" s="127"/>
      <c r="B143" s="266" t="s">
        <v>408</v>
      </c>
      <c r="C143" s="143"/>
      <c r="D143" s="140" t="s">
        <v>59</v>
      </c>
      <c r="E143" s="140"/>
      <c r="F143" s="164"/>
      <c r="G143" s="164"/>
      <c r="H143" s="232" t="str">
        <f>Tableau13[[#This Row],[Numéro4]]</f>
        <v>1108</v>
      </c>
      <c r="I143" s="204" t="s">
        <v>29</v>
      </c>
      <c r="J143" s="204" t="s">
        <v>371</v>
      </c>
      <c r="K143" s="204" t="s">
        <v>379</v>
      </c>
      <c r="L143" s="204" t="s">
        <v>32</v>
      </c>
      <c r="M143" s="242" t="s">
        <v>380</v>
      </c>
      <c r="N143" s="62" t="s">
        <v>33</v>
      </c>
      <c r="O143" s="117" t="s">
        <v>34</v>
      </c>
      <c r="P143" s="117" t="s">
        <v>409</v>
      </c>
      <c r="Q143" s="62" t="s">
        <v>217</v>
      </c>
      <c r="R143" s="62" t="s">
        <v>257</v>
      </c>
      <c r="S143" s="62" t="s">
        <v>382</v>
      </c>
      <c r="T143" s="62" t="s">
        <v>29</v>
      </c>
      <c r="U143" s="64" t="s">
        <v>410</v>
      </c>
      <c r="V143" s="267" t="str">
        <f t="shared" si="8"/>
        <v>BO-PRO-1108-BA3-ARC-RDC-A-Plan_BA3</v>
      </c>
    </row>
    <row r="144" spans="1:22" s="55" customFormat="1" ht="12" customHeight="1" x14ac:dyDescent="0.3">
      <c r="A144" s="127"/>
      <c r="B144" s="266"/>
      <c r="C144" s="143"/>
      <c r="D144" s="140"/>
      <c r="E144" s="140"/>
      <c r="F144" s="164"/>
      <c r="G144" s="164"/>
      <c r="H144" s="232"/>
      <c r="I144" s="204"/>
      <c r="J144" s="204"/>
      <c r="K144" s="204"/>
      <c r="L144" s="204"/>
      <c r="M144" s="242"/>
      <c r="N144" s="62"/>
      <c r="O144" s="275"/>
      <c r="P144" s="117"/>
      <c r="Q144" s="275"/>
      <c r="R144" s="275"/>
      <c r="S144" s="275"/>
      <c r="T144" s="275"/>
      <c r="U144" s="69"/>
      <c r="V144" s="264"/>
    </row>
    <row r="145" spans="1:22" s="55" customFormat="1" ht="15" customHeight="1" x14ac:dyDescent="0.3">
      <c r="A145" s="127"/>
      <c r="B145" s="266" t="s">
        <v>411</v>
      </c>
      <c r="C145" s="143"/>
      <c r="D145" s="140" t="s">
        <v>59</v>
      </c>
      <c r="E145" s="140"/>
      <c r="F145" s="164"/>
      <c r="G145" s="164"/>
      <c r="H145" s="232" t="str">
        <f>Tableau13[[#This Row],[Numéro4]]</f>
        <v>1109</v>
      </c>
      <c r="I145" s="204" t="s">
        <v>29</v>
      </c>
      <c r="J145" s="204" t="s">
        <v>371</v>
      </c>
      <c r="K145" s="204" t="s">
        <v>379</v>
      </c>
      <c r="L145" s="204" t="s">
        <v>32</v>
      </c>
      <c r="M145" s="242" t="s">
        <v>380</v>
      </c>
      <c r="N145" s="62" t="s">
        <v>33</v>
      </c>
      <c r="O145" s="117" t="s">
        <v>34</v>
      </c>
      <c r="P145" s="117" t="s">
        <v>412</v>
      </c>
      <c r="Q145" s="62" t="s">
        <v>196</v>
      </c>
      <c r="R145" s="62" t="s">
        <v>257</v>
      </c>
      <c r="S145" s="62" t="s">
        <v>413</v>
      </c>
      <c r="T145" s="62" t="s">
        <v>29</v>
      </c>
      <c r="U145" s="64" t="s">
        <v>414</v>
      </c>
      <c r="V145" s="267" t="str">
        <f t="shared" ref="V145" si="9">_xlfn.TEXTJOIN("-",FALSE,N145:U145)</f>
        <v>BO-PRO-1109-ENT-ARC-TT-A-Plan_Toit_EntréeLOg</v>
      </c>
    </row>
    <row r="146" spans="1:22" s="55" customFormat="1" ht="15" customHeight="1" x14ac:dyDescent="0.3">
      <c r="A146" s="181"/>
      <c r="B146" s="277" t="s">
        <v>415</v>
      </c>
      <c r="C146" s="182"/>
      <c r="D146" s="183" t="s">
        <v>59</v>
      </c>
      <c r="E146" s="183"/>
      <c r="F146" s="184"/>
      <c r="G146" s="184"/>
      <c r="H146" s="232" t="str">
        <f>Tableau13[[#This Row],[Numéro4]]</f>
        <v>1111</v>
      </c>
      <c r="I146" s="211" t="s">
        <v>29</v>
      </c>
      <c r="J146" s="211" t="s">
        <v>389</v>
      </c>
      <c r="K146" s="211" t="s">
        <v>379</v>
      </c>
      <c r="L146" s="211" t="s">
        <v>32</v>
      </c>
      <c r="M146" s="249" t="s">
        <v>380</v>
      </c>
      <c r="N146" s="278" t="s">
        <v>33</v>
      </c>
      <c r="O146" s="279" t="s">
        <v>34</v>
      </c>
      <c r="P146" s="279" t="s">
        <v>416</v>
      </c>
      <c r="Q146" s="278" t="s">
        <v>205</v>
      </c>
      <c r="R146" s="278" t="s">
        <v>257</v>
      </c>
      <c r="S146" s="278" t="s">
        <v>413</v>
      </c>
      <c r="T146" s="278" t="s">
        <v>29</v>
      </c>
      <c r="U146" s="185" t="s">
        <v>417</v>
      </c>
      <c r="V146" s="267" t="str">
        <f>_xlfn.TEXTJOIN("-",FALSE,N146:U146)</f>
        <v>BO-PRO-1111-PED-ARC-TT-A-Plan_Toit_Pédopsychiatrie</v>
      </c>
    </row>
    <row r="147" spans="1:22" s="55" customFormat="1" ht="15" customHeight="1" x14ac:dyDescent="0.3">
      <c r="A147" s="127"/>
      <c r="B147" s="266" t="s">
        <v>418</v>
      </c>
      <c r="C147" s="143"/>
      <c r="D147" s="140" t="s">
        <v>59</v>
      </c>
      <c r="E147" s="140"/>
      <c r="F147" s="164"/>
      <c r="G147" s="164"/>
      <c r="H147" s="232" t="str">
        <f>Tableau13[[#This Row],[Numéro4]]</f>
        <v>1112</v>
      </c>
      <c r="I147" s="204" t="s">
        <v>29</v>
      </c>
      <c r="J147" s="204" t="s">
        <v>395</v>
      </c>
      <c r="K147" s="204" t="s">
        <v>379</v>
      </c>
      <c r="L147" s="204" t="s">
        <v>32</v>
      </c>
      <c r="M147" s="242" t="s">
        <v>380</v>
      </c>
      <c r="N147" s="62" t="s">
        <v>33</v>
      </c>
      <c r="O147" s="117" t="s">
        <v>34</v>
      </c>
      <c r="P147" s="117" t="s">
        <v>419</v>
      </c>
      <c r="Q147" s="62" t="s">
        <v>201</v>
      </c>
      <c r="R147" s="62" t="s">
        <v>257</v>
      </c>
      <c r="S147" s="62" t="s">
        <v>413</v>
      </c>
      <c r="T147" s="62" t="s">
        <v>29</v>
      </c>
      <c r="U147" s="64" t="s">
        <v>420</v>
      </c>
      <c r="V147" s="267" t="str">
        <f t="shared" ref="V147:V150" si="10">_xlfn.TEXTJOIN("-",FALSE,N147:U147)</f>
        <v>BO-PRO-1112-GER-ARC-TT-A-Plan_Toit_Gérontopsychiatrie</v>
      </c>
    </row>
    <row r="148" spans="1:22" s="55" customFormat="1" ht="15" customHeight="1" x14ac:dyDescent="0.3">
      <c r="A148" s="127"/>
      <c r="B148" s="266" t="s">
        <v>421</v>
      </c>
      <c r="C148" s="143"/>
      <c r="D148" s="140" t="s">
        <v>59</v>
      </c>
      <c r="E148" s="140"/>
      <c r="F148" s="164"/>
      <c r="G148" s="164"/>
      <c r="H148" s="232" t="str">
        <f>Tableau13[[#This Row],[Numéro4]]</f>
        <v>1113</v>
      </c>
      <c r="I148" s="204" t="s">
        <v>29</v>
      </c>
      <c r="J148" s="204" t="s">
        <v>371</v>
      </c>
      <c r="K148" s="204" t="s">
        <v>379</v>
      </c>
      <c r="L148" s="204" t="s">
        <v>32</v>
      </c>
      <c r="M148" s="242" t="s">
        <v>380</v>
      </c>
      <c r="N148" s="62" t="s">
        <v>33</v>
      </c>
      <c r="O148" s="117" t="s">
        <v>34</v>
      </c>
      <c r="P148" s="117" t="s">
        <v>422</v>
      </c>
      <c r="Q148" s="62" t="s">
        <v>209</v>
      </c>
      <c r="R148" s="62" t="s">
        <v>257</v>
      </c>
      <c r="S148" s="62" t="s">
        <v>413</v>
      </c>
      <c r="T148" s="62" t="s">
        <v>29</v>
      </c>
      <c r="U148" s="64" t="s">
        <v>423</v>
      </c>
      <c r="V148" s="267" t="str">
        <f t="shared" si="10"/>
        <v>BO-PRO-1113-BA1-ARC-TT-A-Plan_Toit_BA1</v>
      </c>
    </row>
    <row r="149" spans="1:22" s="55" customFormat="1" ht="15" customHeight="1" x14ac:dyDescent="0.3">
      <c r="A149" s="127"/>
      <c r="B149" s="266" t="s">
        <v>424</v>
      </c>
      <c r="C149" s="143"/>
      <c r="D149" s="140" t="s">
        <v>59</v>
      </c>
      <c r="E149" s="140"/>
      <c r="F149" s="164"/>
      <c r="G149" s="164"/>
      <c r="H149" s="232" t="str">
        <f>Tableau13[[#This Row],[Numéro4]]</f>
        <v>1114</v>
      </c>
      <c r="I149" s="204" t="s">
        <v>29</v>
      </c>
      <c r="J149" s="204" t="s">
        <v>402</v>
      </c>
      <c r="K149" s="204" t="s">
        <v>379</v>
      </c>
      <c r="L149" s="204" t="s">
        <v>32</v>
      </c>
      <c r="M149" s="242" t="s">
        <v>380</v>
      </c>
      <c r="N149" s="62" t="s">
        <v>33</v>
      </c>
      <c r="O149" s="117" t="s">
        <v>34</v>
      </c>
      <c r="P149" s="117" t="s">
        <v>425</v>
      </c>
      <c r="Q149" s="62" t="s">
        <v>213</v>
      </c>
      <c r="R149" s="62" t="s">
        <v>257</v>
      </c>
      <c r="S149" s="62" t="s">
        <v>413</v>
      </c>
      <c r="T149" s="62" t="s">
        <v>29</v>
      </c>
      <c r="U149" s="64" t="s">
        <v>426</v>
      </c>
      <c r="V149" s="267" t="str">
        <f t="shared" si="10"/>
        <v>BO-PRO-1114-BA2-ARC-TT-A-Plan_Toit_BA2</v>
      </c>
    </row>
    <row r="150" spans="1:22" s="55" customFormat="1" ht="15" customHeight="1" x14ac:dyDescent="0.3">
      <c r="A150" s="127"/>
      <c r="B150" s="266" t="s">
        <v>427</v>
      </c>
      <c r="C150" s="143"/>
      <c r="D150" s="140" t="s">
        <v>59</v>
      </c>
      <c r="E150" s="140"/>
      <c r="F150" s="164"/>
      <c r="G150" s="164"/>
      <c r="H150" s="232" t="str">
        <f>Tableau13[[#This Row],[Numéro4]]</f>
        <v>1115</v>
      </c>
      <c r="I150" s="204" t="s">
        <v>29</v>
      </c>
      <c r="J150" s="204" t="s">
        <v>402</v>
      </c>
      <c r="K150" s="204" t="s">
        <v>379</v>
      </c>
      <c r="L150" s="204" t="s">
        <v>32</v>
      </c>
      <c r="M150" s="242" t="s">
        <v>380</v>
      </c>
      <c r="N150" s="62" t="s">
        <v>33</v>
      </c>
      <c r="O150" s="117" t="s">
        <v>34</v>
      </c>
      <c r="P150" s="117" t="s">
        <v>428</v>
      </c>
      <c r="Q150" s="62" t="s">
        <v>217</v>
      </c>
      <c r="R150" s="62" t="s">
        <v>257</v>
      </c>
      <c r="S150" s="62" t="s">
        <v>413</v>
      </c>
      <c r="T150" s="62" t="s">
        <v>29</v>
      </c>
      <c r="U150" s="64" t="s">
        <v>429</v>
      </c>
      <c r="V150" s="267" t="str">
        <f t="shared" si="10"/>
        <v>BO-PRO-1115-BA3-ARC-TT-A-Plan_Toit_BA3</v>
      </c>
    </row>
    <row r="151" spans="1:22" s="55" customFormat="1" ht="9.75" customHeight="1" x14ac:dyDescent="0.3">
      <c r="A151" s="127"/>
      <c r="B151" s="70"/>
      <c r="C151" s="143"/>
      <c r="D151" s="140"/>
      <c r="E151" s="140"/>
      <c r="F151" s="164"/>
      <c r="G151" s="164"/>
      <c r="H151" s="232"/>
      <c r="I151" s="204"/>
      <c r="J151" s="204"/>
      <c r="K151" s="204"/>
      <c r="L151" s="204"/>
      <c r="M151" s="242"/>
      <c r="N151" s="62"/>
      <c r="O151" s="275"/>
      <c r="P151" s="275"/>
      <c r="Q151" s="275"/>
      <c r="R151" s="275"/>
      <c r="S151" s="275"/>
      <c r="T151" s="275"/>
      <c r="U151" s="71"/>
      <c r="V151" s="280"/>
    </row>
    <row r="152" spans="1:22" s="55" customFormat="1" ht="15" customHeight="1" x14ac:dyDescent="0.3">
      <c r="A152" s="126"/>
      <c r="B152" s="273" t="s">
        <v>430</v>
      </c>
      <c r="C152" s="148"/>
      <c r="D152" s="149"/>
      <c r="E152" s="149"/>
      <c r="F152" s="168"/>
      <c r="G152" s="168"/>
      <c r="H152" s="227"/>
      <c r="I152" s="210"/>
      <c r="J152" s="210"/>
      <c r="K152" s="210"/>
      <c r="L152" s="210"/>
      <c r="M152" s="248"/>
      <c r="N152" s="273"/>
      <c r="O152" s="273"/>
      <c r="P152" s="273"/>
      <c r="Q152" s="273"/>
      <c r="R152" s="273"/>
      <c r="S152" s="273"/>
      <c r="T152" s="273"/>
      <c r="U152" s="273"/>
      <c r="V152" s="281"/>
    </row>
    <row r="153" spans="1:22" s="55" customFormat="1" ht="15" customHeight="1" x14ac:dyDescent="0.3">
      <c r="A153" s="127"/>
      <c r="B153" s="282" t="s">
        <v>431</v>
      </c>
      <c r="C153" s="143"/>
      <c r="D153" s="142"/>
      <c r="E153" s="140" t="s">
        <v>59</v>
      </c>
      <c r="F153" s="186"/>
      <c r="G153" s="165"/>
      <c r="H153" s="233" t="str">
        <f>Tableau13[[#This Row],[Numéro4]]</f>
        <v>1400</v>
      </c>
      <c r="I153" s="206" t="s">
        <v>29</v>
      </c>
      <c r="J153" s="206" t="s">
        <v>371</v>
      </c>
      <c r="K153" s="206" t="s">
        <v>379</v>
      </c>
      <c r="L153" s="206" t="s">
        <v>32</v>
      </c>
      <c r="M153" s="244" t="s">
        <v>380</v>
      </c>
      <c r="N153" s="62" t="s">
        <v>33</v>
      </c>
      <c r="O153" s="117" t="s">
        <v>34</v>
      </c>
      <c r="P153" s="117" t="s">
        <v>432</v>
      </c>
      <c r="Q153" s="62" t="s">
        <v>196</v>
      </c>
      <c r="R153" s="62" t="s">
        <v>433</v>
      </c>
      <c r="S153" s="62" t="s">
        <v>392</v>
      </c>
      <c r="T153" s="62" t="s">
        <v>29</v>
      </c>
      <c r="U153" s="64" t="s">
        <v>434</v>
      </c>
      <c r="V153" s="267" t="str">
        <f t="shared" ref="V153:V166" si="11">_xlfn.TEXTJOIN("-",FALSE,N153:U153)</f>
        <v>BO-PRO-1400-ENT-FAC-TN-A-FAC_EntréeLog</v>
      </c>
    </row>
    <row r="154" spans="1:22" s="55" customFormat="1" ht="15" customHeight="1" x14ac:dyDescent="0.3">
      <c r="A154" s="127"/>
      <c r="B154" s="282" t="s">
        <v>435</v>
      </c>
      <c r="C154" s="143"/>
      <c r="D154" s="142"/>
      <c r="E154" s="140" t="s">
        <v>59</v>
      </c>
      <c r="F154" s="186"/>
      <c r="G154" s="165"/>
      <c r="H154" s="233" t="str">
        <f>Tableau13[[#This Row],[Numéro4]]</f>
        <v>1401</v>
      </c>
      <c r="I154" s="206" t="s">
        <v>29</v>
      </c>
      <c r="J154" s="206" t="s">
        <v>371</v>
      </c>
      <c r="K154" s="206" t="s">
        <v>379</v>
      </c>
      <c r="L154" s="206" t="s">
        <v>32</v>
      </c>
      <c r="M154" s="244" t="s">
        <v>380</v>
      </c>
      <c r="N154" s="62" t="s">
        <v>33</v>
      </c>
      <c r="O154" s="117" t="s">
        <v>34</v>
      </c>
      <c r="P154" s="117" t="s">
        <v>436</v>
      </c>
      <c r="Q154" s="62" t="s">
        <v>196</v>
      </c>
      <c r="R154" s="62" t="s">
        <v>433</v>
      </c>
      <c r="S154" s="62" t="s">
        <v>392</v>
      </c>
      <c r="T154" s="62" t="s">
        <v>29</v>
      </c>
      <c r="U154" s="64" t="s">
        <v>437</v>
      </c>
      <c r="V154" s="267" t="str">
        <f t="shared" si="11"/>
        <v xml:space="preserve">BO-PRO-1401-ENT-FAC-TN-A-FAC_Agora-Patios_Entrée </v>
      </c>
    </row>
    <row r="155" spans="1:22" s="55" customFormat="1" ht="15.6" customHeight="1" x14ac:dyDescent="0.3">
      <c r="A155" s="127"/>
      <c r="B155" s="282" t="s">
        <v>438</v>
      </c>
      <c r="C155" s="143"/>
      <c r="D155" s="142"/>
      <c r="E155" s="140" t="s">
        <v>59</v>
      </c>
      <c r="F155" s="186"/>
      <c r="G155" s="165"/>
      <c r="H155" s="233" t="str">
        <f>Tableau13[[#This Row],[Numéro4]]</f>
        <v>1402</v>
      </c>
      <c r="I155" s="206" t="s">
        <v>29</v>
      </c>
      <c r="J155" s="206" t="s">
        <v>371</v>
      </c>
      <c r="K155" s="206" t="s">
        <v>379</v>
      </c>
      <c r="L155" s="206" t="s">
        <v>32</v>
      </c>
      <c r="M155" s="244" t="s">
        <v>380</v>
      </c>
      <c r="N155" s="62" t="s">
        <v>33</v>
      </c>
      <c r="O155" s="117" t="s">
        <v>34</v>
      </c>
      <c r="P155" s="117" t="s">
        <v>439</v>
      </c>
      <c r="Q155" s="62" t="s">
        <v>196</v>
      </c>
      <c r="R155" s="62" t="s">
        <v>433</v>
      </c>
      <c r="S155" s="62" t="s">
        <v>392</v>
      </c>
      <c r="T155" s="62" t="s">
        <v>29</v>
      </c>
      <c r="U155" s="64" t="s">
        <v>440</v>
      </c>
      <c r="V155" s="267" t="str">
        <f t="shared" si="11"/>
        <v>BO-PRO-1402-ENT-FAC-TN-A-COU_EntréeLog</v>
      </c>
    </row>
    <row r="156" spans="1:22" s="55" customFormat="1" ht="15" customHeight="1" x14ac:dyDescent="0.3">
      <c r="A156" s="127"/>
      <c r="B156" s="282" t="s">
        <v>441</v>
      </c>
      <c r="C156" s="143"/>
      <c r="D156" s="142"/>
      <c r="E156" s="140" t="s">
        <v>59</v>
      </c>
      <c r="F156" s="186"/>
      <c r="G156" s="165"/>
      <c r="H156" s="233" t="str">
        <f>Tableau13[[#This Row],[Numéro4]]</f>
        <v>1403</v>
      </c>
      <c r="I156" s="206" t="s">
        <v>29</v>
      </c>
      <c r="J156" s="206" t="s">
        <v>442</v>
      </c>
      <c r="K156" s="206" t="s">
        <v>379</v>
      </c>
      <c r="L156" s="206" t="s">
        <v>32</v>
      </c>
      <c r="M156" s="244" t="s">
        <v>380</v>
      </c>
      <c r="N156" s="62" t="s">
        <v>33</v>
      </c>
      <c r="O156" s="117" t="s">
        <v>34</v>
      </c>
      <c r="P156" s="117" t="s">
        <v>443</v>
      </c>
      <c r="Q156" s="62" t="s">
        <v>391</v>
      </c>
      <c r="R156" s="62" t="s">
        <v>433</v>
      </c>
      <c r="S156" s="62" t="s">
        <v>392</v>
      </c>
      <c r="T156" s="62" t="s">
        <v>29</v>
      </c>
      <c r="U156" s="64" t="s">
        <v>444</v>
      </c>
      <c r="V156" s="267" t="str">
        <f t="shared" si="11"/>
        <v>BO-PRO-1403-INT-FAC-TN-A-COU-FAC_Internat</v>
      </c>
    </row>
    <row r="157" spans="1:22" s="55" customFormat="1" ht="15" customHeight="1" x14ac:dyDescent="0.3">
      <c r="A157" s="127"/>
      <c r="B157" s="282" t="s">
        <v>445</v>
      </c>
      <c r="C157" s="143"/>
      <c r="D157" s="142"/>
      <c r="E157" s="140" t="s">
        <v>59</v>
      </c>
      <c r="F157" s="186"/>
      <c r="G157" s="165"/>
      <c r="H157" s="233" t="str">
        <f>Tableau13[[#This Row],[Numéro4]]</f>
        <v>1404</v>
      </c>
      <c r="I157" s="206" t="s">
        <v>29</v>
      </c>
      <c r="J157" s="206" t="s">
        <v>446</v>
      </c>
      <c r="K157" s="206" t="s">
        <v>379</v>
      </c>
      <c r="L157" s="206" t="s">
        <v>32</v>
      </c>
      <c r="M157" s="244" t="s">
        <v>380</v>
      </c>
      <c r="N157" s="62" t="s">
        <v>33</v>
      </c>
      <c r="O157" s="117" t="s">
        <v>34</v>
      </c>
      <c r="P157" s="117" t="s">
        <v>447</v>
      </c>
      <c r="Q157" s="62" t="s">
        <v>205</v>
      </c>
      <c r="R157" s="62" t="s">
        <v>433</v>
      </c>
      <c r="S157" s="62" t="s">
        <v>392</v>
      </c>
      <c r="T157" s="62" t="s">
        <v>29</v>
      </c>
      <c r="U157" s="64" t="s">
        <v>448</v>
      </c>
      <c r="V157" s="267" t="str">
        <f t="shared" si="11"/>
        <v>BO-PRO-1404-PED-FAC-TN-A-COU-FAC_Pédopsychiatrie</v>
      </c>
    </row>
    <row r="158" spans="1:22" s="55" customFormat="1" ht="15" customHeight="1" x14ac:dyDescent="0.3">
      <c r="A158" s="127"/>
      <c r="B158" s="282" t="s">
        <v>449</v>
      </c>
      <c r="C158" s="143"/>
      <c r="D158" s="142"/>
      <c r="E158" s="140" t="s">
        <v>59</v>
      </c>
      <c r="F158" s="186"/>
      <c r="G158" s="165"/>
      <c r="H158" s="233" t="str">
        <f>Tableau13[[#This Row],[Numéro4]]</f>
        <v>1405</v>
      </c>
      <c r="I158" s="206" t="s">
        <v>29</v>
      </c>
      <c r="J158" s="206" t="s">
        <v>450</v>
      </c>
      <c r="K158" s="206" t="s">
        <v>379</v>
      </c>
      <c r="L158" s="206" t="s">
        <v>32</v>
      </c>
      <c r="M158" s="244" t="s">
        <v>380</v>
      </c>
      <c r="N158" s="62" t="s">
        <v>33</v>
      </c>
      <c r="O158" s="117" t="s">
        <v>34</v>
      </c>
      <c r="P158" s="117" t="s">
        <v>451</v>
      </c>
      <c r="Q158" s="62" t="s">
        <v>205</v>
      </c>
      <c r="R158" s="62" t="s">
        <v>433</v>
      </c>
      <c r="S158" s="62" t="s">
        <v>392</v>
      </c>
      <c r="T158" s="62" t="s">
        <v>29</v>
      </c>
      <c r="U158" s="64" t="s">
        <v>452</v>
      </c>
      <c r="V158" s="267" t="str">
        <f t="shared" si="11"/>
        <v>BO-PRO-1405-PED-FAC-TN-A-FAC-Patio_Pédopsychiatrie</v>
      </c>
    </row>
    <row r="159" spans="1:22" s="55" customFormat="1" ht="15.6" customHeight="1" x14ac:dyDescent="0.3">
      <c r="A159" s="127"/>
      <c r="B159" s="282" t="s">
        <v>453</v>
      </c>
      <c r="C159" s="143"/>
      <c r="D159" s="142"/>
      <c r="E159" s="140" t="s">
        <v>59</v>
      </c>
      <c r="F159" s="186"/>
      <c r="G159" s="165"/>
      <c r="H159" s="233" t="str">
        <f>Tableau13[[#This Row],[Numéro4]]</f>
        <v>1406</v>
      </c>
      <c r="I159" s="206" t="s">
        <v>29</v>
      </c>
      <c r="J159" s="206" t="s">
        <v>446</v>
      </c>
      <c r="K159" s="206" t="s">
        <v>379</v>
      </c>
      <c r="L159" s="206" t="s">
        <v>32</v>
      </c>
      <c r="M159" s="244" t="s">
        <v>380</v>
      </c>
      <c r="N159" s="62" t="s">
        <v>33</v>
      </c>
      <c r="O159" s="117" t="s">
        <v>34</v>
      </c>
      <c r="P159" s="117" t="s">
        <v>454</v>
      </c>
      <c r="Q159" s="62" t="s">
        <v>201</v>
      </c>
      <c r="R159" s="62" t="s">
        <v>433</v>
      </c>
      <c r="S159" s="62" t="s">
        <v>392</v>
      </c>
      <c r="T159" s="62" t="s">
        <v>29</v>
      </c>
      <c r="U159" s="64" t="s">
        <v>455</v>
      </c>
      <c r="V159" s="267" t="str">
        <f t="shared" si="11"/>
        <v>BO-PRO-1406-GER-FAC-TN-A-COU-FAC_Gérontopsychiatrie</v>
      </c>
    </row>
    <row r="160" spans="1:22" s="55" customFormat="1" ht="15" customHeight="1" x14ac:dyDescent="0.3">
      <c r="A160" s="127"/>
      <c r="B160" s="282" t="s">
        <v>456</v>
      </c>
      <c r="C160" s="143"/>
      <c r="D160" s="142"/>
      <c r="E160" s="140" t="s">
        <v>59</v>
      </c>
      <c r="F160" s="186"/>
      <c r="G160" s="165"/>
      <c r="H160" s="233" t="str">
        <f>Tableau13[[#This Row],[Numéro4]]</f>
        <v>1407</v>
      </c>
      <c r="I160" s="206" t="s">
        <v>29</v>
      </c>
      <c r="J160" s="206" t="s">
        <v>450</v>
      </c>
      <c r="K160" s="206" t="s">
        <v>379</v>
      </c>
      <c r="L160" s="206" t="s">
        <v>32</v>
      </c>
      <c r="M160" s="244" t="s">
        <v>380</v>
      </c>
      <c r="N160" s="62" t="s">
        <v>33</v>
      </c>
      <c r="O160" s="117" t="s">
        <v>34</v>
      </c>
      <c r="P160" s="117" t="s">
        <v>457</v>
      </c>
      <c r="Q160" s="62" t="s">
        <v>201</v>
      </c>
      <c r="R160" s="62" t="s">
        <v>433</v>
      </c>
      <c r="S160" s="62" t="s">
        <v>392</v>
      </c>
      <c r="T160" s="62" t="s">
        <v>29</v>
      </c>
      <c r="U160" s="64" t="s">
        <v>458</v>
      </c>
      <c r="V160" s="267" t="str">
        <f t="shared" si="11"/>
        <v>BO-PRO-1407-GER-FAC-TN-A-FAC-Patio_Gérontopsychiatrie</v>
      </c>
    </row>
    <row r="161" spans="1:22" s="55" customFormat="1" ht="15.6" customHeight="1" x14ac:dyDescent="0.3">
      <c r="A161" s="127"/>
      <c r="B161" s="282" t="s">
        <v>459</v>
      </c>
      <c r="C161" s="143"/>
      <c r="D161" s="142"/>
      <c r="E161" s="140" t="s">
        <v>59</v>
      </c>
      <c r="F161" s="186"/>
      <c r="G161" s="165"/>
      <c r="H161" s="233" t="str">
        <f>Tableau13[[#This Row],[Numéro4]]</f>
        <v>1408</v>
      </c>
      <c r="I161" s="206" t="s">
        <v>29</v>
      </c>
      <c r="J161" s="206" t="s">
        <v>371</v>
      </c>
      <c r="K161" s="206" t="s">
        <v>379</v>
      </c>
      <c r="L161" s="206" t="s">
        <v>32</v>
      </c>
      <c r="M161" s="244" t="s">
        <v>380</v>
      </c>
      <c r="N161" s="62" t="s">
        <v>33</v>
      </c>
      <c r="O161" s="117" t="s">
        <v>34</v>
      </c>
      <c r="P161" s="117" t="s">
        <v>460</v>
      </c>
      <c r="Q161" s="62" t="s">
        <v>209</v>
      </c>
      <c r="R161" s="62" t="s">
        <v>433</v>
      </c>
      <c r="S161" s="62" t="s">
        <v>392</v>
      </c>
      <c r="T161" s="62" t="s">
        <v>29</v>
      </c>
      <c r="U161" s="64" t="s">
        <v>461</v>
      </c>
      <c r="V161" s="267" t="str">
        <f t="shared" si="11"/>
        <v>BO-PRO-1408-BA1-FAC-TN-A-COU-FAC_BA1</v>
      </c>
    </row>
    <row r="162" spans="1:22" s="55" customFormat="1" ht="15.6" customHeight="1" x14ac:dyDescent="0.3">
      <c r="A162" s="127"/>
      <c r="B162" s="282" t="s">
        <v>462</v>
      </c>
      <c r="C162" s="143"/>
      <c r="D162" s="142"/>
      <c r="E162" s="140" t="s">
        <v>59</v>
      </c>
      <c r="F162" s="186"/>
      <c r="G162" s="165"/>
      <c r="H162" s="233" t="str">
        <f>Tableau13[[#This Row],[Numéro4]]</f>
        <v>1409</v>
      </c>
      <c r="I162" s="206" t="s">
        <v>29</v>
      </c>
      <c r="J162" s="206" t="s">
        <v>371</v>
      </c>
      <c r="K162" s="206" t="s">
        <v>379</v>
      </c>
      <c r="L162" s="206" t="s">
        <v>32</v>
      </c>
      <c r="M162" s="244" t="s">
        <v>380</v>
      </c>
      <c r="N162" s="62" t="s">
        <v>33</v>
      </c>
      <c r="O162" s="117" t="s">
        <v>34</v>
      </c>
      <c r="P162" s="117" t="s">
        <v>463</v>
      </c>
      <c r="Q162" s="62" t="s">
        <v>209</v>
      </c>
      <c r="R162" s="62" t="s">
        <v>433</v>
      </c>
      <c r="S162" s="62" t="s">
        <v>392</v>
      </c>
      <c r="T162" s="62" t="s">
        <v>29</v>
      </c>
      <c r="U162" s="64" t="s">
        <v>464</v>
      </c>
      <c r="V162" s="267" t="str">
        <f t="shared" si="11"/>
        <v>BO-PRO-1409-BA1-FAC-TN-A-FAC-Patio_BA1</v>
      </c>
    </row>
    <row r="163" spans="1:22" s="55" customFormat="1" ht="15" customHeight="1" x14ac:dyDescent="0.3">
      <c r="A163" s="127"/>
      <c r="B163" s="282" t="s">
        <v>465</v>
      </c>
      <c r="C163" s="143"/>
      <c r="D163" s="142"/>
      <c r="E163" s="140" t="s">
        <v>59</v>
      </c>
      <c r="F163" s="186"/>
      <c r="G163" s="165"/>
      <c r="H163" s="233" t="str">
        <f>Tableau13[[#This Row],[Numéro4]]</f>
        <v>1410</v>
      </c>
      <c r="I163" s="206" t="s">
        <v>29</v>
      </c>
      <c r="J163" s="206" t="s">
        <v>371</v>
      </c>
      <c r="K163" s="206" t="s">
        <v>379</v>
      </c>
      <c r="L163" s="206" t="s">
        <v>32</v>
      </c>
      <c r="M163" s="244" t="s">
        <v>380</v>
      </c>
      <c r="N163" s="62" t="s">
        <v>33</v>
      </c>
      <c r="O163" s="117" t="s">
        <v>34</v>
      </c>
      <c r="P163" s="117" t="s">
        <v>466</v>
      </c>
      <c r="Q163" s="62" t="s">
        <v>213</v>
      </c>
      <c r="R163" s="62" t="s">
        <v>433</v>
      </c>
      <c r="S163" s="62" t="s">
        <v>392</v>
      </c>
      <c r="T163" s="62" t="s">
        <v>29</v>
      </c>
      <c r="U163" s="64" t="s">
        <v>467</v>
      </c>
      <c r="V163" s="267" t="str">
        <f t="shared" si="11"/>
        <v>BO-PRO-1410-BA2-FAC-TN-A-COU-FAC_BA2</v>
      </c>
    </row>
    <row r="164" spans="1:22" s="55" customFormat="1" ht="15.6" customHeight="1" x14ac:dyDescent="0.3">
      <c r="A164" s="127"/>
      <c r="B164" s="282" t="s">
        <v>468</v>
      </c>
      <c r="C164" s="143"/>
      <c r="D164" s="142"/>
      <c r="E164" s="140" t="s">
        <v>59</v>
      </c>
      <c r="F164" s="186"/>
      <c r="G164" s="165"/>
      <c r="H164" s="233" t="str">
        <f>Tableau13[[#This Row],[Numéro4]]</f>
        <v>1411</v>
      </c>
      <c r="I164" s="206" t="s">
        <v>29</v>
      </c>
      <c r="J164" s="206" t="s">
        <v>371</v>
      </c>
      <c r="K164" s="206" t="s">
        <v>379</v>
      </c>
      <c r="L164" s="206" t="s">
        <v>32</v>
      </c>
      <c r="M164" s="244" t="s">
        <v>380</v>
      </c>
      <c r="N164" s="62" t="s">
        <v>33</v>
      </c>
      <c r="O164" s="117" t="s">
        <v>34</v>
      </c>
      <c r="P164" s="117" t="s">
        <v>469</v>
      </c>
      <c r="Q164" s="62" t="s">
        <v>213</v>
      </c>
      <c r="R164" s="62" t="s">
        <v>433</v>
      </c>
      <c r="S164" s="62" t="s">
        <v>392</v>
      </c>
      <c r="T164" s="62" t="s">
        <v>29</v>
      </c>
      <c r="U164" s="64" t="s">
        <v>470</v>
      </c>
      <c r="V164" s="267" t="str">
        <f t="shared" si="11"/>
        <v>BO-PRO-1411-BA2-FAC-TN-A-FAC-Patio_BA2</v>
      </c>
    </row>
    <row r="165" spans="1:22" s="55" customFormat="1" ht="15.6" customHeight="1" x14ac:dyDescent="0.3">
      <c r="A165" s="127"/>
      <c r="B165" s="282" t="s">
        <v>471</v>
      </c>
      <c r="C165" s="143"/>
      <c r="D165" s="142"/>
      <c r="E165" s="140" t="s">
        <v>59</v>
      </c>
      <c r="F165" s="186"/>
      <c r="G165" s="165"/>
      <c r="H165" s="233" t="str">
        <f>Tableau13[[#This Row],[Numéro4]]</f>
        <v>1412</v>
      </c>
      <c r="I165" s="206" t="s">
        <v>29</v>
      </c>
      <c r="J165" s="206" t="s">
        <v>371</v>
      </c>
      <c r="K165" s="206" t="s">
        <v>379</v>
      </c>
      <c r="L165" s="206" t="s">
        <v>32</v>
      </c>
      <c r="M165" s="244" t="s">
        <v>380</v>
      </c>
      <c r="N165" s="62" t="s">
        <v>33</v>
      </c>
      <c r="O165" s="117" t="s">
        <v>34</v>
      </c>
      <c r="P165" s="117" t="s">
        <v>472</v>
      </c>
      <c r="Q165" s="62" t="s">
        <v>217</v>
      </c>
      <c r="R165" s="62" t="s">
        <v>433</v>
      </c>
      <c r="S165" s="62" t="s">
        <v>392</v>
      </c>
      <c r="T165" s="62" t="s">
        <v>29</v>
      </c>
      <c r="U165" s="64" t="s">
        <v>473</v>
      </c>
      <c r="V165" s="267" t="str">
        <f t="shared" si="11"/>
        <v>BO-PRO-1412-BA3-FAC-TN-A-COU-FAC_BA3</v>
      </c>
    </row>
    <row r="166" spans="1:22" s="55" customFormat="1" ht="15" customHeight="1" x14ac:dyDescent="0.3">
      <c r="A166" s="127"/>
      <c r="B166" s="282" t="s">
        <v>474</v>
      </c>
      <c r="C166" s="143"/>
      <c r="D166" s="142"/>
      <c r="E166" s="140" t="s">
        <v>59</v>
      </c>
      <c r="F166" s="186"/>
      <c r="G166" s="165"/>
      <c r="H166" s="233" t="str">
        <f>Tableau13[[#This Row],[Numéro4]]</f>
        <v>1413</v>
      </c>
      <c r="I166" s="206" t="s">
        <v>29</v>
      </c>
      <c r="J166" s="206" t="s">
        <v>371</v>
      </c>
      <c r="K166" s="206" t="s">
        <v>379</v>
      </c>
      <c r="L166" s="206" t="s">
        <v>32</v>
      </c>
      <c r="M166" s="244" t="s">
        <v>380</v>
      </c>
      <c r="N166" s="62" t="s">
        <v>33</v>
      </c>
      <c r="O166" s="117" t="s">
        <v>34</v>
      </c>
      <c r="P166" s="117" t="s">
        <v>475</v>
      </c>
      <c r="Q166" s="62" t="s">
        <v>217</v>
      </c>
      <c r="R166" s="62" t="s">
        <v>433</v>
      </c>
      <c r="S166" s="62" t="s">
        <v>392</v>
      </c>
      <c r="T166" s="62" t="s">
        <v>29</v>
      </c>
      <c r="U166" s="64" t="s">
        <v>476</v>
      </c>
      <c r="V166" s="267" t="str">
        <f t="shared" si="11"/>
        <v>BO-PRO-1413-BA3-FAC-TN-A-FAC-Patio_BA3</v>
      </c>
    </row>
    <row r="167" spans="1:22" s="55" customFormat="1" ht="15" customHeight="1" x14ac:dyDescent="0.3">
      <c r="A167" s="127"/>
      <c r="B167" s="266"/>
      <c r="C167" s="139"/>
      <c r="D167" s="140"/>
      <c r="E167" s="140"/>
      <c r="F167" s="164"/>
      <c r="G167" s="164"/>
      <c r="H167" s="221"/>
      <c r="I167" s="204"/>
      <c r="J167" s="204"/>
      <c r="K167" s="204"/>
      <c r="L167" s="204"/>
      <c r="M167" s="242"/>
      <c r="N167" s="62"/>
      <c r="O167" s="275"/>
      <c r="P167" s="63"/>
      <c r="Q167" s="275"/>
      <c r="R167" s="275"/>
      <c r="S167" s="275"/>
      <c r="T167" s="275"/>
      <c r="U167" s="69"/>
      <c r="V167" s="264"/>
    </row>
    <row r="168" spans="1:22" s="55" customFormat="1" ht="13.8" x14ac:dyDescent="0.3">
      <c r="A168" s="126"/>
      <c r="B168" s="283" t="s">
        <v>477</v>
      </c>
      <c r="C168" s="148"/>
      <c r="D168" s="149"/>
      <c r="E168" s="149"/>
      <c r="F168" s="168"/>
      <c r="G168" s="168"/>
      <c r="H168" s="227"/>
      <c r="I168" s="210"/>
      <c r="J168" s="210"/>
      <c r="K168" s="210"/>
      <c r="L168" s="210"/>
      <c r="M168" s="248"/>
      <c r="N168" s="284"/>
      <c r="O168" s="284"/>
      <c r="P168" s="284"/>
      <c r="Q168" s="284"/>
      <c r="R168" s="284"/>
      <c r="S168" s="284"/>
      <c r="T168" s="284"/>
      <c r="U168" s="284"/>
      <c r="V168" s="274"/>
    </row>
    <row r="169" spans="1:22" s="55" customFormat="1" ht="13.8" x14ac:dyDescent="0.3">
      <c r="A169" s="127"/>
      <c r="B169" s="285" t="s">
        <v>478</v>
      </c>
      <c r="C169" s="143"/>
      <c r="D169" s="142" t="s">
        <v>59</v>
      </c>
      <c r="E169" s="142"/>
      <c r="F169" s="165"/>
      <c r="G169" s="165"/>
      <c r="H169" s="223" t="s">
        <v>479</v>
      </c>
      <c r="I169" s="206" t="s">
        <v>29</v>
      </c>
      <c r="J169" s="206" t="s">
        <v>371</v>
      </c>
      <c r="K169" s="206" t="s">
        <v>372</v>
      </c>
      <c r="L169" s="206" t="s">
        <v>60</v>
      </c>
      <c r="M169" s="244" t="s">
        <v>380</v>
      </c>
      <c r="N169" s="62" t="s">
        <v>33</v>
      </c>
      <c r="O169" s="117" t="s">
        <v>34</v>
      </c>
      <c r="P169" s="117" t="s">
        <v>479</v>
      </c>
      <c r="Q169" s="62" t="s">
        <v>375</v>
      </c>
      <c r="R169" s="62" t="s">
        <v>92</v>
      </c>
      <c r="S169" s="62" t="s">
        <v>36</v>
      </c>
      <c r="T169" s="62" t="s">
        <v>29</v>
      </c>
      <c r="U169" s="64" t="s">
        <v>480</v>
      </c>
      <c r="V169" s="267" t="str">
        <f t="shared" ref="V169:V172" si="12">_xlfn.TEXTJOIN("-",FALSE,N169:U169)</f>
        <v>BO-PRO-1200-EXT-INC-XXX-A-PlanMasseSecu</v>
      </c>
    </row>
    <row r="170" spans="1:22" s="38" customFormat="1" x14ac:dyDescent="0.3">
      <c r="A170" s="94"/>
      <c r="B170" s="282" t="s">
        <v>481</v>
      </c>
      <c r="C170" s="143"/>
      <c r="D170" s="142" t="s">
        <v>59</v>
      </c>
      <c r="E170" s="142"/>
      <c r="F170" s="165"/>
      <c r="G170" s="165"/>
      <c r="H170" s="223" t="s">
        <v>482</v>
      </c>
      <c r="I170" s="206" t="s">
        <v>29</v>
      </c>
      <c r="J170" s="206" t="s">
        <v>371</v>
      </c>
      <c r="K170" s="206" t="s">
        <v>379</v>
      </c>
      <c r="L170" s="206" t="s">
        <v>60</v>
      </c>
      <c r="M170" s="244" t="s">
        <v>380</v>
      </c>
      <c r="N170" s="62" t="s">
        <v>33</v>
      </c>
      <c r="O170" s="117" t="s">
        <v>34</v>
      </c>
      <c r="P170" s="117" t="s">
        <v>482</v>
      </c>
      <c r="Q170" s="62" t="s">
        <v>196</v>
      </c>
      <c r="R170" s="62" t="s">
        <v>92</v>
      </c>
      <c r="S170" s="62" t="s">
        <v>382</v>
      </c>
      <c r="T170" s="62" t="s">
        <v>29</v>
      </c>
      <c r="U170" s="64" t="s">
        <v>483</v>
      </c>
      <c r="V170" s="267" t="str">
        <f t="shared" si="12"/>
        <v>BO-PRO-1201-ENT-INC-RDC-A-PlanSecuRDC_EntréeLog</v>
      </c>
    </row>
    <row r="171" spans="1:22" s="38" customFormat="1" x14ac:dyDescent="0.3">
      <c r="A171" s="94"/>
      <c r="B171" s="282" t="s">
        <v>484</v>
      </c>
      <c r="C171" s="143"/>
      <c r="D171" s="142" t="s">
        <v>59</v>
      </c>
      <c r="E171" s="142"/>
      <c r="F171" s="165"/>
      <c r="G171" s="165"/>
      <c r="H171" s="223" t="s">
        <v>485</v>
      </c>
      <c r="I171" s="206" t="s">
        <v>29</v>
      </c>
      <c r="J171" s="206" t="s">
        <v>371</v>
      </c>
      <c r="K171" s="206" t="s">
        <v>379</v>
      </c>
      <c r="L171" s="206" t="s">
        <v>60</v>
      </c>
      <c r="M171" s="244" t="s">
        <v>380</v>
      </c>
      <c r="N171" s="62" t="s">
        <v>33</v>
      </c>
      <c r="O171" s="117" t="s">
        <v>34</v>
      </c>
      <c r="P171" s="117" t="s">
        <v>485</v>
      </c>
      <c r="Q171" s="62" t="s">
        <v>196</v>
      </c>
      <c r="R171" s="62" t="s">
        <v>92</v>
      </c>
      <c r="S171" s="62" t="s">
        <v>386</v>
      </c>
      <c r="T171" s="62" t="s">
        <v>29</v>
      </c>
      <c r="U171" s="64" t="s">
        <v>486</v>
      </c>
      <c r="V171" s="267" t="str">
        <f t="shared" si="12"/>
        <v>BO-PRO-1202-ENT-INC-N1-A-PlanSecuRDC_Bas-N1_EntréeLog</v>
      </c>
    </row>
    <row r="172" spans="1:22" s="38" customFormat="1" x14ac:dyDescent="0.3">
      <c r="A172" s="94"/>
      <c r="B172" s="282" t="s">
        <v>487</v>
      </c>
      <c r="C172" s="143"/>
      <c r="D172" s="142" t="s">
        <v>59</v>
      </c>
      <c r="E172" s="142"/>
      <c r="F172" s="165"/>
      <c r="G172" s="165"/>
      <c r="H172" s="223" t="s">
        <v>488</v>
      </c>
      <c r="I172" s="206" t="s">
        <v>29</v>
      </c>
      <c r="J172" s="206" t="s">
        <v>395</v>
      </c>
      <c r="K172" s="206" t="s">
        <v>379</v>
      </c>
      <c r="L172" s="206" t="s">
        <v>60</v>
      </c>
      <c r="M172" s="244" t="s">
        <v>380</v>
      </c>
      <c r="N172" s="62" t="s">
        <v>33</v>
      </c>
      <c r="O172" s="117" t="s">
        <v>34</v>
      </c>
      <c r="P172" s="117" t="s">
        <v>488</v>
      </c>
      <c r="Q172" s="62" t="s">
        <v>205</v>
      </c>
      <c r="R172" s="62" t="s">
        <v>92</v>
      </c>
      <c r="S172" s="62" t="s">
        <v>382</v>
      </c>
      <c r="T172" s="62" t="s">
        <v>29</v>
      </c>
      <c r="U172" s="64" t="s">
        <v>489</v>
      </c>
      <c r="V172" s="267" t="str">
        <f t="shared" si="12"/>
        <v>BO-PRO-1203-PED-INC-RDC-A-PlanSecu_Pédopsychiatrie</v>
      </c>
    </row>
    <row r="173" spans="1:22" s="38" customFormat="1" x14ac:dyDescent="0.3">
      <c r="A173" s="94"/>
      <c r="B173" s="282" t="s">
        <v>490</v>
      </c>
      <c r="C173" s="143"/>
      <c r="D173" s="142" t="s">
        <v>59</v>
      </c>
      <c r="E173" s="142"/>
      <c r="F173" s="165"/>
      <c r="G173" s="165"/>
      <c r="H173" s="223" t="s">
        <v>491</v>
      </c>
      <c r="I173" s="206" t="s">
        <v>29</v>
      </c>
      <c r="J173" s="206" t="s">
        <v>371</v>
      </c>
      <c r="K173" s="206" t="s">
        <v>379</v>
      </c>
      <c r="L173" s="206" t="s">
        <v>60</v>
      </c>
      <c r="M173" s="244" t="s">
        <v>380</v>
      </c>
      <c r="N173" s="62" t="s">
        <v>33</v>
      </c>
      <c r="O173" s="117" t="s">
        <v>34</v>
      </c>
      <c r="P173" s="117" t="s">
        <v>491</v>
      </c>
      <c r="Q173" s="62" t="s">
        <v>201</v>
      </c>
      <c r="R173" s="62" t="s">
        <v>92</v>
      </c>
      <c r="S173" s="62" t="s">
        <v>382</v>
      </c>
      <c r="T173" s="62" t="s">
        <v>29</v>
      </c>
      <c r="U173" s="64" t="s">
        <v>492</v>
      </c>
      <c r="V173" s="267" t="str">
        <f>_xlfn.TEXTJOIN("-",FALSE,N173:U173)</f>
        <v>BO-PRO-1204-GER-INC-RDC-A-PlanSecu_Gérontopsychiatrie</v>
      </c>
    </row>
    <row r="174" spans="1:22" s="38" customFormat="1" x14ac:dyDescent="0.3">
      <c r="A174" s="94"/>
      <c r="B174" s="282" t="s">
        <v>493</v>
      </c>
      <c r="C174" s="143"/>
      <c r="D174" s="142" t="s">
        <v>59</v>
      </c>
      <c r="E174" s="142"/>
      <c r="F174" s="165"/>
      <c r="G174" s="165"/>
      <c r="H174" s="223" t="s">
        <v>494</v>
      </c>
      <c r="I174" s="206" t="s">
        <v>29</v>
      </c>
      <c r="J174" s="206" t="s">
        <v>402</v>
      </c>
      <c r="K174" s="206" t="s">
        <v>379</v>
      </c>
      <c r="L174" s="206" t="s">
        <v>60</v>
      </c>
      <c r="M174" s="244" t="s">
        <v>380</v>
      </c>
      <c r="N174" s="62" t="s">
        <v>33</v>
      </c>
      <c r="O174" s="117" t="s">
        <v>34</v>
      </c>
      <c r="P174" s="117" t="s">
        <v>494</v>
      </c>
      <c r="Q174" s="62" t="s">
        <v>209</v>
      </c>
      <c r="R174" s="62" t="s">
        <v>92</v>
      </c>
      <c r="S174" s="62" t="s">
        <v>382</v>
      </c>
      <c r="T174" s="62" t="s">
        <v>29</v>
      </c>
      <c r="U174" s="64" t="s">
        <v>495</v>
      </c>
      <c r="V174" s="267" t="str">
        <f t="shared" ref="V174:V176" si="13">_xlfn.TEXTJOIN("-",FALSE,N174:U174)</f>
        <v>BO-PRO-1205-BA1-INC-RDC-A-PlanSecu_BA1</v>
      </c>
    </row>
    <row r="175" spans="1:22" s="38" customFormat="1" x14ac:dyDescent="0.3">
      <c r="A175" s="94"/>
      <c r="B175" s="282" t="s">
        <v>496</v>
      </c>
      <c r="C175" s="143"/>
      <c r="D175" s="142" t="s">
        <v>59</v>
      </c>
      <c r="E175" s="142"/>
      <c r="F175" s="165"/>
      <c r="G175" s="165"/>
      <c r="H175" s="223" t="s">
        <v>497</v>
      </c>
      <c r="I175" s="206" t="s">
        <v>29</v>
      </c>
      <c r="J175" s="206" t="s">
        <v>402</v>
      </c>
      <c r="K175" s="206" t="s">
        <v>379</v>
      </c>
      <c r="L175" s="206" t="s">
        <v>60</v>
      </c>
      <c r="M175" s="244" t="s">
        <v>380</v>
      </c>
      <c r="N175" s="62" t="s">
        <v>33</v>
      </c>
      <c r="O175" s="117" t="s">
        <v>34</v>
      </c>
      <c r="P175" s="117" t="s">
        <v>497</v>
      </c>
      <c r="Q175" s="62" t="s">
        <v>213</v>
      </c>
      <c r="R175" s="62" t="s">
        <v>92</v>
      </c>
      <c r="S175" s="62" t="s">
        <v>382</v>
      </c>
      <c r="T175" s="62" t="s">
        <v>29</v>
      </c>
      <c r="U175" s="64" t="s">
        <v>498</v>
      </c>
      <c r="V175" s="267" t="str">
        <f t="shared" si="13"/>
        <v>BO-PRO-1206-BA2-INC-RDC-A-PlanSecu_BA2</v>
      </c>
    </row>
    <row r="176" spans="1:22" s="38" customFormat="1" x14ac:dyDescent="0.3">
      <c r="A176" s="94"/>
      <c r="B176" s="282" t="s">
        <v>499</v>
      </c>
      <c r="C176" s="143"/>
      <c r="D176" s="142" t="s">
        <v>59</v>
      </c>
      <c r="E176" s="142"/>
      <c r="F176" s="165"/>
      <c r="G176" s="165"/>
      <c r="H176" s="223" t="s">
        <v>500</v>
      </c>
      <c r="I176" s="206" t="s">
        <v>29</v>
      </c>
      <c r="J176" s="206" t="s">
        <v>402</v>
      </c>
      <c r="K176" s="206" t="s">
        <v>379</v>
      </c>
      <c r="L176" s="206" t="s">
        <v>60</v>
      </c>
      <c r="M176" s="244" t="s">
        <v>380</v>
      </c>
      <c r="N176" s="62" t="s">
        <v>33</v>
      </c>
      <c r="O176" s="117" t="s">
        <v>34</v>
      </c>
      <c r="P176" s="117" t="s">
        <v>500</v>
      </c>
      <c r="Q176" s="62" t="s">
        <v>217</v>
      </c>
      <c r="R176" s="62" t="s">
        <v>92</v>
      </c>
      <c r="S176" s="62" t="s">
        <v>382</v>
      </c>
      <c r="T176" s="62" t="s">
        <v>29</v>
      </c>
      <c r="U176" s="64" t="s">
        <v>501</v>
      </c>
      <c r="V176" s="267" t="str">
        <f t="shared" si="13"/>
        <v>BO-PRO-1207-BA3-INC-RDC-A-PlanSecu_BA3</v>
      </c>
    </row>
    <row r="177" spans="1:22" s="55" customFormat="1" ht="11.25" customHeight="1" x14ac:dyDescent="0.3">
      <c r="A177" s="127"/>
      <c r="B177" s="266"/>
      <c r="C177" s="139"/>
      <c r="D177" s="140"/>
      <c r="E177" s="140"/>
      <c r="F177" s="164"/>
      <c r="G177" s="164"/>
      <c r="H177" s="221"/>
      <c r="I177" s="204"/>
      <c r="J177" s="204"/>
      <c r="K177" s="204"/>
      <c r="L177" s="204"/>
      <c r="M177" s="242"/>
      <c r="N177" s="62"/>
      <c r="O177" s="62"/>
      <c r="P177" s="63"/>
      <c r="Q177" s="62"/>
      <c r="R177" s="62"/>
      <c r="S177" s="62"/>
      <c r="T177" s="62"/>
      <c r="U177" s="64"/>
      <c r="V177" s="267"/>
    </row>
    <row r="178" spans="1:22" s="55" customFormat="1" ht="15" customHeight="1" x14ac:dyDescent="0.3">
      <c r="A178" s="126"/>
      <c r="B178" s="273" t="s">
        <v>502</v>
      </c>
      <c r="C178" s="148"/>
      <c r="D178" s="149"/>
      <c r="E178" s="149"/>
      <c r="F178" s="168"/>
      <c r="G178" s="168"/>
      <c r="H178" s="227"/>
      <c r="I178" s="210"/>
      <c r="J178" s="210" t="s">
        <v>368</v>
      </c>
      <c r="K178" s="210" t="s">
        <v>368</v>
      </c>
      <c r="L178" s="210" t="s">
        <v>368</v>
      </c>
      <c r="M178" s="248" t="s">
        <v>368</v>
      </c>
      <c r="N178" s="68" t="s">
        <v>368</v>
      </c>
      <c r="O178" s="68" t="s">
        <v>368</v>
      </c>
      <c r="P178" s="68" t="s">
        <v>368</v>
      </c>
      <c r="Q178" s="68" t="s">
        <v>368</v>
      </c>
      <c r="R178" s="68" t="s">
        <v>368</v>
      </c>
      <c r="S178" s="68" t="s">
        <v>368</v>
      </c>
      <c r="T178" s="68" t="s">
        <v>368</v>
      </c>
      <c r="U178" s="68" t="s">
        <v>368</v>
      </c>
      <c r="V178" s="274" t="s">
        <v>368</v>
      </c>
    </row>
    <row r="179" spans="1:22" s="379" customFormat="1" ht="15" customHeight="1" x14ac:dyDescent="0.3">
      <c r="A179" s="383"/>
      <c r="B179" s="375" t="s">
        <v>503</v>
      </c>
      <c r="C179" s="363"/>
      <c r="D179" s="364"/>
      <c r="E179" s="353"/>
      <c r="F179" s="353"/>
      <c r="G179" s="365" t="s">
        <v>59</v>
      </c>
      <c r="H179" s="376" t="s">
        <v>504</v>
      </c>
      <c r="I179" s="366" t="s">
        <v>29</v>
      </c>
      <c r="J179" s="366" t="s">
        <v>30</v>
      </c>
      <c r="K179" s="366" t="s">
        <v>31</v>
      </c>
      <c r="L179" s="366" t="s">
        <v>60</v>
      </c>
      <c r="M179" s="367" t="s">
        <v>31</v>
      </c>
      <c r="N179" s="384" t="s">
        <v>33</v>
      </c>
      <c r="O179" s="384" t="s">
        <v>34</v>
      </c>
      <c r="P179" s="384" t="s">
        <v>504</v>
      </c>
      <c r="Q179" s="385" t="s">
        <v>505</v>
      </c>
      <c r="R179" s="385" t="s">
        <v>257</v>
      </c>
      <c r="S179" s="385" t="s">
        <v>392</v>
      </c>
      <c r="T179" s="385" t="s">
        <v>29</v>
      </c>
      <c r="U179" s="386" t="s">
        <v>503</v>
      </c>
      <c r="V179" s="369" t="str">
        <f>_xlfn.TEXTJOIN("-",FALSE,N179:U179)</f>
        <v>BO-PRO-1500-SIT-ARC-TN-A-Fiche matériaux</v>
      </c>
    </row>
    <row r="180" spans="1:22" s="55" customFormat="1" ht="11.25" customHeight="1" x14ac:dyDescent="0.3">
      <c r="A180" s="127"/>
      <c r="B180" s="266"/>
      <c r="C180" s="139"/>
      <c r="D180" s="140"/>
      <c r="E180" s="140"/>
      <c r="F180" s="164"/>
      <c r="G180" s="164"/>
      <c r="H180" s="221"/>
      <c r="I180" s="204"/>
      <c r="J180" s="204"/>
      <c r="K180" s="204"/>
      <c r="L180" s="204"/>
      <c r="M180" s="242"/>
      <c r="N180" s="62"/>
      <c r="O180" s="63"/>
      <c r="P180" s="63"/>
      <c r="Q180" s="62"/>
      <c r="R180" s="62"/>
      <c r="S180" s="62"/>
      <c r="T180" s="62"/>
      <c r="U180" s="64"/>
      <c r="V180" s="267"/>
    </row>
    <row r="181" spans="1:22" s="55" customFormat="1" ht="15" customHeight="1" x14ac:dyDescent="0.3">
      <c r="A181" s="126"/>
      <c r="B181" s="273" t="s">
        <v>506</v>
      </c>
      <c r="C181" s="148"/>
      <c r="D181" s="149"/>
      <c r="E181" s="149"/>
      <c r="F181" s="168"/>
      <c r="G181" s="168"/>
      <c r="H181" s="227"/>
      <c r="I181" s="210"/>
      <c r="J181" s="210" t="s">
        <v>368</v>
      </c>
      <c r="K181" s="210" t="s">
        <v>368</v>
      </c>
      <c r="L181" s="210" t="s">
        <v>368</v>
      </c>
      <c r="M181" s="248" t="s">
        <v>368</v>
      </c>
      <c r="N181" s="68" t="s">
        <v>368</v>
      </c>
      <c r="O181" s="68" t="s">
        <v>368</v>
      </c>
      <c r="P181" s="68" t="s">
        <v>368</v>
      </c>
      <c r="Q181" s="68" t="s">
        <v>368</v>
      </c>
      <c r="R181" s="68" t="s">
        <v>368</v>
      </c>
      <c r="S181" s="68" t="s">
        <v>368</v>
      </c>
      <c r="T181" s="68" t="s">
        <v>368</v>
      </c>
      <c r="U181" s="68" t="s">
        <v>368</v>
      </c>
      <c r="V181" s="274" t="s">
        <v>368</v>
      </c>
    </row>
    <row r="182" spans="1:22" s="55" customFormat="1" ht="15" customHeight="1" x14ac:dyDescent="0.3">
      <c r="A182" s="127"/>
      <c r="B182" s="266" t="s">
        <v>507</v>
      </c>
      <c r="C182" s="143"/>
      <c r="D182" s="142" t="s">
        <v>59</v>
      </c>
      <c r="E182" s="142"/>
      <c r="F182" s="165"/>
      <c r="G182" s="165"/>
      <c r="H182" s="223" t="s">
        <v>508</v>
      </c>
      <c r="I182" s="206" t="s">
        <v>29</v>
      </c>
      <c r="J182" s="206" t="s">
        <v>509</v>
      </c>
      <c r="K182" s="206" t="s">
        <v>510</v>
      </c>
      <c r="L182" s="206" t="s">
        <v>60</v>
      </c>
      <c r="M182" s="244" t="s">
        <v>380</v>
      </c>
      <c r="N182" s="62" t="s">
        <v>33</v>
      </c>
      <c r="O182" s="117" t="s">
        <v>34</v>
      </c>
      <c r="P182" s="117" t="s">
        <v>508</v>
      </c>
      <c r="Q182" s="62" t="s">
        <v>196</v>
      </c>
      <c r="R182" s="62" t="s">
        <v>257</v>
      </c>
      <c r="S182" s="62" t="s">
        <v>382</v>
      </c>
      <c r="T182" s="62" t="s">
        <v>29</v>
      </c>
      <c r="U182" s="64" t="s">
        <v>511</v>
      </c>
      <c r="V182" s="267" t="str">
        <f>_xlfn.TEXTJOIN("-",FALSE,N182:U182)</f>
        <v>BO-PRO-1501-ENT-ARC-RDC-A-Sols_RDC_Haut_EntréeLog</v>
      </c>
    </row>
    <row r="183" spans="1:22" s="55" customFormat="1" ht="15" customHeight="1" x14ac:dyDescent="0.3">
      <c r="A183" s="127"/>
      <c r="B183" s="266" t="s">
        <v>512</v>
      </c>
      <c r="C183" s="143"/>
      <c r="D183" s="142" t="s">
        <v>59</v>
      </c>
      <c r="E183" s="142"/>
      <c r="F183" s="165"/>
      <c r="G183" s="165"/>
      <c r="H183" s="223" t="s">
        <v>513</v>
      </c>
      <c r="I183" s="206" t="s">
        <v>29</v>
      </c>
      <c r="J183" s="206" t="s">
        <v>509</v>
      </c>
      <c r="K183" s="206" t="s">
        <v>510</v>
      </c>
      <c r="L183" s="206" t="s">
        <v>60</v>
      </c>
      <c r="M183" s="244" t="s">
        <v>380</v>
      </c>
      <c r="N183" s="62" t="s">
        <v>33</v>
      </c>
      <c r="O183" s="117" t="s">
        <v>34</v>
      </c>
      <c r="P183" s="117" t="s">
        <v>513</v>
      </c>
      <c r="Q183" s="62" t="s">
        <v>196</v>
      </c>
      <c r="R183" s="62" t="s">
        <v>257</v>
      </c>
      <c r="S183" s="62" t="s">
        <v>386</v>
      </c>
      <c r="T183" s="62" t="s">
        <v>29</v>
      </c>
      <c r="U183" s="64" t="s">
        <v>514</v>
      </c>
      <c r="V183" s="267" t="str">
        <f>_xlfn.TEXTJOIN("-",FALSE,N183:U183)</f>
        <v>BO-PRO-1502-ENT-ARC-N1-A-Sols_RDC_Bas-N1_EntréeLog</v>
      </c>
    </row>
    <row r="184" spans="1:22" s="55" customFormat="1" ht="15" customHeight="1" x14ac:dyDescent="0.3">
      <c r="A184" s="127"/>
      <c r="B184" s="266" t="s">
        <v>515</v>
      </c>
      <c r="C184" s="143"/>
      <c r="D184" s="142" t="s">
        <v>59</v>
      </c>
      <c r="E184" s="142"/>
      <c r="F184" s="165"/>
      <c r="G184" s="165"/>
      <c r="H184" s="223" t="s">
        <v>516</v>
      </c>
      <c r="I184" s="206" t="s">
        <v>29</v>
      </c>
      <c r="J184" s="206" t="s">
        <v>517</v>
      </c>
      <c r="K184" s="206" t="s">
        <v>379</v>
      </c>
      <c r="L184" s="206" t="s">
        <v>60</v>
      </c>
      <c r="M184" s="244" t="s">
        <v>380</v>
      </c>
      <c r="N184" s="62" t="s">
        <v>33</v>
      </c>
      <c r="O184" s="117" t="s">
        <v>34</v>
      </c>
      <c r="P184" s="117" t="s">
        <v>516</v>
      </c>
      <c r="Q184" s="62" t="s">
        <v>391</v>
      </c>
      <c r="R184" s="62" t="s">
        <v>257</v>
      </c>
      <c r="S184" s="62" t="s">
        <v>392</v>
      </c>
      <c r="T184" s="62" t="s">
        <v>29</v>
      </c>
      <c r="U184" s="64" t="s">
        <v>518</v>
      </c>
      <c r="V184" s="267" t="str">
        <f t="shared" ref="V184" si="14">_xlfn.TEXTJOIN("-",FALSE,N184:U184)</f>
        <v>BO-PRO-1503-INT-ARC-TN-A-Sols_Internat</v>
      </c>
    </row>
    <row r="185" spans="1:22" s="55" customFormat="1" ht="15" customHeight="1" x14ac:dyDescent="0.3">
      <c r="A185" s="127"/>
      <c r="B185" s="266" t="s">
        <v>519</v>
      </c>
      <c r="C185" s="143"/>
      <c r="D185" s="142" t="s">
        <v>59</v>
      </c>
      <c r="E185" s="142"/>
      <c r="F185" s="165"/>
      <c r="G185" s="165"/>
      <c r="H185" s="223" t="s">
        <v>520</v>
      </c>
      <c r="I185" s="206" t="s">
        <v>29</v>
      </c>
      <c r="J185" s="206" t="s">
        <v>517</v>
      </c>
      <c r="K185" s="206" t="s">
        <v>510</v>
      </c>
      <c r="L185" s="206" t="s">
        <v>60</v>
      </c>
      <c r="M185" s="244" t="s">
        <v>380</v>
      </c>
      <c r="N185" s="62" t="s">
        <v>33</v>
      </c>
      <c r="O185" s="117" t="s">
        <v>34</v>
      </c>
      <c r="P185" s="117" t="s">
        <v>520</v>
      </c>
      <c r="Q185" s="62" t="s">
        <v>205</v>
      </c>
      <c r="R185" s="62" t="s">
        <v>257</v>
      </c>
      <c r="S185" s="62" t="s">
        <v>382</v>
      </c>
      <c r="T185" s="62" t="s">
        <v>29</v>
      </c>
      <c r="U185" s="64" t="s">
        <v>521</v>
      </c>
      <c r="V185" s="267" t="str">
        <f>_xlfn.TEXTJOIN("-",FALSE,N185:U185)</f>
        <v>BO-PRO-1504-PED-ARC-RDC-A-Sols_Pédopsychiatrie</v>
      </c>
    </row>
    <row r="186" spans="1:22" s="55" customFormat="1" ht="15" customHeight="1" x14ac:dyDescent="0.3">
      <c r="A186" s="127"/>
      <c r="B186" s="266" t="s">
        <v>522</v>
      </c>
      <c r="C186" s="143"/>
      <c r="D186" s="142" t="s">
        <v>59</v>
      </c>
      <c r="E186" s="142"/>
      <c r="F186" s="165"/>
      <c r="G186" s="165"/>
      <c r="H186" s="223" t="s">
        <v>523</v>
      </c>
      <c r="I186" s="206" t="s">
        <v>29</v>
      </c>
      <c r="J186" s="206" t="s">
        <v>517</v>
      </c>
      <c r="K186" s="206" t="s">
        <v>510</v>
      </c>
      <c r="L186" s="206" t="s">
        <v>60</v>
      </c>
      <c r="M186" s="244" t="s">
        <v>380</v>
      </c>
      <c r="N186" s="62" t="s">
        <v>33</v>
      </c>
      <c r="O186" s="117" t="s">
        <v>34</v>
      </c>
      <c r="P186" s="117" t="s">
        <v>523</v>
      </c>
      <c r="Q186" s="62" t="s">
        <v>201</v>
      </c>
      <c r="R186" s="62" t="s">
        <v>257</v>
      </c>
      <c r="S186" s="62" t="s">
        <v>382</v>
      </c>
      <c r="T186" s="62" t="s">
        <v>29</v>
      </c>
      <c r="U186" s="64" t="s">
        <v>524</v>
      </c>
      <c r="V186" s="267" t="str">
        <f t="shared" ref="V186" si="15">_xlfn.TEXTJOIN("-",FALSE,N186:U186)</f>
        <v>BO-PRO-1505-GER-ARC-RDC-A-Sols_Gérontopsychiatrie</v>
      </c>
    </row>
    <row r="187" spans="1:22" s="55" customFormat="1" ht="15" customHeight="1" x14ac:dyDescent="0.3">
      <c r="A187" s="127"/>
      <c r="B187" s="266" t="s">
        <v>525</v>
      </c>
      <c r="C187" s="143"/>
      <c r="D187" s="142" t="s">
        <v>59</v>
      </c>
      <c r="F187" s="165"/>
      <c r="G187" s="165"/>
      <c r="H187" s="223" t="s">
        <v>526</v>
      </c>
      <c r="I187" s="206" t="s">
        <v>29</v>
      </c>
      <c r="J187" s="206" t="s">
        <v>517</v>
      </c>
      <c r="K187" s="206" t="s">
        <v>510</v>
      </c>
      <c r="L187" s="206" t="s">
        <v>60</v>
      </c>
      <c r="M187" s="244" t="s">
        <v>380</v>
      </c>
      <c r="N187" s="62" t="s">
        <v>33</v>
      </c>
      <c r="O187" s="117" t="s">
        <v>34</v>
      </c>
      <c r="P187" s="117" t="s">
        <v>526</v>
      </c>
      <c r="Q187" s="62" t="s">
        <v>209</v>
      </c>
      <c r="R187" s="62" t="s">
        <v>257</v>
      </c>
      <c r="S187" s="62" t="s">
        <v>382</v>
      </c>
      <c r="T187" s="62" t="s">
        <v>29</v>
      </c>
      <c r="U187" s="64" t="s">
        <v>527</v>
      </c>
      <c r="V187" s="267" t="str">
        <f>_xlfn.TEXTJOIN("-",FALSE,N187:U187)</f>
        <v>BO-PRO-1506-BA1-ARC-RDC-A-Sols_BA1</v>
      </c>
    </row>
    <row r="188" spans="1:22" s="55" customFormat="1" ht="15" customHeight="1" x14ac:dyDescent="0.3">
      <c r="A188" s="127"/>
      <c r="B188" s="266" t="s">
        <v>528</v>
      </c>
      <c r="C188" s="143"/>
      <c r="D188" s="142" t="s">
        <v>59</v>
      </c>
      <c r="E188" s="142"/>
      <c r="F188" s="165"/>
      <c r="G188" s="165"/>
      <c r="H188" s="223" t="s">
        <v>529</v>
      </c>
      <c r="I188" s="206" t="s">
        <v>29</v>
      </c>
      <c r="J188" s="206" t="s">
        <v>517</v>
      </c>
      <c r="K188" s="206" t="s">
        <v>510</v>
      </c>
      <c r="L188" s="206" t="s">
        <v>60</v>
      </c>
      <c r="M188" s="244" t="s">
        <v>380</v>
      </c>
      <c r="N188" s="62" t="s">
        <v>33</v>
      </c>
      <c r="O188" s="117" t="s">
        <v>34</v>
      </c>
      <c r="P188" s="117" t="s">
        <v>529</v>
      </c>
      <c r="Q188" s="62" t="s">
        <v>213</v>
      </c>
      <c r="R188" s="62" t="s">
        <v>257</v>
      </c>
      <c r="S188" s="62" t="s">
        <v>382</v>
      </c>
      <c r="T188" s="62" t="s">
        <v>29</v>
      </c>
      <c r="U188" s="64" t="s">
        <v>530</v>
      </c>
      <c r="V188" s="267" t="str">
        <f>_xlfn.TEXTJOIN("-",FALSE,N188:U188)</f>
        <v>BO-PRO-1507-BA2-ARC-RDC-A-Sols_BA2</v>
      </c>
    </row>
    <row r="189" spans="1:22" s="55" customFormat="1" ht="15" customHeight="1" x14ac:dyDescent="0.3">
      <c r="A189" s="127"/>
      <c r="B189" s="266" t="s">
        <v>531</v>
      </c>
      <c r="C189" s="143"/>
      <c r="D189" s="142" t="s">
        <v>59</v>
      </c>
      <c r="E189" s="142"/>
      <c r="F189" s="165"/>
      <c r="G189" s="165"/>
      <c r="H189" s="223" t="s">
        <v>532</v>
      </c>
      <c r="I189" s="206" t="s">
        <v>29</v>
      </c>
      <c r="J189" s="206" t="s">
        <v>517</v>
      </c>
      <c r="K189" s="206" t="s">
        <v>510</v>
      </c>
      <c r="L189" s="206" t="s">
        <v>60</v>
      </c>
      <c r="M189" s="244" t="s">
        <v>380</v>
      </c>
      <c r="N189" s="62" t="s">
        <v>33</v>
      </c>
      <c r="O189" s="117" t="s">
        <v>34</v>
      </c>
      <c r="P189" s="117" t="s">
        <v>532</v>
      </c>
      <c r="Q189" s="62" t="s">
        <v>217</v>
      </c>
      <c r="R189" s="62" t="s">
        <v>257</v>
      </c>
      <c r="S189" s="62" t="s">
        <v>382</v>
      </c>
      <c r="T189" s="62" t="s">
        <v>29</v>
      </c>
      <c r="U189" s="64" t="s">
        <v>533</v>
      </c>
      <c r="V189" s="267" t="str">
        <f>_xlfn.TEXTJOIN("-",FALSE,N189:U189)</f>
        <v>BO-PRO-1508-BA3-ARC-RDC-A-Sols_BA3</v>
      </c>
    </row>
    <row r="190" spans="1:22" s="55" customFormat="1" ht="15" customHeight="1" x14ac:dyDescent="0.3">
      <c r="A190" s="127"/>
      <c r="B190" s="266"/>
      <c r="C190" s="139"/>
      <c r="D190" s="140"/>
      <c r="E190" s="140"/>
      <c r="F190" s="164"/>
      <c r="G190" s="164"/>
      <c r="H190" s="221"/>
      <c r="I190" s="204"/>
      <c r="J190" s="204"/>
      <c r="K190" s="204"/>
      <c r="L190" s="204"/>
      <c r="M190" s="242"/>
      <c r="N190" s="62"/>
      <c r="O190" s="63"/>
      <c r="P190" s="63"/>
      <c r="Q190" s="62"/>
      <c r="R190" s="62"/>
      <c r="S190" s="62"/>
      <c r="T190" s="62"/>
      <c r="U190" s="64"/>
      <c r="V190" s="267"/>
    </row>
    <row r="191" spans="1:22" s="55" customFormat="1" ht="15" customHeight="1" x14ac:dyDescent="0.3">
      <c r="A191" s="126"/>
      <c r="B191" s="273" t="s">
        <v>534</v>
      </c>
      <c r="C191" s="148"/>
      <c r="D191" s="149"/>
      <c r="E191" s="149"/>
      <c r="F191" s="168"/>
      <c r="G191" s="168"/>
      <c r="H191" s="227"/>
      <c r="I191" s="210"/>
      <c r="J191" s="210" t="s">
        <v>368</v>
      </c>
      <c r="K191" s="210" t="s">
        <v>368</v>
      </c>
      <c r="L191" s="210" t="s">
        <v>368</v>
      </c>
      <c r="M191" s="248" t="s">
        <v>368</v>
      </c>
      <c r="N191" s="68" t="s">
        <v>368</v>
      </c>
      <c r="O191" s="68" t="s">
        <v>368</v>
      </c>
      <c r="P191" s="68" t="s">
        <v>368</v>
      </c>
      <c r="Q191" s="68" t="s">
        <v>368</v>
      </c>
      <c r="R191" s="68" t="s">
        <v>368</v>
      </c>
      <c r="S191" s="68" t="s">
        <v>368</v>
      </c>
      <c r="T191" s="68" t="s">
        <v>368</v>
      </c>
      <c r="U191" s="68" t="s">
        <v>368</v>
      </c>
      <c r="V191" s="274" t="s">
        <v>368</v>
      </c>
    </row>
    <row r="192" spans="1:22" s="55" customFormat="1" ht="15" customHeight="1" x14ac:dyDescent="0.3">
      <c r="A192" s="127"/>
      <c r="B192" s="266" t="s">
        <v>535</v>
      </c>
      <c r="C192" s="143"/>
      <c r="D192" s="142" t="s">
        <v>59</v>
      </c>
      <c r="E192" s="142"/>
      <c r="F192" s="165"/>
      <c r="G192" s="165"/>
      <c r="H192" s="223" t="s">
        <v>536</v>
      </c>
      <c r="I192" s="206" t="s">
        <v>29</v>
      </c>
      <c r="J192" s="206" t="s">
        <v>509</v>
      </c>
      <c r="K192" s="206" t="s">
        <v>510</v>
      </c>
      <c r="L192" s="206" t="s">
        <v>60</v>
      </c>
      <c r="M192" s="244" t="s">
        <v>380</v>
      </c>
      <c r="N192" s="62" t="s">
        <v>33</v>
      </c>
      <c r="O192" s="117" t="s">
        <v>34</v>
      </c>
      <c r="P192" s="117" t="s">
        <v>536</v>
      </c>
      <c r="Q192" s="62" t="s">
        <v>196</v>
      </c>
      <c r="R192" s="62" t="s">
        <v>257</v>
      </c>
      <c r="S192" s="62" t="s">
        <v>382</v>
      </c>
      <c r="T192" s="62" t="s">
        <v>29</v>
      </c>
      <c r="U192" s="64" t="s">
        <v>537</v>
      </c>
      <c r="V192" s="267" t="str">
        <f>_xlfn.TEXTJOIN("-",FALSE,N192:U192)</f>
        <v>BO-PRO-1510-ENT-ARC-RDC-A-Murs_RDC_Haut_EntréeLog</v>
      </c>
    </row>
    <row r="193" spans="1:22" s="55" customFormat="1" ht="15" customHeight="1" x14ac:dyDescent="0.3">
      <c r="A193" s="127"/>
      <c r="B193" s="266" t="s">
        <v>538</v>
      </c>
      <c r="C193" s="143"/>
      <c r="D193" s="142" t="s">
        <v>59</v>
      </c>
      <c r="E193" s="142"/>
      <c r="F193" s="165"/>
      <c r="G193" s="165"/>
      <c r="H193" s="223" t="s">
        <v>539</v>
      </c>
      <c r="I193" s="206" t="s">
        <v>29</v>
      </c>
      <c r="J193" s="206" t="s">
        <v>509</v>
      </c>
      <c r="K193" s="206" t="s">
        <v>510</v>
      </c>
      <c r="L193" s="206" t="s">
        <v>60</v>
      </c>
      <c r="M193" s="244" t="s">
        <v>380</v>
      </c>
      <c r="N193" s="62" t="s">
        <v>33</v>
      </c>
      <c r="O193" s="117" t="s">
        <v>34</v>
      </c>
      <c r="P193" s="117" t="s">
        <v>539</v>
      </c>
      <c r="Q193" s="62" t="s">
        <v>196</v>
      </c>
      <c r="R193" s="62" t="s">
        <v>257</v>
      </c>
      <c r="S193" s="62" t="s">
        <v>386</v>
      </c>
      <c r="T193" s="62" t="s">
        <v>29</v>
      </c>
      <c r="U193" s="64" t="s">
        <v>540</v>
      </c>
      <c r="V193" s="267" t="str">
        <f>_xlfn.TEXTJOIN("-",FALSE,N193:U193)</f>
        <v>BO-PRO-1511-ENT-ARC-N1-A-Murs_RDC_Bas-N1_EntréeLog</v>
      </c>
    </row>
    <row r="194" spans="1:22" s="55" customFormat="1" ht="15" customHeight="1" x14ac:dyDescent="0.3">
      <c r="A194" s="127"/>
      <c r="B194" s="266" t="s">
        <v>541</v>
      </c>
      <c r="C194" s="143"/>
      <c r="D194" s="142" t="s">
        <v>59</v>
      </c>
      <c r="E194" s="142"/>
      <c r="F194" s="165"/>
      <c r="G194" s="165"/>
      <c r="H194" s="223" t="s">
        <v>542</v>
      </c>
      <c r="I194" s="206" t="s">
        <v>29</v>
      </c>
      <c r="J194" s="206" t="s">
        <v>517</v>
      </c>
      <c r="K194" s="206" t="s">
        <v>379</v>
      </c>
      <c r="L194" s="206" t="s">
        <v>60</v>
      </c>
      <c r="M194" s="244" t="s">
        <v>380</v>
      </c>
      <c r="N194" s="62" t="s">
        <v>33</v>
      </c>
      <c r="O194" s="117" t="s">
        <v>34</v>
      </c>
      <c r="P194" s="117" t="s">
        <v>542</v>
      </c>
      <c r="Q194" s="62" t="s">
        <v>391</v>
      </c>
      <c r="R194" s="62" t="s">
        <v>257</v>
      </c>
      <c r="S194" s="62" t="s">
        <v>392</v>
      </c>
      <c r="T194" s="62" t="s">
        <v>29</v>
      </c>
      <c r="U194" s="64" t="s">
        <v>543</v>
      </c>
      <c r="V194" s="267" t="str">
        <f t="shared" ref="V194" si="16">_xlfn.TEXTJOIN("-",FALSE,N194:U194)</f>
        <v>BO-PRO-1512-INT-ARC-TN-A-Murs_Internat</v>
      </c>
    </row>
    <row r="195" spans="1:22" s="55" customFormat="1" ht="15" customHeight="1" x14ac:dyDescent="0.3">
      <c r="A195" s="127"/>
      <c r="B195" s="266" t="s">
        <v>544</v>
      </c>
      <c r="C195" s="143"/>
      <c r="D195" s="142" t="s">
        <v>59</v>
      </c>
      <c r="E195" s="142"/>
      <c r="F195" s="165"/>
      <c r="G195" s="165"/>
      <c r="H195" s="223" t="s">
        <v>545</v>
      </c>
      <c r="I195" s="206" t="s">
        <v>29</v>
      </c>
      <c r="J195" s="206" t="s">
        <v>517</v>
      </c>
      <c r="K195" s="206" t="s">
        <v>510</v>
      </c>
      <c r="L195" s="206" t="s">
        <v>60</v>
      </c>
      <c r="M195" s="244" t="s">
        <v>380</v>
      </c>
      <c r="N195" s="62" t="s">
        <v>33</v>
      </c>
      <c r="O195" s="117" t="s">
        <v>34</v>
      </c>
      <c r="P195" s="117" t="s">
        <v>545</v>
      </c>
      <c r="Q195" s="62" t="s">
        <v>205</v>
      </c>
      <c r="R195" s="62" t="s">
        <v>257</v>
      </c>
      <c r="S195" s="62" t="s">
        <v>382</v>
      </c>
      <c r="T195" s="62" t="s">
        <v>29</v>
      </c>
      <c r="U195" s="64" t="s">
        <v>546</v>
      </c>
      <c r="V195" s="267" t="str">
        <f>_xlfn.TEXTJOIN("-",FALSE,N195:U195)</f>
        <v>BO-PRO-1513-PED-ARC-RDC-A-Murs_Pédopsychiatrie</v>
      </c>
    </row>
    <row r="196" spans="1:22" s="55" customFormat="1" ht="15" customHeight="1" x14ac:dyDescent="0.3">
      <c r="A196" s="127"/>
      <c r="B196" s="266" t="s">
        <v>547</v>
      </c>
      <c r="C196" s="143"/>
      <c r="D196" s="142" t="s">
        <v>59</v>
      </c>
      <c r="E196" s="142"/>
      <c r="F196" s="165"/>
      <c r="G196" s="165"/>
      <c r="H196" s="223" t="s">
        <v>548</v>
      </c>
      <c r="I196" s="206" t="s">
        <v>29</v>
      </c>
      <c r="J196" s="206" t="s">
        <v>517</v>
      </c>
      <c r="K196" s="206" t="s">
        <v>510</v>
      </c>
      <c r="L196" s="206" t="s">
        <v>60</v>
      </c>
      <c r="M196" s="244" t="s">
        <v>380</v>
      </c>
      <c r="N196" s="62" t="s">
        <v>33</v>
      </c>
      <c r="O196" s="117" t="s">
        <v>34</v>
      </c>
      <c r="P196" s="117" t="s">
        <v>548</v>
      </c>
      <c r="Q196" s="62" t="s">
        <v>201</v>
      </c>
      <c r="R196" s="62" t="s">
        <v>257</v>
      </c>
      <c r="S196" s="62" t="s">
        <v>382</v>
      </c>
      <c r="T196" s="62" t="s">
        <v>29</v>
      </c>
      <c r="U196" s="64" t="s">
        <v>549</v>
      </c>
      <c r="V196" s="267" t="str">
        <f t="shared" ref="V196" si="17">_xlfn.TEXTJOIN("-",FALSE,N196:U196)</f>
        <v>BO-PRO-1514-GER-ARC-RDC-A-Murs_Gérontopsychiatrie</v>
      </c>
    </row>
    <row r="197" spans="1:22" s="55" customFormat="1" ht="15" customHeight="1" x14ac:dyDescent="0.3">
      <c r="A197" s="127"/>
      <c r="B197" s="266" t="s">
        <v>550</v>
      </c>
      <c r="C197" s="143"/>
      <c r="D197" s="142" t="s">
        <v>59</v>
      </c>
      <c r="E197" s="142"/>
      <c r="F197" s="165"/>
      <c r="G197" s="165"/>
      <c r="H197" s="223" t="s">
        <v>551</v>
      </c>
      <c r="I197" s="206" t="s">
        <v>29</v>
      </c>
      <c r="J197" s="206" t="s">
        <v>517</v>
      </c>
      <c r="K197" s="206" t="s">
        <v>510</v>
      </c>
      <c r="L197" s="206" t="s">
        <v>60</v>
      </c>
      <c r="M197" s="244" t="s">
        <v>380</v>
      </c>
      <c r="N197" s="62" t="s">
        <v>33</v>
      </c>
      <c r="O197" s="117" t="s">
        <v>34</v>
      </c>
      <c r="P197" s="117" t="s">
        <v>551</v>
      </c>
      <c r="Q197" s="62" t="s">
        <v>209</v>
      </c>
      <c r="R197" s="62" t="s">
        <v>257</v>
      </c>
      <c r="S197" s="62" t="s">
        <v>382</v>
      </c>
      <c r="T197" s="62" t="s">
        <v>29</v>
      </c>
      <c r="U197" s="64" t="s">
        <v>552</v>
      </c>
      <c r="V197" s="267" t="str">
        <f>_xlfn.TEXTJOIN("-",FALSE,N197:U197)</f>
        <v>BO-PRO-1515-BA1-ARC-RDC-A-Murs_BA1</v>
      </c>
    </row>
    <row r="198" spans="1:22" s="55" customFormat="1" ht="15" customHeight="1" x14ac:dyDescent="0.3">
      <c r="A198" s="127"/>
      <c r="B198" s="266" t="s">
        <v>553</v>
      </c>
      <c r="C198" s="143"/>
      <c r="D198" s="142" t="s">
        <v>59</v>
      </c>
      <c r="E198" s="142"/>
      <c r="F198" s="165"/>
      <c r="G198" s="165"/>
      <c r="H198" s="223" t="s">
        <v>554</v>
      </c>
      <c r="I198" s="206" t="s">
        <v>29</v>
      </c>
      <c r="J198" s="206" t="s">
        <v>517</v>
      </c>
      <c r="K198" s="206" t="s">
        <v>510</v>
      </c>
      <c r="L198" s="206" t="s">
        <v>60</v>
      </c>
      <c r="M198" s="244" t="s">
        <v>380</v>
      </c>
      <c r="N198" s="62" t="s">
        <v>33</v>
      </c>
      <c r="O198" s="117" t="s">
        <v>34</v>
      </c>
      <c r="P198" s="117" t="s">
        <v>554</v>
      </c>
      <c r="Q198" s="62" t="s">
        <v>213</v>
      </c>
      <c r="R198" s="62" t="s">
        <v>257</v>
      </c>
      <c r="S198" s="62" t="s">
        <v>382</v>
      </c>
      <c r="T198" s="62" t="s">
        <v>29</v>
      </c>
      <c r="U198" s="64" t="s">
        <v>555</v>
      </c>
      <c r="V198" s="267" t="str">
        <f>_xlfn.TEXTJOIN("-",FALSE,N198:U198)</f>
        <v>BO-PRO-1516-BA2-ARC-RDC-A-Murs_BA2</v>
      </c>
    </row>
    <row r="199" spans="1:22" s="55" customFormat="1" ht="15" customHeight="1" x14ac:dyDescent="0.3">
      <c r="A199" s="127"/>
      <c r="B199" s="266" t="s">
        <v>556</v>
      </c>
      <c r="C199" s="143"/>
      <c r="D199" s="142" t="s">
        <v>59</v>
      </c>
      <c r="E199" s="142"/>
      <c r="F199" s="165"/>
      <c r="G199" s="165"/>
      <c r="H199" s="223" t="s">
        <v>557</v>
      </c>
      <c r="I199" s="206" t="s">
        <v>29</v>
      </c>
      <c r="J199" s="206" t="s">
        <v>517</v>
      </c>
      <c r="K199" s="206" t="s">
        <v>510</v>
      </c>
      <c r="L199" s="206" t="s">
        <v>60</v>
      </c>
      <c r="M199" s="244" t="s">
        <v>380</v>
      </c>
      <c r="N199" s="62" t="s">
        <v>33</v>
      </c>
      <c r="O199" s="117" t="s">
        <v>34</v>
      </c>
      <c r="P199" s="117" t="s">
        <v>557</v>
      </c>
      <c r="Q199" s="62" t="s">
        <v>217</v>
      </c>
      <c r="R199" s="62" t="s">
        <v>257</v>
      </c>
      <c r="S199" s="62" t="s">
        <v>382</v>
      </c>
      <c r="T199" s="62" t="s">
        <v>29</v>
      </c>
      <c r="U199" s="64" t="s">
        <v>558</v>
      </c>
      <c r="V199" s="267" t="str">
        <f>_xlfn.TEXTJOIN("-",FALSE,N199:U199)</f>
        <v>BO-PRO-1517-BA3-ARC-RDC-A-Murs_BA3</v>
      </c>
    </row>
    <row r="200" spans="1:22" s="55" customFormat="1" ht="15" customHeight="1" x14ac:dyDescent="0.3">
      <c r="A200" s="127"/>
      <c r="B200" s="266"/>
      <c r="C200" s="139"/>
      <c r="D200" s="140"/>
      <c r="E200" s="140"/>
      <c r="F200" s="164"/>
      <c r="G200" s="164"/>
      <c r="H200" s="221"/>
      <c r="I200" s="204"/>
      <c r="J200" s="204"/>
      <c r="K200" s="204"/>
      <c r="L200" s="204"/>
      <c r="M200" s="242"/>
      <c r="N200" s="62"/>
      <c r="O200" s="63"/>
      <c r="P200" s="63"/>
      <c r="Q200" s="62"/>
      <c r="R200" s="62"/>
      <c r="S200" s="62"/>
      <c r="T200" s="62"/>
      <c r="U200" s="64"/>
      <c r="V200" s="267"/>
    </row>
    <row r="201" spans="1:22" s="55" customFormat="1" ht="15" customHeight="1" x14ac:dyDescent="0.3">
      <c r="A201" s="126"/>
      <c r="B201" s="273" t="s">
        <v>559</v>
      </c>
      <c r="C201" s="148"/>
      <c r="D201" s="149"/>
      <c r="E201" s="149"/>
      <c r="F201" s="168"/>
      <c r="G201" s="168"/>
      <c r="H201" s="227"/>
      <c r="I201" s="210"/>
      <c r="J201" s="210"/>
      <c r="K201" s="210"/>
      <c r="L201" s="210"/>
      <c r="M201" s="248"/>
      <c r="N201" s="68"/>
      <c r="O201" s="68"/>
      <c r="P201" s="68"/>
      <c r="Q201" s="68"/>
      <c r="R201" s="68"/>
      <c r="S201" s="68"/>
      <c r="T201" s="68"/>
      <c r="U201" s="68"/>
      <c r="V201" s="274"/>
    </row>
    <row r="202" spans="1:22" s="55" customFormat="1" ht="15" customHeight="1" x14ac:dyDescent="0.3">
      <c r="A202" s="127"/>
      <c r="B202" s="266" t="s">
        <v>560</v>
      </c>
      <c r="C202" s="143"/>
      <c r="D202" s="142" t="s">
        <v>59</v>
      </c>
      <c r="E202" s="142"/>
      <c r="F202" s="165"/>
      <c r="G202" s="165"/>
      <c r="H202" s="233" t="str">
        <f>Tableau13[[#This Row],[Numéro4]]</f>
        <v>1800</v>
      </c>
      <c r="I202" s="206" t="s">
        <v>29</v>
      </c>
      <c r="J202" s="206" t="s">
        <v>371</v>
      </c>
      <c r="K202" s="206" t="s">
        <v>379</v>
      </c>
      <c r="L202" s="206" t="s">
        <v>32</v>
      </c>
      <c r="M202" s="244" t="s">
        <v>380</v>
      </c>
      <c r="N202" s="62" t="s">
        <v>33</v>
      </c>
      <c r="O202" s="117" t="s">
        <v>34</v>
      </c>
      <c r="P202" s="117" t="s">
        <v>561</v>
      </c>
      <c r="Q202" s="62" t="s">
        <v>196</v>
      </c>
      <c r="R202" s="62" t="s">
        <v>257</v>
      </c>
      <c r="S202" s="62" t="s">
        <v>382</v>
      </c>
      <c r="T202" s="62" t="s">
        <v>29</v>
      </c>
      <c r="U202" s="64" t="s">
        <v>562</v>
      </c>
      <c r="V202" s="267" t="str">
        <f>_xlfn.TEXTJOIN("-",FALSE,N202:U202)</f>
        <v>BO-PRO-1800-ENT-ARC-RDC-A-Plafonds_RDC_Haut_EntréeLog</v>
      </c>
    </row>
    <row r="203" spans="1:22" s="55" customFormat="1" ht="15" customHeight="1" x14ac:dyDescent="0.3">
      <c r="A203" s="127"/>
      <c r="B203" s="266" t="s">
        <v>563</v>
      </c>
      <c r="C203" s="143"/>
      <c r="D203" s="142" t="s">
        <v>59</v>
      </c>
      <c r="E203" s="142"/>
      <c r="F203" s="165"/>
      <c r="G203" s="165"/>
      <c r="H203" s="223" t="s">
        <v>564</v>
      </c>
      <c r="I203" s="206" t="s">
        <v>29</v>
      </c>
      <c r="J203" s="206" t="s">
        <v>371</v>
      </c>
      <c r="K203" s="206" t="s">
        <v>379</v>
      </c>
      <c r="L203" s="206" t="s">
        <v>32</v>
      </c>
      <c r="M203" s="244" t="s">
        <v>380</v>
      </c>
      <c r="N203" s="62" t="s">
        <v>33</v>
      </c>
      <c r="O203" s="117" t="s">
        <v>34</v>
      </c>
      <c r="P203" s="117" t="s">
        <v>564</v>
      </c>
      <c r="Q203" s="62" t="s">
        <v>196</v>
      </c>
      <c r="R203" s="62" t="s">
        <v>257</v>
      </c>
      <c r="S203" s="62" t="s">
        <v>386</v>
      </c>
      <c r="T203" s="62" t="s">
        <v>29</v>
      </c>
      <c r="U203" s="64" t="s">
        <v>565</v>
      </c>
      <c r="V203" s="267" t="str">
        <f>_xlfn.TEXTJOIN("-",FALSE,N203:U203)</f>
        <v>BO-PRO-1801-ENT-ARC-N1-A-Plafonds_RDC_Bas-N1_EntréeLog</v>
      </c>
    </row>
    <row r="204" spans="1:22" s="55" customFormat="1" ht="15" customHeight="1" x14ac:dyDescent="0.3">
      <c r="A204" s="127"/>
      <c r="B204" s="266" t="s">
        <v>566</v>
      </c>
      <c r="C204" s="143"/>
      <c r="D204" s="142" t="s">
        <v>59</v>
      </c>
      <c r="E204" s="142"/>
      <c r="F204" s="165"/>
      <c r="G204" s="165"/>
      <c r="H204" s="223" t="s">
        <v>567</v>
      </c>
      <c r="I204" s="206" t="s">
        <v>29</v>
      </c>
      <c r="J204" s="206" t="s">
        <v>509</v>
      </c>
      <c r="K204" s="206" t="s">
        <v>379</v>
      </c>
      <c r="L204" s="206" t="s">
        <v>32</v>
      </c>
      <c r="M204" s="244" t="s">
        <v>380</v>
      </c>
      <c r="N204" s="62" t="s">
        <v>33</v>
      </c>
      <c r="O204" s="117" t="s">
        <v>34</v>
      </c>
      <c r="P204" s="117" t="s">
        <v>567</v>
      </c>
      <c r="Q204" s="62" t="s">
        <v>391</v>
      </c>
      <c r="R204" s="62" t="s">
        <v>257</v>
      </c>
      <c r="S204" s="62" t="s">
        <v>392</v>
      </c>
      <c r="T204" s="62" t="s">
        <v>29</v>
      </c>
      <c r="U204" s="64" t="s">
        <v>568</v>
      </c>
      <c r="V204" s="267" t="str">
        <f t="shared" ref="V204:V209" si="18">_xlfn.TEXTJOIN("-",FALSE,N204:U204)</f>
        <v>BO-PRO-1802-INT-ARC-TN-A-Plafonds_Internat</v>
      </c>
    </row>
    <row r="205" spans="1:22" s="55" customFormat="1" ht="15" customHeight="1" x14ac:dyDescent="0.3">
      <c r="A205" s="127"/>
      <c r="B205" s="266" t="s">
        <v>569</v>
      </c>
      <c r="C205" s="143"/>
      <c r="D205" s="142" t="s">
        <v>59</v>
      </c>
      <c r="E205" s="142"/>
      <c r="F205" s="165"/>
      <c r="G205" s="165"/>
      <c r="H205" s="223" t="s">
        <v>570</v>
      </c>
      <c r="I205" s="206" t="s">
        <v>29</v>
      </c>
      <c r="J205" s="206" t="s">
        <v>395</v>
      </c>
      <c r="K205" s="206" t="s">
        <v>379</v>
      </c>
      <c r="L205" s="206" t="s">
        <v>32</v>
      </c>
      <c r="M205" s="244" t="s">
        <v>380</v>
      </c>
      <c r="N205" s="62" t="s">
        <v>33</v>
      </c>
      <c r="O205" s="117" t="s">
        <v>34</v>
      </c>
      <c r="P205" s="117" t="s">
        <v>570</v>
      </c>
      <c r="Q205" s="62" t="s">
        <v>205</v>
      </c>
      <c r="R205" s="62" t="s">
        <v>257</v>
      </c>
      <c r="S205" s="62" t="s">
        <v>382</v>
      </c>
      <c r="T205" s="62" t="s">
        <v>29</v>
      </c>
      <c r="U205" s="64" t="s">
        <v>571</v>
      </c>
      <c r="V205" s="267" t="str">
        <f t="shared" si="18"/>
        <v>BO-PRO-1803-PED-ARC-RDC-A-Plafonds_Pédopsychiatrie</v>
      </c>
    </row>
    <row r="206" spans="1:22" s="55" customFormat="1" ht="13.8" x14ac:dyDescent="0.3">
      <c r="A206" s="127"/>
      <c r="B206" s="266" t="s">
        <v>572</v>
      </c>
      <c r="C206" s="143"/>
      <c r="D206" s="142" t="s">
        <v>59</v>
      </c>
      <c r="E206" s="142"/>
      <c r="F206" s="165"/>
      <c r="G206" s="165"/>
      <c r="H206" s="223" t="s">
        <v>573</v>
      </c>
      <c r="I206" s="206" t="s">
        <v>29</v>
      </c>
      <c r="J206" s="206" t="s">
        <v>371</v>
      </c>
      <c r="K206" s="206" t="s">
        <v>379</v>
      </c>
      <c r="L206" s="206" t="s">
        <v>32</v>
      </c>
      <c r="M206" s="244" t="s">
        <v>380</v>
      </c>
      <c r="N206" s="62" t="s">
        <v>33</v>
      </c>
      <c r="O206" s="117" t="s">
        <v>34</v>
      </c>
      <c r="P206" s="117" t="s">
        <v>573</v>
      </c>
      <c r="Q206" s="62" t="s">
        <v>201</v>
      </c>
      <c r="R206" s="62" t="s">
        <v>257</v>
      </c>
      <c r="S206" s="62" t="s">
        <v>382</v>
      </c>
      <c r="T206" s="62" t="s">
        <v>29</v>
      </c>
      <c r="U206" s="64" t="s">
        <v>574</v>
      </c>
      <c r="V206" s="267" t="str">
        <f t="shared" si="18"/>
        <v>BO-PRO-1804-GER-ARC-RDC-A-Plafonds_Gérontopsychiatrie</v>
      </c>
    </row>
    <row r="207" spans="1:22" s="55" customFormat="1" ht="15" customHeight="1" x14ac:dyDescent="0.3">
      <c r="A207" s="127"/>
      <c r="B207" s="266" t="s">
        <v>575</v>
      </c>
      <c r="C207" s="143"/>
      <c r="D207" s="142" t="s">
        <v>59</v>
      </c>
      <c r="E207" s="142"/>
      <c r="F207" s="165"/>
      <c r="G207" s="165"/>
      <c r="H207" s="223" t="s">
        <v>576</v>
      </c>
      <c r="I207" s="206" t="s">
        <v>29</v>
      </c>
      <c r="J207" s="206" t="s">
        <v>402</v>
      </c>
      <c r="K207" s="206" t="s">
        <v>379</v>
      </c>
      <c r="L207" s="206" t="s">
        <v>32</v>
      </c>
      <c r="M207" s="244" t="s">
        <v>380</v>
      </c>
      <c r="N207" s="62" t="s">
        <v>33</v>
      </c>
      <c r="O207" s="117" t="s">
        <v>34</v>
      </c>
      <c r="P207" s="117" t="s">
        <v>576</v>
      </c>
      <c r="Q207" s="62" t="s">
        <v>209</v>
      </c>
      <c r="R207" s="62" t="s">
        <v>257</v>
      </c>
      <c r="S207" s="62" t="s">
        <v>382</v>
      </c>
      <c r="T207" s="62" t="s">
        <v>29</v>
      </c>
      <c r="U207" s="64" t="s">
        <v>577</v>
      </c>
      <c r="V207" s="267" t="str">
        <f t="shared" si="18"/>
        <v>BO-PRO-1805-BA1-ARC-RDC-A-Plafonds_BA1</v>
      </c>
    </row>
    <row r="208" spans="1:22" s="55" customFormat="1" ht="15" customHeight="1" x14ac:dyDescent="0.3">
      <c r="A208" s="127"/>
      <c r="B208" s="266" t="s">
        <v>578</v>
      </c>
      <c r="C208" s="143"/>
      <c r="D208" s="142" t="s">
        <v>59</v>
      </c>
      <c r="E208" s="142"/>
      <c r="F208" s="165"/>
      <c r="G208" s="165"/>
      <c r="H208" s="223" t="s">
        <v>579</v>
      </c>
      <c r="I208" s="206" t="s">
        <v>29</v>
      </c>
      <c r="J208" s="206" t="s">
        <v>402</v>
      </c>
      <c r="K208" s="206" t="s">
        <v>379</v>
      </c>
      <c r="L208" s="206" t="s">
        <v>32</v>
      </c>
      <c r="M208" s="244" t="s">
        <v>380</v>
      </c>
      <c r="N208" s="62" t="s">
        <v>33</v>
      </c>
      <c r="O208" s="117" t="s">
        <v>34</v>
      </c>
      <c r="P208" s="117" t="s">
        <v>579</v>
      </c>
      <c r="Q208" s="62" t="s">
        <v>213</v>
      </c>
      <c r="R208" s="62" t="s">
        <v>257</v>
      </c>
      <c r="S208" s="62" t="s">
        <v>382</v>
      </c>
      <c r="T208" s="62" t="s">
        <v>29</v>
      </c>
      <c r="U208" s="64" t="s">
        <v>580</v>
      </c>
      <c r="V208" s="267" t="str">
        <f t="shared" si="18"/>
        <v>BO-PRO-1806-BA2-ARC-RDC-A-Plafonds_BA2</v>
      </c>
    </row>
    <row r="209" spans="1:22" s="55" customFormat="1" ht="15" customHeight="1" x14ac:dyDescent="0.3">
      <c r="A209" s="127"/>
      <c r="B209" s="266" t="s">
        <v>581</v>
      </c>
      <c r="C209" s="143"/>
      <c r="D209" s="142" t="s">
        <v>59</v>
      </c>
      <c r="E209" s="142"/>
      <c r="F209" s="165"/>
      <c r="G209" s="165"/>
      <c r="H209" s="223" t="s">
        <v>582</v>
      </c>
      <c r="I209" s="206" t="s">
        <v>29</v>
      </c>
      <c r="J209" s="206" t="s">
        <v>402</v>
      </c>
      <c r="K209" s="206" t="s">
        <v>379</v>
      </c>
      <c r="L209" s="206" t="s">
        <v>32</v>
      </c>
      <c r="M209" s="244" t="s">
        <v>380</v>
      </c>
      <c r="N209" s="62" t="s">
        <v>33</v>
      </c>
      <c r="O209" s="117" t="s">
        <v>34</v>
      </c>
      <c r="P209" s="117" t="s">
        <v>582</v>
      </c>
      <c r="Q209" s="62" t="s">
        <v>217</v>
      </c>
      <c r="R209" s="62" t="s">
        <v>257</v>
      </c>
      <c r="S209" s="62" t="s">
        <v>382</v>
      </c>
      <c r="T209" s="62" t="s">
        <v>29</v>
      </c>
      <c r="U209" s="64" t="s">
        <v>583</v>
      </c>
      <c r="V209" s="267" t="str">
        <f t="shared" si="18"/>
        <v>BO-PRO-1807-BA3-ARC-RDC-A-Plafonds_BA3</v>
      </c>
    </row>
    <row r="210" spans="1:22" s="55" customFormat="1" ht="9.75" customHeight="1" x14ac:dyDescent="0.3">
      <c r="A210" s="127"/>
      <c r="B210" s="266"/>
      <c r="C210" s="139"/>
      <c r="D210" s="140"/>
      <c r="E210" s="140"/>
      <c r="F210" s="164"/>
      <c r="G210" s="164"/>
      <c r="H210" s="221"/>
      <c r="I210" s="204"/>
      <c r="J210" s="204"/>
      <c r="K210" s="204"/>
      <c r="L210" s="204"/>
      <c r="M210" s="242"/>
      <c r="N210" s="62"/>
      <c r="O210" s="275"/>
      <c r="P210" s="63"/>
      <c r="Q210" s="275"/>
      <c r="R210" s="275"/>
      <c r="S210" s="275"/>
      <c r="T210" s="275"/>
      <c r="U210" s="69"/>
      <c r="V210" s="264"/>
    </row>
    <row r="211" spans="1:22" s="55" customFormat="1" ht="15" customHeight="1" x14ac:dyDescent="0.3">
      <c r="A211" s="126"/>
      <c r="B211" s="273" t="s">
        <v>584</v>
      </c>
      <c r="C211" s="148"/>
      <c r="D211" s="149"/>
      <c r="E211" s="149"/>
      <c r="F211" s="168"/>
      <c r="G211" s="168"/>
      <c r="H211" s="227"/>
      <c r="I211" s="210"/>
      <c r="J211" s="210" t="s">
        <v>368</v>
      </c>
      <c r="K211" s="210" t="s">
        <v>368</v>
      </c>
      <c r="L211" s="210" t="s">
        <v>368</v>
      </c>
      <c r="M211" s="248" t="s">
        <v>368</v>
      </c>
      <c r="N211" s="68" t="s">
        <v>368</v>
      </c>
      <c r="O211" s="68" t="s">
        <v>368</v>
      </c>
      <c r="P211" s="68" t="s">
        <v>368</v>
      </c>
      <c r="Q211" s="68" t="s">
        <v>368</v>
      </c>
      <c r="R211" s="68" t="s">
        <v>368</v>
      </c>
      <c r="S211" s="68" t="s">
        <v>368</v>
      </c>
      <c r="T211" s="68" t="s">
        <v>368</v>
      </c>
      <c r="U211" s="68" t="s">
        <v>368</v>
      </c>
      <c r="V211" s="274" t="s">
        <v>368</v>
      </c>
    </row>
    <row r="212" spans="1:22" s="55" customFormat="1" ht="15" customHeight="1" x14ac:dyDescent="0.3">
      <c r="A212" s="127"/>
      <c r="B212" s="266" t="s">
        <v>585</v>
      </c>
      <c r="C212" s="139"/>
      <c r="D212" s="142" t="s">
        <v>59</v>
      </c>
      <c r="E212" s="142"/>
      <c r="F212" s="165"/>
      <c r="G212" s="165"/>
      <c r="H212" s="223" t="s">
        <v>586</v>
      </c>
      <c r="I212" s="206" t="s">
        <v>29</v>
      </c>
      <c r="J212" s="206" t="s">
        <v>389</v>
      </c>
      <c r="K212" s="206" t="s">
        <v>587</v>
      </c>
      <c r="L212" s="206" t="s">
        <v>60</v>
      </c>
      <c r="M212" s="244" t="s">
        <v>380</v>
      </c>
      <c r="N212" s="62" t="s">
        <v>33</v>
      </c>
      <c r="O212" s="117" t="s">
        <v>34</v>
      </c>
      <c r="P212" s="117" t="s">
        <v>586</v>
      </c>
      <c r="Q212" s="62" t="s">
        <v>209</v>
      </c>
      <c r="R212" s="62" t="s">
        <v>37</v>
      </c>
      <c r="S212" s="62" t="s">
        <v>382</v>
      </c>
      <c r="T212" s="62" t="s">
        <v>29</v>
      </c>
      <c r="U212" s="64" t="s">
        <v>588</v>
      </c>
      <c r="V212" s="267" t="str">
        <f t="shared" ref="V212:V220" si="19">_xlfn.TEXTJOIN("-",FALSE,N212:U212)</f>
        <v>BO-PRO-1600-BA1-TCE-RDC-A-LocType_Chambre simple</v>
      </c>
    </row>
    <row r="213" spans="1:22" s="55" customFormat="1" ht="15" customHeight="1" x14ac:dyDescent="0.3">
      <c r="A213" s="127"/>
      <c r="B213" s="266" t="s">
        <v>589</v>
      </c>
      <c r="C213" s="139"/>
      <c r="D213" s="142" t="s">
        <v>59</v>
      </c>
      <c r="E213" s="142"/>
      <c r="F213" s="165"/>
      <c r="G213" s="165"/>
      <c r="H213" s="223" t="s">
        <v>590</v>
      </c>
      <c r="I213" s="206" t="s">
        <v>29</v>
      </c>
      <c r="J213" s="206" t="s">
        <v>389</v>
      </c>
      <c r="K213" s="206" t="s">
        <v>587</v>
      </c>
      <c r="L213" s="206" t="s">
        <v>60</v>
      </c>
      <c r="M213" s="244" t="s">
        <v>380</v>
      </c>
      <c r="N213" s="62" t="s">
        <v>33</v>
      </c>
      <c r="O213" s="117" t="s">
        <v>34</v>
      </c>
      <c r="P213" s="117" t="s">
        <v>590</v>
      </c>
      <c r="Q213" s="62" t="s">
        <v>209</v>
      </c>
      <c r="R213" s="62" t="s">
        <v>37</v>
      </c>
      <c r="S213" s="62" t="s">
        <v>382</v>
      </c>
      <c r="T213" s="62" t="s">
        <v>29</v>
      </c>
      <c r="U213" s="64" t="s">
        <v>591</v>
      </c>
      <c r="V213" s="267" t="str">
        <f t="shared" si="19"/>
        <v>BO-PRO-1601-BA1-TCE-RDC-A-LocType_Chambre PMR</v>
      </c>
    </row>
    <row r="214" spans="1:22" s="55" customFormat="1" ht="15" customHeight="1" x14ac:dyDescent="0.3">
      <c r="A214" s="127"/>
      <c r="B214" s="266" t="s">
        <v>592</v>
      </c>
      <c r="C214" s="139"/>
      <c r="D214" s="142" t="s">
        <v>59</v>
      </c>
      <c r="E214" s="142"/>
      <c r="F214" s="165"/>
      <c r="G214" s="165"/>
      <c r="H214" s="223" t="s">
        <v>593</v>
      </c>
      <c r="I214" s="206" t="s">
        <v>29</v>
      </c>
      <c r="J214" s="206" t="s">
        <v>389</v>
      </c>
      <c r="K214" s="206" t="s">
        <v>587</v>
      </c>
      <c r="L214" s="206" t="s">
        <v>60</v>
      </c>
      <c r="M214" s="244" t="s">
        <v>380</v>
      </c>
      <c r="N214" s="62" t="s">
        <v>33</v>
      </c>
      <c r="O214" s="117" t="s">
        <v>34</v>
      </c>
      <c r="P214" s="117" t="s">
        <v>593</v>
      </c>
      <c r="Q214" s="62" t="s">
        <v>209</v>
      </c>
      <c r="R214" s="62" t="s">
        <v>37</v>
      </c>
      <c r="S214" s="62" t="s">
        <v>382</v>
      </c>
      <c r="T214" s="62" t="s">
        <v>29</v>
      </c>
      <c r="U214" s="64" t="s">
        <v>594</v>
      </c>
      <c r="V214" s="267" t="str">
        <f t="shared" si="19"/>
        <v>BO-PRO-1602-BA1-TCE-RDC-A-LocType_Chambre CSI</v>
      </c>
    </row>
    <row r="215" spans="1:22" s="55" customFormat="1" ht="15" customHeight="1" x14ac:dyDescent="0.3">
      <c r="A215" s="127"/>
      <c r="B215" s="266" t="s">
        <v>595</v>
      </c>
      <c r="C215" s="139"/>
      <c r="D215" s="142" t="s">
        <v>59</v>
      </c>
      <c r="E215" s="142"/>
      <c r="F215" s="165"/>
      <c r="G215" s="165"/>
      <c r="H215" s="223" t="s">
        <v>596</v>
      </c>
      <c r="I215" s="206" t="s">
        <v>29</v>
      </c>
      <c r="J215" s="206" t="s">
        <v>389</v>
      </c>
      <c r="K215" s="206" t="s">
        <v>587</v>
      </c>
      <c r="L215" s="206" t="s">
        <v>60</v>
      </c>
      <c r="M215" s="244" t="s">
        <v>380</v>
      </c>
      <c r="N215" s="62" t="s">
        <v>33</v>
      </c>
      <c r="O215" s="117" t="s">
        <v>34</v>
      </c>
      <c r="P215" s="117" t="s">
        <v>596</v>
      </c>
      <c r="Q215" s="62" t="s">
        <v>205</v>
      </c>
      <c r="R215" s="62" t="s">
        <v>37</v>
      </c>
      <c r="S215" s="62" t="s">
        <v>382</v>
      </c>
      <c r="T215" s="62" t="s">
        <v>29</v>
      </c>
      <c r="U215" s="64" t="s">
        <v>597</v>
      </c>
      <c r="V215" s="267" t="str">
        <f t="shared" si="19"/>
        <v>BO-PRO-1603-PED-TCE-RDC-A-LocType_Office Pédopsychiatrie</v>
      </c>
    </row>
    <row r="216" spans="1:22" s="55" customFormat="1" ht="15" customHeight="1" x14ac:dyDescent="0.3">
      <c r="A216" s="127"/>
      <c r="B216" s="266" t="s">
        <v>598</v>
      </c>
      <c r="C216" s="139"/>
      <c r="D216" s="142" t="s">
        <v>59</v>
      </c>
      <c r="E216" s="142"/>
      <c r="F216" s="165"/>
      <c r="G216" s="165"/>
      <c r="H216" s="223" t="s">
        <v>599</v>
      </c>
      <c r="I216" s="206" t="s">
        <v>29</v>
      </c>
      <c r="J216" s="206" t="s">
        <v>389</v>
      </c>
      <c r="K216" s="206" t="s">
        <v>587</v>
      </c>
      <c r="L216" s="206" t="s">
        <v>60</v>
      </c>
      <c r="M216" s="244" t="s">
        <v>380</v>
      </c>
      <c r="N216" s="62" t="s">
        <v>33</v>
      </c>
      <c r="O216" s="117" t="s">
        <v>34</v>
      </c>
      <c r="P216" s="117" t="s">
        <v>599</v>
      </c>
      <c r="Q216" s="62" t="s">
        <v>201</v>
      </c>
      <c r="R216" s="62" t="s">
        <v>37</v>
      </c>
      <c r="S216" s="62" t="s">
        <v>382</v>
      </c>
      <c r="T216" s="62" t="s">
        <v>29</v>
      </c>
      <c r="U216" s="64" t="s">
        <v>600</v>
      </c>
      <c r="V216" s="267" t="str">
        <f t="shared" si="19"/>
        <v>BO-PRO-1604-GER-TCE-RDC-A-LocType_Office Gérontopsychiatrie</v>
      </c>
    </row>
    <row r="217" spans="1:22" s="55" customFormat="1" ht="15" customHeight="1" x14ac:dyDescent="0.3">
      <c r="A217" s="127"/>
      <c r="B217" s="266" t="s">
        <v>601</v>
      </c>
      <c r="C217" s="139"/>
      <c r="D217" s="142" t="s">
        <v>59</v>
      </c>
      <c r="E217" s="142"/>
      <c r="F217" s="165"/>
      <c r="G217" s="165"/>
      <c r="H217" s="223" t="s">
        <v>602</v>
      </c>
      <c r="I217" s="206" t="s">
        <v>29</v>
      </c>
      <c r="J217" s="206" t="s">
        <v>389</v>
      </c>
      <c r="K217" s="206" t="s">
        <v>587</v>
      </c>
      <c r="L217" s="206" t="s">
        <v>60</v>
      </c>
      <c r="M217" s="244" t="s">
        <v>380</v>
      </c>
      <c r="N217" s="62" t="s">
        <v>33</v>
      </c>
      <c r="O217" s="117" t="s">
        <v>34</v>
      </c>
      <c r="P217" s="117" t="s">
        <v>602</v>
      </c>
      <c r="Q217" s="62" t="s">
        <v>209</v>
      </c>
      <c r="R217" s="62" t="s">
        <v>37</v>
      </c>
      <c r="S217" s="62" t="s">
        <v>382</v>
      </c>
      <c r="T217" s="62" t="s">
        <v>29</v>
      </c>
      <c r="U217" s="64" t="s">
        <v>603</v>
      </c>
      <c r="V217" s="267" t="str">
        <f t="shared" si="19"/>
        <v>BO-PRO-1605-BA1-TCE-RDC-A-LocType_Office BA1-BA2-BA3</v>
      </c>
    </row>
    <row r="218" spans="1:22" s="55" customFormat="1" ht="15" customHeight="1" x14ac:dyDescent="0.3">
      <c r="A218" s="127"/>
      <c r="B218" s="266" t="s">
        <v>604</v>
      </c>
      <c r="C218" s="139"/>
      <c r="D218" s="142" t="s">
        <v>59</v>
      </c>
      <c r="E218" s="142"/>
      <c r="F218" s="165"/>
      <c r="G218" s="165"/>
      <c r="H218" s="223" t="s">
        <v>605</v>
      </c>
      <c r="I218" s="206" t="s">
        <v>29</v>
      </c>
      <c r="J218" s="206" t="s">
        <v>389</v>
      </c>
      <c r="K218" s="206" t="s">
        <v>587</v>
      </c>
      <c r="L218" s="206" t="s">
        <v>60</v>
      </c>
      <c r="M218" s="244" t="s">
        <v>380</v>
      </c>
      <c r="N218" s="62" t="s">
        <v>33</v>
      </c>
      <c r="O218" s="117" t="s">
        <v>34</v>
      </c>
      <c r="P218" s="117" t="s">
        <v>605</v>
      </c>
      <c r="Q218" s="62" t="s">
        <v>205</v>
      </c>
      <c r="R218" s="62" t="s">
        <v>37</v>
      </c>
      <c r="S218" s="62" t="s">
        <v>382</v>
      </c>
      <c r="T218" s="62" t="s">
        <v>29</v>
      </c>
      <c r="U218" s="64" t="s">
        <v>606</v>
      </c>
      <c r="V218" s="267" t="str">
        <f t="shared" si="19"/>
        <v>BO-PRO-1606-PED-TCE-RDC-A-LocType_PôleSoins_Pédopsychitarie</v>
      </c>
    </row>
    <row r="219" spans="1:22" s="55" customFormat="1" ht="15" customHeight="1" x14ac:dyDescent="0.3">
      <c r="A219" s="127"/>
      <c r="B219" s="266" t="s">
        <v>607</v>
      </c>
      <c r="C219" s="139"/>
      <c r="D219" s="142" t="s">
        <v>59</v>
      </c>
      <c r="E219" s="142"/>
      <c r="F219" s="165"/>
      <c r="G219" s="165"/>
      <c r="H219" s="223" t="s">
        <v>608</v>
      </c>
      <c r="I219" s="206" t="s">
        <v>29</v>
      </c>
      <c r="J219" s="206" t="s">
        <v>389</v>
      </c>
      <c r="K219" s="206" t="s">
        <v>587</v>
      </c>
      <c r="L219" s="206" t="s">
        <v>60</v>
      </c>
      <c r="M219" s="244" t="s">
        <v>380</v>
      </c>
      <c r="N219" s="62" t="s">
        <v>33</v>
      </c>
      <c r="O219" s="117" t="s">
        <v>34</v>
      </c>
      <c r="P219" s="117" t="s">
        <v>608</v>
      </c>
      <c r="Q219" s="62" t="s">
        <v>201</v>
      </c>
      <c r="R219" s="62" t="s">
        <v>37</v>
      </c>
      <c r="S219" s="62" t="s">
        <v>382</v>
      </c>
      <c r="T219" s="62" t="s">
        <v>29</v>
      </c>
      <c r="U219" s="64" t="s">
        <v>609</v>
      </c>
      <c r="V219" s="267" t="str">
        <f t="shared" si="19"/>
        <v>BO-PRO-1607-GER-TCE-RDC-A-LocType_PôleSoins_Gérontopsychiatrie</v>
      </c>
    </row>
    <row r="220" spans="1:22" s="55" customFormat="1" ht="15" customHeight="1" x14ac:dyDescent="0.3">
      <c r="A220" s="127"/>
      <c r="B220" s="266" t="s">
        <v>610</v>
      </c>
      <c r="C220" s="139"/>
      <c r="D220" s="142" t="s">
        <v>59</v>
      </c>
      <c r="E220" s="142"/>
      <c r="F220" s="165"/>
      <c r="G220" s="165"/>
      <c r="H220" s="223" t="s">
        <v>611</v>
      </c>
      <c r="I220" s="206" t="s">
        <v>29</v>
      </c>
      <c r="J220" s="206" t="s">
        <v>612</v>
      </c>
      <c r="K220" s="206" t="s">
        <v>587</v>
      </c>
      <c r="L220" s="206" t="s">
        <v>60</v>
      </c>
      <c r="M220" s="244" t="s">
        <v>380</v>
      </c>
      <c r="N220" s="62" t="s">
        <v>33</v>
      </c>
      <c r="O220" s="117" t="s">
        <v>34</v>
      </c>
      <c r="P220" s="117" t="s">
        <v>611</v>
      </c>
      <c r="Q220" s="62" t="s">
        <v>209</v>
      </c>
      <c r="R220" s="62" t="s">
        <v>37</v>
      </c>
      <c r="S220" s="62" t="s">
        <v>382</v>
      </c>
      <c r="T220" s="62" t="s">
        <v>29</v>
      </c>
      <c r="U220" s="64" t="s">
        <v>613</v>
      </c>
      <c r="V220" s="267" t="str">
        <f t="shared" si="19"/>
        <v>BO-PRO-1608-BA1-TCE-RDC-A-LocType_PôleSoins_BA1-BA2-BA3</v>
      </c>
    </row>
    <row r="221" spans="1:22" s="55" customFormat="1" ht="15" customHeight="1" x14ac:dyDescent="0.3">
      <c r="A221" s="127"/>
      <c r="B221" s="266"/>
      <c r="C221" s="139"/>
      <c r="D221" s="140"/>
      <c r="E221" s="140"/>
      <c r="F221" s="164"/>
      <c r="G221" s="164"/>
      <c r="H221" s="221"/>
      <c r="I221" s="204"/>
      <c r="J221" s="204"/>
      <c r="K221" s="204"/>
      <c r="L221" s="204"/>
      <c r="M221" s="242"/>
      <c r="N221" s="62"/>
      <c r="O221" s="63"/>
      <c r="P221" s="63"/>
      <c r="Q221" s="62"/>
      <c r="R221" s="62"/>
      <c r="S221" s="62"/>
      <c r="T221" s="62"/>
      <c r="U221" s="64"/>
      <c r="V221" s="267"/>
    </row>
    <row r="222" spans="1:22" s="55" customFormat="1" ht="15" customHeight="1" x14ac:dyDescent="0.3">
      <c r="A222" s="126"/>
      <c r="B222" s="273" t="s">
        <v>614</v>
      </c>
      <c r="C222" s="148"/>
      <c r="D222" s="149"/>
      <c r="E222" s="149"/>
      <c r="F222" s="168"/>
      <c r="G222" s="168"/>
      <c r="H222" s="227"/>
      <c r="I222" s="210"/>
      <c r="J222" s="210"/>
      <c r="K222" s="210"/>
      <c r="L222" s="210"/>
      <c r="M222" s="248"/>
      <c r="N222" s="68"/>
      <c r="O222" s="68"/>
      <c r="P222" s="68"/>
      <c r="Q222" s="68"/>
      <c r="R222" s="68"/>
      <c r="S222" s="68"/>
      <c r="T222" s="68"/>
      <c r="U222" s="68"/>
      <c r="V222" s="274"/>
    </row>
    <row r="223" spans="1:22" s="55" customFormat="1" ht="15" customHeight="1" x14ac:dyDescent="0.3">
      <c r="A223" s="127"/>
      <c r="B223" s="282" t="s">
        <v>615</v>
      </c>
      <c r="C223" s="143"/>
      <c r="D223" s="142" t="s">
        <v>59</v>
      </c>
      <c r="E223" s="142"/>
      <c r="F223" s="165"/>
      <c r="G223" s="165"/>
      <c r="H223" s="223" t="s">
        <v>616</v>
      </c>
      <c r="I223" s="206" t="s">
        <v>29</v>
      </c>
      <c r="J223" s="206" t="s">
        <v>517</v>
      </c>
      <c r="K223" s="206" t="s">
        <v>617</v>
      </c>
      <c r="L223" s="206" t="s">
        <v>32</v>
      </c>
      <c r="M223" s="244" t="s">
        <v>380</v>
      </c>
      <c r="N223" s="62" t="s">
        <v>33</v>
      </c>
      <c r="O223" s="117" t="s">
        <v>34</v>
      </c>
      <c r="P223" s="117" t="s">
        <v>618</v>
      </c>
      <c r="Q223" s="62" t="s">
        <v>505</v>
      </c>
      <c r="R223" s="62" t="s">
        <v>433</v>
      </c>
      <c r="S223" s="62" t="s">
        <v>392</v>
      </c>
      <c r="T223" s="62" t="s">
        <v>29</v>
      </c>
      <c r="U223" s="64" t="s">
        <v>619</v>
      </c>
      <c r="V223" s="267" t="str">
        <f>_xlfn.TEXTJOIN("-",FALSE,N223:U223)</f>
        <v>BO-PRO-1700-SIT-FAC-TN-A-DétailsTypes-1</v>
      </c>
    </row>
    <row r="224" spans="1:22" s="55" customFormat="1" ht="15" customHeight="1" x14ac:dyDescent="0.3">
      <c r="A224" s="127"/>
      <c r="B224" s="282" t="s">
        <v>620</v>
      </c>
      <c r="C224" s="143"/>
      <c r="D224" s="142" t="s">
        <v>59</v>
      </c>
      <c r="E224" s="142"/>
      <c r="F224" s="165"/>
      <c r="G224" s="165"/>
      <c r="H224" s="223" t="s">
        <v>621</v>
      </c>
      <c r="I224" s="206" t="s">
        <v>29</v>
      </c>
      <c r="J224" s="206" t="s">
        <v>517</v>
      </c>
      <c r="K224" s="206" t="s">
        <v>617</v>
      </c>
      <c r="L224" s="206" t="s">
        <v>32</v>
      </c>
      <c r="M224" s="244" t="s">
        <v>380</v>
      </c>
      <c r="N224" s="62" t="s">
        <v>33</v>
      </c>
      <c r="O224" s="117" t="s">
        <v>34</v>
      </c>
      <c r="P224" s="117" t="s">
        <v>621</v>
      </c>
      <c r="Q224" s="62" t="s">
        <v>505</v>
      </c>
      <c r="R224" s="62" t="s">
        <v>433</v>
      </c>
      <c r="S224" s="62" t="s">
        <v>392</v>
      </c>
      <c r="T224" s="62" t="s">
        <v>29</v>
      </c>
      <c r="U224" s="64" t="s">
        <v>619</v>
      </c>
      <c r="V224" s="267" t="str">
        <f>_xlfn.TEXTJOIN("-",FALSE,N224:U224)</f>
        <v>BO-PRO-1701-SIT-FAC-TN-A-DétailsTypes-1</v>
      </c>
    </row>
    <row r="225" spans="1:22" s="55" customFormat="1" ht="15" customHeight="1" x14ac:dyDescent="0.3">
      <c r="A225" s="127"/>
      <c r="B225" s="282" t="s">
        <v>622</v>
      </c>
      <c r="C225" s="143"/>
      <c r="D225" s="142" t="s">
        <v>59</v>
      </c>
      <c r="E225" s="142"/>
      <c r="F225" s="165"/>
      <c r="G225" s="165"/>
      <c r="H225" s="223" t="s">
        <v>623</v>
      </c>
      <c r="I225" s="206" t="s">
        <v>29</v>
      </c>
      <c r="J225" s="206" t="s">
        <v>371</v>
      </c>
      <c r="K225" s="206" t="s">
        <v>617</v>
      </c>
      <c r="L225" s="206" t="s">
        <v>32</v>
      </c>
      <c r="M225" s="244" t="s">
        <v>380</v>
      </c>
      <c r="N225" s="62" t="s">
        <v>33</v>
      </c>
      <c r="O225" s="117" t="s">
        <v>34</v>
      </c>
      <c r="P225" s="117" t="s">
        <v>623</v>
      </c>
      <c r="Q225" s="62" t="s">
        <v>196</v>
      </c>
      <c r="R225" s="62" t="s">
        <v>433</v>
      </c>
      <c r="S225" s="62" t="s">
        <v>392</v>
      </c>
      <c r="T225" s="62" t="s">
        <v>29</v>
      </c>
      <c r="U225" s="64" t="s">
        <v>624</v>
      </c>
      <c r="V225" s="267" t="str">
        <f t="shared" ref="V225" si="20">_xlfn.TEXTJOIN("-",FALSE,N225:U225)</f>
        <v>BO-PRO-1702-ENT-FAC-TN-A-Détails_Bat_EntréeLog-1</v>
      </c>
    </row>
    <row r="226" spans="1:22" s="55" customFormat="1" ht="15" customHeight="1" x14ac:dyDescent="0.3">
      <c r="A226" s="127"/>
      <c r="B226" s="282" t="s">
        <v>625</v>
      </c>
      <c r="C226" s="143"/>
      <c r="D226" s="142" t="s">
        <v>59</v>
      </c>
      <c r="E226" s="142"/>
      <c r="F226" s="165"/>
      <c r="G226" s="165"/>
      <c r="H226" s="223" t="s">
        <v>626</v>
      </c>
      <c r="I226" s="206" t="s">
        <v>29</v>
      </c>
      <c r="J226" s="206" t="s">
        <v>371</v>
      </c>
      <c r="K226" s="206" t="s">
        <v>617</v>
      </c>
      <c r="L226" s="206" t="s">
        <v>32</v>
      </c>
      <c r="M226" s="244" t="s">
        <v>380</v>
      </c>
      <c r="N226" s="62" t="s">
        <v>33</v>
      </c>
      <c r="O226" s="117" t="s">
        <v>34</v>
      </c>
      <c r="P226" s="117" t="s">
        <v>626</v>
      </c>
      <c r="Q226" s="62" t="s">
        <v>196</v>
      </c>
      <c r="R226" s="62" t="s">
        <v>433</v>
      </c>
      <c r="S226" s="62" t="s">
        <v>392</v>
      </c>
      <c r="T226" s="62" t="s">
        <v>29</v>
      </c>
      <c r="U226" s="64" t="s">
        <v>627</v>
      </c>
      <c r="V226" s="267" t="str">
        <f>_xlfn.TEXTJOIN("-",FALSE,N226:U226)</f>
        <v>BO-PRO-1703-ENT-FAC-TN-A-Détails_Bat_EntréeLog-2</v>
      </c>
    </row>
    <row r="227" spans="1:22" s="55" customFormat="1" ht="15" customHeight="1" x14ac:dyDescent="0.3">
      <c r="A227" s="127"/>
      <c r="B227" s="282" t="s">
        <v>628</v>
      </c>
      <c r="C227" s="143"/>
      <c r="D227" s="142" t="s">
        <v>59</v>
      </c>
      <c r="E227" s="142"/>
      <c r="F227" s="165"/>
      <c r="G227" s="165"/>
      <c r="H227" s="223" t="s">
        <v>629</v>
      </c>
      <c r="I227" s="206" t="s">
        <v>29</v>
      </c>
      <c r="J227" s="206" t="s">
        <v>371</v>
      </c>
      <c r="K227" s="206" t="s">
        <v>617</v>
      </c>
      <c r="L227" s="206" t="s">
        <v>32</v>
      </c>
      <c r="M227" s="244" t="s">
        <v>380</v>
      </c>
      <c r="N227" s="62" t="s">
        <v>33</v>
      </c>
      <c r="O227" s="117" t="s">
        <v>34</v>
      </c>
      <c r="P227" s="117" t="s">
        <v>629</v>
      </c>
      <c r="Q227" s="62" t="s">
        <v>196</v>
      </c>
      <c r="R227" s="62" t="s">
        <v>433</v>
      </c>
      <c r="S227" s="62" t="s">
        <v>392</v>
      </c>
      <c r="T227" s="62" t="s">
        <v>29</v>
      </c>
      <c r="U227" s="64" t="s">
        <v>630</v>
      </c>
      <c r="V227" s="267" t="str">
        <f t="shared" ref="V227:V228" si="21">_xlfn.TEXTJOIN("-",FALSE,N227:U227)</f>
        <v>BO-PRO-1704-ENT-FAC-TN-A-Détails_Bat_EntréeLog-3</v>
      </c>
    </row>
    <row r="228" spans="1:22" s="55" customFormat="1" ht="15" customHeight="1" x14ac:dyDescent="0.3">
      <c r="A228" s="127"/>
      <c r="B228" s="282" t="s">
        <v>631</v>
      </c>
      <c r="C228" s="143"/>
      <c r="D228" s="142" t="s">
        <v>59</v>
      </c>
      <c r="E228" s="142"/>
      <c r="F228" s="165"/>
      <c r="G228" s="165"/>
      <c r="H228" s="223" t="s">
        <v>632</v>
      </c>
      <c r="I228" s="206" t="s">
        <v>29</v>
      </c>
      <c r="J228" s="206" t="s">
        <v>371</v>
      </c>
      <c r="K228" s="206" t="s">
        <v>617</v>
      </c>
      <c r="L228" s="206" t="s">
        <v>32</v>
      </c>
      <c r="M228" s="244" t="s">
        <v>380</v>
      </c>
      <c r="N228" s="62" t="s">
        <v>33</v>
      </c>
      <c r="O228" s="117" t="s">
        <v>34</v>
      </c>
      <c r="P228" s="117" t="s">
        <v>632</v>
      </c>
      <c r="Q228" s="62" t="s">
        <v>196</v>
      </c>
      <c r="R228" s="62" t="s">
        <v>433</v>
      </c>
      <c r="S228" s="62" t="s">
        <v>392</v>
      </c>
      <c r="T228" s="62" t="s">
        <v>29</v>
      </c>
      <c r="U228" s="64" t="s">
        <v>633</v>
      </c>
      <c r="V228" s="267" t="str">
        <f t="shared" si="21"/>
        <v>BO-PRO-1705-ENT-FAC-TN-A-Détails_Bat_EntréeLog-4</v>
      </c>
    </row>
    <row r="229" spans="1:22" s="55" customFormat="1" ht="15" customHeight="1" x14ac:dyDescent="0.3">
      <c r="A229" s="127"/>
      <c r="B229" s="282" t="s">
        <v>634</v>
      </c>
      <c r="C229" s="143"/>
      <c r="D229" s="142" t="s">
        <v>59</v>
      </c>
      <c r="E229" s="142"/>
      <c r="F229" s="165"/>
      <c r="G229" s="165"/>
      <c r="H229" s="223" t="s">
        <v>635</v>
      </c>
      <c r="I229" s="206" t="s">
        <v>29</v>
      </c>
      <c r="J229" s="206" t="s">
        <v>371</v>
      </c>
      <c r="K229" s="206" t="s">
        <v>617</v>
      </c>
      <c r="L229" s="206" t="s">
        <v>32</v>
      </c>
      <c r="M229" s="244" t="s">
        <v>380</v>
      </c>
      <c r="N229" s="62" t="s">
        <v>33</v>
      </c>
      <c r="O229" s="117" t="s">
        <v>34</v>
      </c>
      <c r="P229" s="117" t="s">
        <v>635</v>
      </c>
      <c r="Q229" s="62" t="s">
        <v>636</v>
      </c>
      <c r="R229" s="62" t="s">
        <v>433</v>
      </c>
      <c r="S229" s="62" t="s">
        <v>392</v>
      </c>
      <c r="T229" s="62" t="s">
        <v>29</v>
      </c>
      <c r="U229" s="64" t="s">
        <v>637</v>
      </c>
      <c r="V229" s="267" t="str">
        <f>_xlfn.TEXTJOIN("-",FALSE,N229:U229)</f>
        <v>BO-PRO-1706-AGO-FAC-TN-A-Détails_Agora-1</v>
      </c>
    </row>
    <row r="230" spans="1:22" s="55" customFormat="1" ht="15" customHeight="1" x14ac:dyDescent="0.3">
      <c r="A230" s="127"/>
      <c r="B230" s="282" t="s">
        <v>638</v>
      </c>
      <c r="C230" s="143"/>
      <c r="D230" s="142" t="s">
        <v>59</v>
      </c>
      <c r="E230" s="142"/>
      <c r="F230" s="165"/>
      <c r="G230" s="165"/>
      <c r="H230" s="223" t="s">
        <v>639</v>
      </c>
      <c r="I230" s="206" t="s">
        <v>29</v>
      </c>
      <c r="J230" s="206" t="s">
        <v>371</v>
      </c>
      <c r="K230" s="206" t="s">
        <v>617</v>
      </c>
      <c r="L230" s="206" t="s">
        <v>32</v>
      </c>
      <c r="M230" s="244" t="s">
        <v>380</v>
      </c>
      <c r="N230" s="62" t="s">
        <v>33</v>
      </c>
      <c r="O230" s="117" t="s">
        <v>34</v>
      </c>
      <c r="P230" s="117" t="s">
        <v>639</v>
      </c>
      <c r="Q230" s="62" t="s">
        <v>636</v>
      </c>
      <c r="R230" s="62" t="s">
        <v>433</v>
      </c>
      <c r="S230" s="62" t="s">
        <v>392</v>
      </c>
      <c r="T230" s="62" t="s">
        <v>29</v>
      </c>
      <c r="U230" s="64" t="s">
        <v>640</v>
      </c>
      <c r="V230" s="267" t="str">
        <f t="shared" ref="V230" si="22">_xlfn.TEXTJOIN("-",FALSE,N230:U230)</f>
        <v>BO-PRO-1707-AGO-FAC-TN-A-Détails_Agora-2</v>
      </c>
    </row>
    <row r="231" spans="1:22" s="55" customFormat="1" ht="15" customHeight="1" x14ac:dyDescent="0.3">
      <c r="A231" s="127"/>
      <c r="B231" s="282" t="s">
        <v>641</v>
      </c>
      <c r="C231" s="143"/>
      <c r="D231" s="142" t="s">
        <v>59</v>
      </c>
      <c r="E231" s="142"/>
      <c r="F231" s="165"/>
      <c r="G231" s="165"/>
      <c r="H231" s="223" t="s">
        <v>642</v>
      </c>
      <c r="I231" s="206" t="s">
        <v>29</v>
      </c>
      <c r="J231" s="206" t="s">
        <v>371</v>
      </c>
      <c r="K231" s="206" t="s">
        <v>617</v>
      </c>
      <c r="L231" s="206" t="s">
        <v>32</v>
      </c>
      <c r="M231" s="244" t="s">
        <v>380</v>
      </c>
      <c r="N231" s="62" t="s">
        <v>33</v>
      </c>
      <c r="O231" s="117" t="s">
        <v>34</v>
      </c>
      <c r="P231" s="117" t="s">
        <v>642</v>
      </c>
      <c r="Q231" s="62" t="s">
        <v>636</v>
      </c>
      <c r="R231" s="62" t="s">
        <v>433</v>
      </c>
      <c r="S231" s="62" t="s">
        <v>392</v>
      </c>
      <c r="T231" s="62" t="s">
        <v>29</v>
      </c>
      <c r="U231" s="64" t="s">
        <v>643</v>
      </c>
      <c r="V231" s="267" t="str">
        <f>_xlfn.TEXTJOIN("-",FALSE,N231:U231)</f>
        <v>BO-PRO-1708-AGO-FAC-TN-A-Détails_Agora-3</v>
      </c>
    </row>
    <row r="232" spans="1:22" s="55" customFormat="1" ht="15" customHeight="1" x14ac:dyDescent="0.3">
      <c r="A232" s="127"/>
      <c r="B232" s="282" t="s">
        <v>644</v>
      </c>
      <c r="C232" s="143"/>
      <c r="D232" s="142" t="s">
        <v>59</v>
      </c>
      <c r="E232" s="142"/>
      <c r="F232" s="165"/>
      <c r="G232" s="165"/>
      <c r="H232" s="223" t="s">
        <v>645</v>
      </c>
      <c r="I232" s="206" t="s">
        <v>29</v>
      </c>
      <c r="J232" s="206" t="s">
        <v>371</v>
      </c>
      <c r="K232" s="206" t="s">
        <v>617</v>
      </c>
      <c r="L232" s="206" t="s">
        <v>32</v>
      </c>
      <c r="M232" s="244" t="s">
        <v>380</v>
      </c>
      <c r="N232" s="62" t="s">
        <v>33</v>
      </c>
      <c r="O232" s="117" t="s">
        <v>34</v>
      </c>
      <c r="P232" s="117" t="s">
        <v>646</v>
      </c>
      <c r="Q232" s="62" t="s">
        <v>636</v>
      </c>
      <c r="R232" s="62" t="s">
        <v>433</v>
      </c>
      <c r="S232" s="62" t="s">
        <v>392</v>
      </c>
      <c r="T232" s="62" t="s">
        <v>29</v>
      </c>
      <c r="U232" s="64" t="s">
        <v>647</v>
      </c>
      <c r="V232" s="267" t="str">
        <f>_xlfn.TEXTJOIN("-",FALSE,N232:U232)</f>
        <v>BO-PRO-1709-AGO-FAC-TN-A-Détails_Agora-4</v>
      </c>
    </row>
    <row r="233" spans="1:22" s="55" customFormat="1" ht="15" customHeight="1" x14ac:dyDescent="0.3">
      <c r="A233" s="127"/>
      <c r="B233" s="282" t="s">
        <v>648</v>
      </c>
      <c r="C233" s="143"/>
      <c r="D233" s="142" t="s">
        <v>59</v>
      </c>
      <c r="E233" s="142"/>
      <c r="F233" s="165"/>
      <c r="G233" s="165"/>
      <c r="H233" s="223" t="s">
        <v>649</v>
      </c>
      <c r="I233" s="206" t="s">
        <v>29</v>
      </c>
      <c r="J233" s="206" t="s">
        <v>371</v>
      </c>
      <c r="K233" s="206" t="s">
        <v>617</v>
      </c>
      <c r="L233" s="206" t="s">
        <v>32</v>
      </c>
      <c r="M233" s="244" t="s">
        <v>380</v>
      </c>
      <c r="N233" s="62" t="s">
        <v>33</v>
      </c>
      <c r="O233" s="117" t="s">
        <v>34</v>
      </c>
      <c r="P233" s="117" t="s">
        <v>649</v>
      </c>
      <c r="Q233" s="62" t="s">
        <v>391</v>
      </c>
      <c r="R233" s="62" t="s">
        <v>433</v>
      </c>
      <c r="S233" s="62" t="s">
        <v>392</v>
      </c>
      <c r="T233" s="62" t="s">
        <v>29</v>
      </c>
      <c r="U233" s="64" t="s">
        <v>650</v>
      </c>
      <c r="V233" s="267" t="str">
        <f>_xlfn.TEXTJOIN("-",FALSE,N233:U233)</f>
        <v>BO-PRO-1710-INT-FAC-TN-A-Détails_Internat</v>
      </c>
    </row>
    <row r="234" spans="1:22" s="55" customFormat="1" ht="15" customHeight="1" x14ac:dyDescent="0.3">
      <c r="A234" s="127"/>
      <c r="B234" s="282" t="s">
        <v>651</v>
      </c>
      <c r="C234" s="143"/>
      <c r="D234" s="142" t="s">
        <v>59</v>
      </c>
      <c r="E234" s="142"/>
      <c r="F234" s="165"/>
      <c r="G234" s="165"/>
      <c r="H234" s="223" t="s">
        <v>652</v>
      </c>
      <c r="I234" s="206" t="s">
        <v>29</v>
      </c>
      <c r="J234" s="206" t="s">
        <v>371</v>
      </c>
      <c r="K234" s="206" t="s">
        <v>617</v>
      </c>
      <c r="L234" s="206" t="s">
        <v>32</v>
      </c>
      <c r="M234" s="244" t="s">
        <v>380</v>
      </c>
      <c r="N234" s="62" t="s">
        <v>33</v>
      </c>
      <c r="O234" s="117" t="s">
        <v>34</v>
      </c>
      <c r="P234" s="117" t="s">
        <v>652</v>
      </c>
      <c r="Q234" s="62" t="s">
        <v>209</v>
      </c>
      <c r="R234" s="62" t="s">
        <v>433</v>
      </c>
      <c r="S234" s="62" t="s">
        <v>392</v>
      </c>
      <c r="T234" s="62" t="s">
        <v>29</v>
      </c>
      <c r="U234" s="64" t="s">
        <v>653</v>
      </c>
      <c r="V234" s="267" t="str">
        <f t="shared" ref="V234:V235" si="23">_xlfn.TEXTJOIN("-",FALSE,N234:U234)</f>
        <v>BO-PRO-1711-BA1-FAC-TN-A-Détails_Bat_Soins-1</v>
      </c>
    </row>
    <row r="235" spans="1:22" s="55" customFormat="1" ht="15" customHeight="1" x14ac:dyDescent="0.3">
      <c r="A235" s="127"/>
      <c r="B235" s="282" t="s">
        <v>654</v>
      </c>
      <c r="C235" s="143"/>
      <c r="D235" s="142" t="s">
        <v>59</v>
      </c>
      <c r="E235" s="142"/>
      <c r="F235" s="165"/>
      <c r="G235" s="165"/>
      <c r="H235" s="223" t="s">
        <v>655</v>
      </c>
      <c r="I235" s="206" t="s">
        <v>29</v>
      </c>
      <c r="J235" s="206" t="s">
        <v>371</v>
      </c>
      <c r="K235" s="206" t="s">
        <v>617</v>
      </c>
      <c r="L235" s="206" t="s">
        <v>32</v>
      </c>
      <c r="M235" s="244" t="s">
        <v>380</v>
      </c>
      <c r="N235" s="62" t="s">
        <v>33</v>
      </c>
      <c r="O235" s="117" t="s">
        <v>34</v>
      </c>
      <c r="P235" s="117" t="s">
        <v>655</v>
      </c>
      <c r="Q235" s="62" t="s">
        <v>209</v>
      </c>
      <c r="R235" s="62" t="s">
        <v>433</v>
      </c>
      <c r="S235" s="62" t="s">
        <v>392</v>
      </c>
      <c r="T235" s="62" t="s">
        <v>29</v>
      </c>
      <c r="U235" s="64" t="s">
        <v>656</v>
      </c>
      <c r="V235" s="267" t="str">
        <f t="shared" si="23"/>
        <v>BO-PRO-1712-BA1-FAC-TN-A-Détails_Bat_Soins-2</v>
      </c>
    </row>
    <row r="236" spans="1:22" s="55" customFormat="1" ht="15" customHeight="1" x14ac:dyDescent="0.3">
      <c r="A236" s="127"/>
      <c r="B236" s="282"/>
      <c r="C236" s="134"/>
      <c r="D236" s="113"/>
      <c r="E236" s="113"/>
      <c r="F236" s="161"/>
      <c r="G236" s="161"/>
      <c r="H236" s="218"/>
      <c r="I236" s="38"/>
      <c r="J236" s="38"/>
      <c r="K236" s="38"/>
      <c r="L236" s="38"/>
      <c r="M236" s="239"/>
      <c r="N236" s="62"/>
      <c r="O236" s="63"/>
      <c r="P236" s="63"/>
      <c r="Q236" s="62"/>
      <c r="R236" s="62"/>
      <c r="S236" s="62"/>
      <c r="T236" s="62"/>
      <c r="U236" s="64"/>
      <c r="V236" s="267"/>
    </row>
    <row r="237" spans="1:22" s="55" customFormat="1" ht="15" customHeight="1" x14ac:dyDescent="0.3">
      <c r="A237" s="126"/>
      <c r="B237" s="95" t="s">
        <v>657</v>
      </c>
      <c r="C237" s="150"/>
      <c r="D237" s="151"/>
      <c r="E237" s="151"/>
      <c r="F237" s="169"/>
      <c r="G237" s="169"/>
      <c r="H237" s="228"/>
      <c r="I237" s="212"/>
      <c r="J237" s="212"/>
      <c r="K237" s="212"/>
      <c r="L237" s="212"/>
      <c r="M237" s="250"/>
      <c r="N237" s="68"/>
      <c r="O237" s="68"/>
      <c r="P237" s="68"/>
      <c r="Q237" s="68"/>
      <c r="R237" s="68"/>
      <c r="S237" s="68"/>
      <c r="T237" s="68"/>
      <c r="U237" s="68"/>
      <c r="V237" s="274"/>
    </row>
    <row r="238" spans="1:22" s="379" customFormat="1" ht="13.8" x14ac:dyDescent="0.3">
      <c r="A238" s="374"/>
      <c r="B238" s="375" t="s">
        <v>658</v>
      </c>
      <c r="C238" s="363"/>
      <c r="D238" s="364"/>
      <c r="E238" s="364" t="s">
        <v>59</v>
      </c>
      <c r="F238" s="170"/>
      <c r="G238" s="365"/>
      <c r="H238" s="376" t="s">
        <v>659</v>
      </c>
      <c r="I238" s="366" t="s">
        <v>29</v>
      </c>
      <c r="J238" s="366"/>
      <c r="K238" s="366"/>
      <c r="L238" s="366"/>
      <c r="M238" s="367" t="s">
        <v>380</v>
      </c>
      <c r="N238" s="358" t="s">
        <v>33</v>
      </c>
      <c r="O238" s="377" t="s">
        <v>41</v>
      </c>
      <c r="P238" s="378" t="s">
        <v>659</v>
      </c>
      <c r="Q238" s="358" t="s">
        <v>36</v>
      </c>
      <c r="R238" s="358" t="s">
        <v>37</v>
      </c>
      <c r="S238" s="358" t="s">
        <v>392</v>
      </c>
      <c r="T238" s="358" t="s">
        <v>29</v>
      </c>
      <c r="U238" s="368" t="s">
        <v>660</v>
      </c>
      <c r="V238" s="369" t="str">
        <f t="shared" ref="V238:V239" si="24">_xlfn.TEXTJOIN("-",FALSE,N238:U238)</f>
        <v>BO-DCE-1900-XXX-TCE-TN-A-Temoin_Chambre</v>
      </c>
    </row>
    <row r="239" spans="1:22" s="379" customFormat="1" ht="15" customHeight="1" x14ac:dyDescent="0.3">
      <c r="A239" s="374"/>
      <c r="B239" s="375" t="s">
        <v>661</v>
      </c>
      <c r="C239" s="363"/>
      <c r="D239" s="364"/>
      <c r="E239" s="364" t="s">
        <v>59</v>
      </c>
      <c r="F239" s="170"/>
      <c r="G239" s="365"/>
      <c r="H239" s="376" t="s">
        <v>662</v>
      </c>
      <c r="I239" s="366" t="s">
        <v>29</v>
      </c>
      <c r="J239" s="366"/>
      <c r="K239" s="366"/>
      <c r="L239" s="366"/>
      <c r="M239" s="367" t="s">
        <v>380</v>
      </c>
      <c r="N239" s="358" t="s">
        <v>33</v>
      </c>
      <c r="O239" s="377" t="s">
        <v>41</v>
      </c>
      <c r="P239" s="378" t="s">
        <v>662</v>
      </c>
      <c r="Q239" s="358" t="s">
        <v>36</v>
      </c>
      <c r="R239" s="358" t="s">
        <v>37</v>
      </c>
      <c r="S239" s="358" t="s">
        <v>392</v>
      </c>
      <c r="T239" s="358" t="s">
        <v>29</v>
      </c>
      <c r="U239" s="368" t="s">
        <v>663</v>
      </c>
      <c r="V239" s="369" t="str">
        <f t="shared" si="24"/>
        <v>BO-DCE-1901-XXX-TCE-TN-A-Temoin_Chambre CSI</v>
      </c>
    </row>
    <row r="240" spans="1:22" s="379" customFormat="1" ht="15" customHeight="1" x14ac:dyDescent="0.3">
      <c r="A240" s="374"/>
      <c r="B240" s="375" t="s">
        <v>664</v>
      </c>
      <c r="C240" s="371" t="s">
        <v>665</v>
      </c>
      <c r="D240" s="372"/>
      <c r="E240" s="372" t="s">
        <v>59</v>
      </c>
      <c r="F240" s="171"/>
      <c r="G240" s="373"/>
      <c r="H240" s="380"/>
      <c r="I240" s="381"/>
      <c r="J240" s="381"/>
      <c r="K240" s="381"/>
      <c r="L240" s="381"/>
      <c r="M240" s="382"/>
      <c r="N240" s="358"/>
      <c r="O240" s="378"/>
      <c r="P240" s="378"/>
      <c r="Q240" s="358"/>
      <c r="R240" s="358"/>
      <c r="S240" s="358"/>
      <c r="T240" s="358"/>
      <c r="U240" s="368"/>
      <c r="V240" s="369"/>
    </row>
    <row r="241" spans="1:22" s="55" customFormat="1" ht="15" customHeight="1" x14ac:dyDescent="0.3">
      <c r="A241" s="126"/>
      <c r="B241" s="95" t="s">
        <v>666</v>
      </c>
      <c r="C241" s="150"/>
      <c r="D241" s="151"/>
      <c r="E241" s="151"/>
      <c r="F241" s="169"/>
      <c r="G241" s="169"/>
      <c r="H241" s="228"/>
      <c r="I241" s="212"/>
      <c r="J241" s="212"/>
      <c r="K241" s="212"/>
      <c r="L241" s="212"/>
      <c r="M241" s="250"/>
      <c r="N241" s="68"/>
      <c r="O241" s="68"/>
      <c r="P241" s="68"/>
      <c r="Q241" s="68"/>
      <c r="R241" s="68"/>
      <c r="S241" s="68"/>
      <c r="T241" s="68"/>
      <c r="U241" s="68"/>
      <c r="V241" s="274"/>
    </row>
    <row r="242" spans="1:22" s="379" customFormat="1" ht="15" customHeight="1" x14ac:dyDescent="0.3">
      <c r="A242" s="374"/>
      <c r="B242" s="375" t="s">
        <v>667</v>
      </c>
      <c r="C242" s="363"/>
      <c r="D242" s="364"/>
      <c r="E242" s="364"/>
      <c r="F242" s="364"/>
      <c r="G242" s="365" t="s">
        <v>59</v>
      </c>
      <c r="H242" s="376" t="s">
        <v>668</v>
      </c>
      <c r="I242" s="366" t="s">
        <v>29</v>
      </c>
      <c r="J242" s="366"/>
      <c r="K242" s="366"/>
      <c r="L242" s="366"/>
      <c r="M242" s="367" t="s">
        <v>380</v>
      </c>
      <c r="N242" s="358" t="s">
        <v>33</v>
      </c>
      <c r="O242" s="377" t="s">
        <v>41</v>
      </c>
      <c r="P242" s="378" t="s">
        <v>668</v>
      </c>
      <c r="Q242" s="358" t="s">
        <v>36</v>
      </c>
      <c r="R242" s="358" t="s">
        <v>37</v>
      </c>
      <c r="S242" s="358" t="s">
        <v>36</v>
      </c>
      <c r="T242" s="358" t="s">
        <v>29</v>
      </c>
      <c r="U242" s="368" t="s">
        <v>669</v>
      </c>
      <c r="V242" s="369" t="str">
        <f>_xlfn.TEXTJOIN("-",FALSE,N242:U242)</f>
        <v>BO-DCE-2000-XXX-TCE-XXX-A-PanneauChantier</v>
      </c>
    </row>
    <row r="243" spans="1:22" s="55" customFormat="1" ht="15" customHeight="1" x14ac:dyDescent="0.3">
      <c r="A243" s="127"/>
      <c r="B243" s="282"/>
      <c r="C243" s="134"/>
      <c r="D243" s="113"/>
      <c r="E243" s="113"/>
      <c r="F243" s="161"/>
      <c r="G243" s="161"/>
      <c r="H243" s="218"/>
      <c r="I243" s="38"/>
      <c r="J243" s="38"/>
      <c r="K243" s="38"/>
      <c r="L243" s="38"/>
      <c r="M243" s="239"/>
      <c r="N243" s="62"/>
      <c r="O243" s="63"/>
      <c r="P243" s="63"/>
      <c r="Q243" s="62"/>
      <c r="R243" s="62"/>
      <c r="S243" s="62"/>
      <c r="T243" s="62"/>
      <c r="U243" s="64"/>
      <c r="V243" s="267"/>
    </row>
    <row r="244" spans="1:22" s="55" customFormat="1" ht="15" customHeight="1" x14ac:dyDescent="0.3">
      <c r="A244" s="126"/>
      <c r="B244" s="273" t="s">
        <v>670</v>
      </c>
      <c r="C244" s="148"/>
      <c r="D244" s="149"/>
      <c r="E244" s="149"/>
      <c r="F244" s="168"/>
      <c r="G244" s="168"/>
      <c r="H244" s="227"/>
      <c r="I244" s="210"/>
      <c r="J244" s="210"/>
      <c r="K244" s="210"/>
      <c r="L244" s="210"/>
      <c r="M244" s="248"/>
      <c r="N244" s="68"/>
      <c r="O244" s="68"/>
      <c r="P244" s="68"/>
      <c r="Q244" s="68"/>
      <c r="R244" s="68"/>
      <c r="S244" s="68"/>
      <c r="T244" s="68"/>
      <c r="U244" s="68"/>
      <c r="V244" s="274"/>
    </row>
    <row r="245" spans="1:22" s="55" customFormat="1" ht="15" customHeight="1" x14ac:dyDescent="0.3">
      <c r="A245" s="127"/>
      <c r="B245" s="266" t="s">
        <v>671</v>
      </c>
      <c r="C245" s="143"/>
      <c r="D245" s="140" t="s">
        <v>59</v>
      </c>
      <c r="E245" s="142"/>
      <c r="F245" s="165"/>
      <c r="G245" s="165"/>
      <c r="H245" s="223" t="s">
        <v>672</v>
      </c>
      <c r="I245" s="206" t="s">
        <v>29</v>
      </c>
      <c r="J245" s="206" t="s">
        <v>517</v>
      </c>
      <c r="K245" s="206" t="s">
        <v>673</v>
      </c>
      <c r="L245" s="206" t="s">
        <v>32</v>
      </c>
      <c r="M245" s="244" t="s">
        <v>380</v>
      </c>
      <c r="N245" s="62" t="s">
        <v>33</v>
      </c>
      <c r="O245" s="117" t="s">
        <v>34</v>
      </c>
      <c r="P245" s="117" t="s">
        <v>672</v>
      </c>
      <c r="Q245" s="62" t="s">
        <v>196</v>
      </c>
      <c r="R245" s="62" t="s">
        <v>257</v>
      </c>
      <c r="S245" s="62" t="s">
        <v>382</v>
      </c>
      <c r="T245" s="62" t="s">
        <v>29</v>
      </c>
      <c r="U245" s="64" t="s">
        <v>674</v>
      </c>
      <c r="V245" s="267" t="str">
        <f t="shared" ref="V245" si="25">_xlfn.TEXTJOIN("-",FALSE,N245:U245)</f>
        <v>BO-PRO-1520-ENT-ARC-RDC-A-Nom_MenExt_EntréeLog</v>
      </c>
    </row>
    <row r="246" spans="1:22" s="55" customFormat="1" ht="15" customHeight="1" x14ac:dyDescent="0.3">
      <c r="A246" s="127"/>
      <c r="B246" s="266" t="s">
        <v>675</v>
      </c>
      <c r="C246" s="143"/>
      <c r="D246" s="141" t="s">
        <v>59</v>
      </c>
      <c r="E246" s="142"/>
      <c r="F246" s="165"/>
      <c r="G246" s="165"/>
      <c r="H246" s="233" t="str">
        <f>Tableau13[[#This Row],[Numéro4]]</f>
        <v>1521</v>
      </c>
      <c r="I246" s="206" t="s">
        <v>29</v>
      </c>
      <c r="J246" s="206" t="s">
        <v>517</v>
      </c>
      <c r="K246" s="206" t="s">
        <v>673</v>
      </c>
      <c r="L246" s="206" t="s">
        <v>32</v>
      </c>
      <c r="M246" s="244" t="s">
        <v>380</v>
      </c>
      <c r="N246" s="62" t="s">
        <v>33</v>
      </c>
      <c r="O246" s="117" t="s">
        <v>34</v>
      </c>
      <c r="P246" s="117" t="s">
        <v>676</v>
      </c>
      <c r="Q246" s="62" t="s">
        <v>391</v>
      </c>
      <c r="R246" s="62" t="s">
        <v>257</v>
      </c>
      <c r="S246" s="62" t="s">
        <v>382</v>
      </c>
      <c r="T246" s="62" t="s">
        <v>29</v>
      </c>
      <c r="U246" s="64" t="s">
        <v>677</v>
      </c>
      <c r="V246" s="267" t="str">
        <f>_xlfn.TEXTJOIN("-",FALSE,N246:U246)</f>
        <v>BO-PRO-1521-INT-ARC-RDC-A-Nom_Ser_Internat</v>
      </c>
    </row>
    <row r="247" spans="1:22" s="55" customFormat="1" ht="15" customHeight="1" x14ac:dyDescent="0.3">
      <c r="A247" s="127"/>
      <c r="B247" s="266" t="s">
        <v>678</v>
      </c>
      <c r="C247" s="143"/>
      <c r="D247" s="141" t="s">
        <v>59</v>
      </c>
      <c r="E247" s="142"/>
      <c r="F247" s="165"/>
      <c r="G247" s="165"/>
      <c r="H247" s="223" t="s">
        <v>679</v>
      </c>
      <c r="I247" s="206" t="s">
        <v>29</v>
      </c>
      <c r="J247" s="206" t="s">
        <v>517</v>
      </c>
      <c r="K247" s="206" t="s">
        <v>673</v>
      </c>
      <c r="L247" s="206" t="s">
        <v>32</v>
      </c>
      <c r="M247" s="244" t="s">
        <v>380</v>
      </c>
      <c r="N247" s="62" t="s">
        <v>33</v>
      </c>
      <c r="O247" s="117" t="s">
        <v>34</v>
      </c>
      <c r="P247" s="117" t="s">
        <v>679</v>
      </c>
      <c r="Q247" s="62" t="s">
        <v>505</v>
      </c>
      <c r="R247" s="62" t="s">
        <v>257</v>
      </c>
      <c r="S247" s="62" t="s">
        <v>382</v>
      </c>
      <c r="T247" s="62" t="s">
        <v>29</v>
      </c>
      <c r="U247" s="64" t="s">
        <v>680</v>
      </c>
      <c r="V247" s="267" t="str">
        <f>_xlfn.TEXTJOIN("-",FALSE,N247:U247)</f>
        <v>BO-PRO-1522-SIT-ARC-RDC-A-Nom_MenExt_BâtimentsSoins</v>
      </c>
    </row>
    <row r="248" spans="1:22" s="55" customFormat="1" ht="15" customHeight="1" x14ac:dyDescent="0.3">
      <c r="A248" s="127"/>
      <c r="B248" s="266" t="s">
        <v>681</v>
      </c>
      <c r="C248" s="143"/>
      <c r="D248" s="141" t="s">
        <v>59</v>
      </c>
      <c r="E248" s="142"/>
      <c r="F248" s="165"/>
      <c r="G248" s="165"/>
      <c r="H248" s="223" t="s">
        <v>682</v>
      </c>
      <c r="I248" s="206" t="s">
        <v>29</v>
      </c>
      <c r="J248" s="206" t="s">
        <v>517</v>
      </c>
      <c r="K248" s="206" t="s">
        <v>617</v>
      </c>
      <c r="L248" s="206" t="s">
        <v>32</v>
      </c>
      <c r="M248" s="244" t="s">
        <v>380</v>
      </c>
      <c r="N248" s="62" t="s">
        <v>33</v>
      </c>
      <c r="O248" s="117" t="s">
        <v>34</v>
      </c>
      <c r="P248" s="117" t="s">
        <v>682</v>
      </c>
      <c r="Q248" s="62" t="s">
        <v>505</v>
      </c>
      <c r="R248" s="62" t="s">
        <v>257</v>
      </c>
      <c r="S248" s="62" t="s">
        <v>392</v>
      </c>
      <c r="T248" s="62" t="s">
        <v>29</v>
      </c>
      <c r="U248" s="64" t="s">
        <v>683</v>
      </c>
      <c r="V248" s="267" t="str">
        <f>_xlfn.TEXTJOIN("-",FALSE,N248:U248)</f>
        <v>BO-PRO-1523-SIT-ARC-TN-A-Nom_MenExt_TousBatiments</v>
      </c>
    </row>
    <row r="249" spans="1:22" s="55" customFormat="1" ht="15" customHeight="1" x14ac:dyDescent="0.3">
      <c r="A249" s="127"/>
      <c r="B249" s="282"/>
      <c r="C249" s="134"/>
      <c r="D249" s="113"/>
      <c r="E249" s="113"/>
      <c r="F249" s="161"/>
      <c r="G249" s="161"/>
      <c r="H249" s="218"/>
      <c r="I249" s="38"/>
      <c r="J249" s="38"/>
      <c r="K249" s="38"/>
      <c r="L249" s="38"/>
      <c r="M249" s="239"/>
      <c r="N249" s="62"/>
      <c r="O249" s="63"/>
      <c r="P249" s="63"/>
      <c r="Q249" s="62"/>
      <c r="R249" s="62"/>
      <c r="S249" s="62"/>
      <c r="T249" s="62"/>
      <c r="U249" s="64"/>
      <c r="V249" s="267"/>
    </row>
    <row r="250" spans="1:22" s="55" customFormat="1" ht="15" customHeight="1" x14ac:dyDescent="0.3">
      <c r="A250" s="126"/>
      <c r="B250" s="273" t="s">
        <v>684</v>
      </c>
      <c r="C250" s="148"/>
      <c r="D250" s="149"/>
      <c r="E250" s="149"/>
      <c r="F250" s="168"/>
      <c r="G250" s="168"/>
      <c r="H250" s="227"/>
      <c r="I250" s="210"/>
      <c r="J250" s="210"/>
      <c r="K250" s="210"/>
      <c r="L250" s="210"/>
      <c r="M250" s="248"/>
      <c r="N250" s="68"/>
      <c r="O250" s="68"/>
      <c r="P250" s="68"/>
      <c r="Q250" s="68"/>
      <c r="R250" s="68"/>
      <c r="S250" s="68"/>
      <c r="T250" s="68"/>
      <c r="U250" s="68"/>
      <c r="V250" s="274"/>
    </row>
    <row r="251" spans="1:22" s="55" customFormat="1" ht="15" customHeight="1" x14ac:dyDescent="0.3">
      <c r="A251" s="127"/>
      <c r="B251" s="266" t="s">
        <v>685</v>
      </c>
      <c r="C251" s="143"/>
      <c r="D251" s="140" t="s">
        <v>59</v>
      </c>
      <c r="E251" s="142"/>
      <c r="F251" s="165"/>
      <c r="G251" s="165"/>
      <c r="H251" s="223" t="s">
        <v>686</v>
      </c>
      <c r="I251" s="206" t="s">
        <v>29</v>
      </c>
      <c r="J251" s="206" t="s">
        <v>517</v>
      </c>
      <c r="K251" s="206" t="s">
        <v>673</v>
      </c>
      <c r="L251" s="206" t="s">
        <v>32</v>
      </c>
      <c r="M251" s="244" t="s">
        <v>380</v>
      </c>
      <c r="N251" s="62" t="s">
        <v>33</v>
      </c>
      <c r="O251" s="117" t="s">
        <v>34</v>
      </c>
      <c r="P251" s="117" t="s">
        <v>686</v>
      </c>
      <c r="Q251" s="62" t="s">
        <v>196</v>
      </c>
      <c r="R251" s="62" t="s">
        <v>257</v>
      </c>
      <c r="S251" s="62" t="s">
        <v>382</v>
      </c>
      <c r="T251" s="62" t="s">
        <v>29</v>
      </c>
      <c r="U251" s="64" t="s">
        <v>687</v>
      </c>
      <c r="V251" s="267" t="str">
        <f t="shared" ref="V251" si="26">_xlfn.TEXTJOIN("-",FALSE,N251:U251)</f>
        <v>BO-PRO-1530-ENT-ARC-RDC-A-Nom_MenInt_EntréeLog</v>
      </c>
    </row>
    <row r="252" spans="1:22" s="55" customFormat="1" ht="15" customHeight="1" x14ac:dyDescent="0.3">
      <c r="A252" s="127"/>
      <c r="B252" s="266" t="s">
        <v>688</v>
      </c>
      <c r="C252" s="143"/>
      <c r="D252" s="141" t="s">
        <v>59</v>
      </c>
      <c r="E252" s="142"/>
      <c r="F252" s="165"/>
      <c r="G252" s="165"/>
      <c r="H252" s="223" t="s">
        <v>689</v>
      </c>
      <c r="I252" s="206" t="s">
        <v>29</v>
      </c>
      <c r="J252" s="206" t="s">
        <v>517</v>
      </c>
      <c r="K252" s="206" t="s">
        <v>673</v>
      </c>
      <c r="L252" s="206" t="s">
        <v>32</v>
      </c>
      <c r="M252" s="244" t="s">
        <v>380</v>
      </c>
      <c r="N252" s="62" t="s">
        <v>33</v>
      </c>
      <c r="O252" s="117" t="s">
        <v>34</v>
      </c>
      <c r="P252" s="117" t="s">
        <v>689</v>
      </c>
      <c r="Q252" s="62" t="s">
        <v>505</v>
      </c>
      <c r="R252" s="62" t="s">
        <v>257</v>
      </c>
      <c r="S252" s="62" t="s">
        <v>382</v>
      </c>
      <c r="T252" s="62" t="s">
        <v>29</v>
      </c>
      <c r="U252" s="64" t="s">
        <v>690</v>
      </c>
      <c r="V252" s="267" t="str">
        <f>_xlfn.TEXTJOIN("-",FALSE,N252:U252)</f>
        <v>BO-PRO-1531-SIT-ARC-RDC-A-Nom_MenInt_BâtimentsSoins</v>
      </c>
    </row>
    <row r="253" spans="1:22" s="55" customFormat="1" ht="15" customHeight="1" x14ac:dyDescent="0.3">
      <c r="A253" s="127"/>
      <c r="B253" s="266"/>
      <c r="C253" s="139"/>
      <c r="D253" s="140"/>
      <c r="E253" s="140"/>
      <c r="F253" s="164"/>
      <c r="G253" s="164"/>
      <c r="H253" s="221"/>
      <c r="I253" s="204"/>
      <c r="J253" s="204"/>
      <c r="K253" s="204"/>
      <c r="L253" s="204"/>
      <c r="M253" s="242"/>
      <c r="N253" s="62"/>
      <c r="O253" s="63"/>
      <c r="P253" s="63"/>
      <c r="Q253" s="62"/>
      <c r="R253" s="62"/>
      <c r="S253" s="62"/>
      <c r="T253" s="62"/>
      <c r="U253" s="64"/>
      <c r="V253" s="267"/>
    </row>
    <row r="254" spans="1:22" s="55" customFormat="1" ht="15" customHeight="1" x14ac:dyDescent="0.3">
      <c r="A254" s="126"/>
      <c r="B254" s="273" t="s">
        <v>691</v>
      </c>
      <c r="C254" s="148"/>
      <c r="D254" s="149"/>
      <c r="E254" s="149"/>
      <c r="F254" s="168"/>
      <c r="G254" s="168"/>
      <c r="H254" s="227"/>
      <c r="I254" s="210"/>
      <c r="J254" s="210"/>
      <c r="K254" s="210"/>
      <c r="L254" s="210"/>
      <c r="M254" s="248"/>
      <c r="N254" s="68"/>
      <c r="O254" s="68"/>
      <c r="P254" s="68"/>
      <c r="Q254" s="68"/>
      <c r="R254" s="68"/>
      <c r="S254" s="68"/>
      <c r="T254" s="68"/>
      <c r="U254" s="68"/>
      <c r="V254" s="274"/>
    </row>
    <row r="255" spans="1:22" s="55" customFormat="1" ht="15" customHeight="1" x14ac:dyDescent="0.3">
      <c r="A255" s="127"/>
      <c r="B255" s="266" t="s">
        <v>692</v>
      </c>
      <c r="C255" s="143"/>
      <c r="D255" s="141" t="s">
        <v>59</v>
      </c>
      <c r="E255" s="142"/>
      <c r="F255" s="165"/>
      <c r="G255" s="165"/>
      <c r="H255" s="223" t="s">
        <v>693</v>
      </c>
      <c r="I255" s="206" t="s">
        <v>29</v>
      </c>
      <c r="J255" s="206" t="s">
        <v>517</v>
      </c>
      <c r="K255" s="206" t="s">
        <v>617</v>
      </c>
      <c r="L255" s="206" t="s">
        <v>60</v>
      </c>
      <c r="M255" s="244" t="s">
        <v>380</v>
      </c>
      <c r="N255" s="62" t="s">
        <v>33</v>
      </c>
      <c r="O255" s="117" t="s">
        <v>34</v>
      </c>
      <c r="P255" s="117" t="s">
        <v>693</v>
      </c>
      <c r="Q255" s="62" t="s">
        <v>196</v>
      </c>
      <c r="R255" s="62" t="s">
        <v>694</v>
      </c>
      <c r="S255" s="62" t="s">
        <v>392</v>
      </c>
      <c r="T255" s="62" t="s">
        <v>29</v>
      </c>
      <c r="U255" s="64" t="s">
        <v>695</v>
      </c>
      <c r="V255" s="267" t="str">
        <f t="shared" ref="V255:V256" si="27">_xlfn.TEXTJOIN("-",FALSE,N255:U255)</f>
        <v>BO-PRO-1540-ENT-MOB-TN-A-Repérage_Mobiliers</v>
      </c>
    </row>
    <row r="256" spans="1:22" s="55" customFormat="1" ht="15" customHeight="1" x14ac:dyDescent="0.3">
      <c r="A256" s="127"/>
      <c r="B256" s="266" t="s">
        <v>696</v>
      </c>
      <c r="C256" s="143"/>
      <c r="D256" s="141" t="s">
        <v>59</v>
      </c>
      <c r="E256" s="142"/>
      <c r="F256" s="165"/>
      <c r="G256" s="165"/>
      <c r="H256" s="223" t="s">
        <v>697</v>
      </c>
      <c r="I256" s="206" t="s">
        <v>29</v>
      </c>
      <c r="J256" s="206" t="s">
        <v>517</v>
      </c>
      <c r="K256" s="206" t="s">
        <v>617</v>
      </c>
      <c r="L256" s="206" t="s">
        <v>60</v>
      </c>
      <c r="M256" s="244" t="s">
        <v>380</v>
      </c>
      <c r="N256" s="62" t="s">
        <v>33</v>
      </c>
      <c r="O256" s="117" t="s">
        <v>34</v>
      </c>
      <c r="P256" s="117" t="s">
        <v>697</v>
      </c>
      <c r="Q256" s="62" t="s">
        <v>391</v>
      </c>
      <c r="R256" s="62" t="s">
        <v>694</v>
      </c>
      <c r="S256" s="62" t="s">
        <v>392</v>
      </c>
      <c r="T256" s="62" t="s">
        <v>29</v>
      </c>
      <c r="U256" s="64" t="s">
        <v>698</v>
      </c>
      <c r="V256" s="267" t="str">
        <f t="shared" si="27"/>
        <v>BO-PRO-1541-INT-MOB-TN-A-Mobiliers</v>
      </c>
    </row>
    <row r="257" spans="1:22" s="55" customFormat="1" ht="15" customHeight="1" x14ac:dyDescent="0.3">
      <c r="A257" s="127"/>
      <c r="B257" s="266"/>
      <c r="C257" s="152"/>
      <c r="D257" s="153"/>
      <c r="E257" s="153"/>
      <c r="F257" s="172"/>
      <c r="G257" s="172"/>
      <c r="H257" s="229"/>
      <c r="I257" s="213"/>
      <c r="J257" s="213"/>
      <c r="K257" s="213"/>
      <c r="L257" s="213"/>
      <c r="M257" s="251"/>
      <c r="N257" s="62"/>
      <c r="O257" s="63"/>
      <c r="P257" s="117"/>
      <c r="Q257" s="62"/>
      <c r="R257" s="62"/>
      <c r="S257" s="62"/>
      <c r="T257" s="62"/>
      <c r="U257" s="64"/>
      <c r="V257" s="267"/>
    </row>
    <row r="258" spans="1:22" s="55" customFormat="1" ht="20.25" customHeight="1" x14ac:dyDescent="0.3">
      <c r="A258" s="125"/>
      <c r="B258" s="118" t="s">
        <v>699</v>
      </c>
      <c r="C258" s="146"/>
      <c r="D258" s="147"/>
      <c r="E258" s="147"/>
      <c r="F258" s="167"/>
      <c r="G258" s="167"/>
      <c r="H258" s="226"/>
      <c r="I258" s="209"/>
      <c r="J258" s="209"/>
      <c r="K258" s="209"/>
      <c r="L258" s="209"/>
      <c r="M258" s="247"/>
      <c r="N258" s="271"/>
      <c r="O258" s="271"/>
      <c r="P258" s="271"/>
      <c r="Q258" s="271"/>
      <c r="R258" s="271"/>
      <c r="S258" s="271"/>
      <c r="T258" s="271"/>
      <c r="U258" s="271"/>
      <c r="V258" s="272"/>
    </row>
    <row r="259" spans="1:22" s="55" customFormat="1" ht="20.25" customHeight="1" x14ac:dyDescent="0.3">
      <c r="A259" s="112"/>
      <c r="B259" s="65"/>
      <c r="C259" s="144"/>
      <c r="D259" s="145"/>
      <c r="E259" s="145"/>
      <c r="F259" s="166"/>
      <c r="G259" s="166"/>
      <c r="H259" s="225"/>
      <c r="I259" s="208"/>
      <c r="J259" s="208"/>
      <c r="K259" s="208"/>
      <c r="L259" s="208"/>
      <c r="M259" s="246"/>
      <c r="N259" s="65"/>
      <c r="O259" s="65"/>
      <c r="P259" s="65"/>
      <c r="Q259" s="65"/>
      <c r="R259" s="65"/>
      <c r="S259" s="65"/>
      <c r="T259" s="65"/>
      <c r="U259" s="65"/>
      <c r="V259" s="270"/>
    </row>
    <row r="260" spans="1:22" s="55" customFormat="1" ht="15" customHeight="1" x14ac:dyDescent="0.3">
      <c r="A260" s="126"/>
      <c r="B260" s="273" t="s">
        <v>700</v>
      </c>
      <c r="C260" s="148"/>
      <c r="D260" s="149"/>
      <c r="E260" s="149"/>
      <c r="F260" s="168"/>
      <c r="G260" s="168"/>
      <c r="H260" s="227"/>
      <c r="I260" s="210"/>
      <c r="J260" s="210"/>
      <c r="K260" s="210"/>
      <c r="L260" s="210"/>
      <c r="M260" s="248"/>
      <c r="N260" s="68" t="s">
        <v>368</v>
      </c>
      <c r="O260" s="68" t="s">
        <v>368</v>
      </c>
      <c r="P260" s="68" t="s">
        <v>368</v>
      </c>
      <c r="Q260" s="68" t="s">
        <v>368</v>
      </c>
      <c r="R260" s="68" t="s">
        <v>368</v>
      </c>
      <c r="S260" s="68" t="s">
        <v>368</v>
      </c>
      <c r="T260" s="68" t="s">
        <v>368</v>
      </c>
      <c r="U260" s="68" t="s">
        <v>368</v>
      </c>
      <c r="V260" s="274" t="s">
        <v>368</v>
      </c>
    </row>
    <row r="261" spans="1:22" s="175" customFormat="1" x14ac:dyDescent="0.25">
      <c r="A261" s="187"/>
      <c r="B261" s="287" t="s">
        <v>701</v>
      </c>
      <c r="C261" s="188"/>
      <c r="D261" s="189" t="s">
        <v>59</v>
      </c>
      <c r="E261" s="189"/>
      <c r="F261" s="190"/>
      <c r="G261" s="190"/>
      <c r="H261" s="234" t="str">
        <f>Tableau13[[#This Row],[Numéro4]]</f>
        <v>5000</v>
      </c>
      <c r="I261" s="214" t="s">
        <v>29</v>
      </c>
      <c r="J261" s="214" t="s">
        <v>702</v>
      </c>
      <c r="K261" s="214" t="s">
        <v>379</v>
      </c>
      <c r="L261" s="214" t="s">
        <v>60</v>
      </c>
      <c r="M261" s="252" t="s">
        <v>703</v>
      </c>
      <c r="N261" s="288" t="s">
        <v>33</v>
      </c>
      <c r="O261" s="289" t="s">
        <v>34</v>
      </c>
      <c r="P261" s="289" t="s">
        <v>704</v>
      </c>
      <c r="Q261" s="288" t="s">
        <v>196</v>
      </c>
      <c r="R261" s="288" t="s">
        <v>111</v>
      </c>
      <c r="S261" s="288" t="s">
        <v>392</v>
      </c>
      <c r="T261" s="288" t="s">
        <v>29</v>
      </c>
      <c r="U261" s="290" t="s">
        <v>705</v>
      </c>
      <c r="V261" s="267" t="str">
        <f>_xlfn.TEXTJOIN("-",FALSE,N261:U261)</f>
        <v>BO-PRO-5000-ENT-STR-TN-A-PlanSTR_Entrée</v>
      </c>
    </row>
    <row r="262" spans="1:22" s="175" customFormat="1" x14ac:dyDescent="0.25">
      <c r="A262" s="187"/>
      <c r="B262" s="287" t="s">
        <v>706</v>
      </c>
      <c r="C262" s="188"/>
      <c r="D262" s="189" t="s">
        <v>59</v>
      </c>
      <c r="E262" s="189"/>
      <c r="F262" s="190"/>
      <c r="G262" s="190"/>
      <c r="H262" s="234" t="str">
        <f>Tableau13[[#This Row],[Numéro4]]</f>
        <v>5001</v>
      </c>
      <c r="I262" s="214" t="s">
        <v>29</v>
      </c>
      <c r="J262" s="214" t="s">
        <v>702</v>
      </c>
      <c r="K262" s="214" t="s">
        <v>379</v>
      </c>
      <c r="L262" s="214" t="s">
        <v>60</v>
      </c>
      <c r="M262" s="252" t="s">
        <v>703</v>
      </c>
      <c r="N262" s="288" t="s">
        <v>33</v>
      </c>
      <c r="O262" s="289" t="s">
        <v>34</v>
      </c>
      <c r="P262" s="289" t="s">
        <v>707</v>
      </c>
      <c r="Q262" s="288" t="s">
        <v>708</v>
      </c>
      <c r="R262" s="288" t="s">
        <v>111</v>
      </c>
      <c r="S262" s="288" t="s">
        <v>392</v>
      </c>
      <c r="T262" s="288" t="s">
        <v>29</v>
      </c>
      <c r="U262" s="290" t="s">
        <v>709</v>
      </c>
      <c r="V262" s="267" t="str">
        <f t="shared" ref="V262:V263" si="28">_xlfn.TEXTJOIN("-",FALSE,N262:U262)</f>
        <v>BO-PRO-5001-LOG-STR-TN-A-PlanSTR_Logistique</v>
      </c>
    </row>
    <row r="263" spans="1:22" s="175" customFormat="1" x14ac:dyDescent="0.25">
      <c r="A263" s="187"/>
      <c r="B263" s="287" t="s">
        <v>710</v>
      </c>
      <c r="C263" s="188"/>
      <c r="D263" s="189" t="s">
        <v>59</v>
      </c>
      <c r="E263" s="189"/>
      <c r="F263" s="190"/>
      <c r="G263" s="190"/>
      <c r="H263" s="234" t="str">
        <f>Tableau13[[#This Row],[Numéro4]]</f>
        <v>5002</v>
      </c>
      <c r="I263" s="214" t="s">
        <v>29</v>
      </c>
      <c r="J263" s="214" t="s">
        <v>702</v>
      </c>
      <c r="K263" s="214" t="s">
        <v>379</v>
      </c>
      <c r="L263" s="214" t="s">
        <v>60</v>
      </c>
      <c r="M263" s="252" t="s">
        <v>703</v>
      </c>
      <c r="N263" s="288" t="s">
        <v>33</v>
      </c>
      <c r="O263" s="289" t="s">
        <v>34</v>
      </c>
      <c r="P263" s="289" t="s">
        <v>711</v>
      </c>
      <c r="Q263" s="288" t="s">
        <v>636</v>
      </c>
      <c r="R263" s="288" t="s">
        <v>111</v>
      </c>
      <c r="S263" s="288" t="s">
        <v>712</v>
      </c>
      <c r="T263" s="288" t="s">
        <v>29</v>
      </c>
      <c r="U263" s="290" t="s">
        <v>713</v>
      </c>
      <c r="V263" s="267" t="str">
        <f t="shared" si="28"/>
        <v>BO-PRO-5002-AGO-STR-FD-A-PlanSTR_Agora</v>
      </c>
    </row>
    <row r="264" spans="1:22" s="175" customFormat="1" x14ac:dyDescent="0.25">
      <c r="A264" s="187"/>
      <c r="B264" s="287" t="s">
        <v>714</v>
      </c>
      <c r="C264" s="188"/>
      <c r="D264" s="189" t="s">
        <v>59</v>
      </c>
      <c r="E264" s="189"/>
      <c r="F264" s="190"/>
      <c r="G264" s="190"/>
      <c r="H264" s="234" t="str">
        <f>Tableau13[[#This Row],[Numéro4]]</f>
        <v>5003</v>
      </c>
      <c r="I264" s="214" t="s">
        <v>29</v>
      </c>
      <c r="J264" s="214" t="s">
        <v>702</v>
      </c>
      <c r="K264" s="214" t="s">
        <v>715</v>
      </c>
      <c r="L264" s="214" t="s">
        <v>60</v>
      </c>
      <c r="M264" s="252" t="s">
        <v>703</v>
      </c>
      <c r="N264" s="288" t="s">
        <v>33</v>
      </c>
      <c r="O264" s="289" t="s">
        <v>34</v>
      </c>
      <c r="P264" s="289" t="s">
        <v>716</v>
      </c>
      <c r="Q264" s="288" t="s">
        <v>636</v>
      </c>
      <c r="R264" s="288" t="s">
        <v>111</v>
      </c>
      <c r="S264" s="288" t="s">
        <v>382</v>
      </c>
      <c r="T264" s="288" t="s">
        <v>29</v>
      </c>
      <c r="U264" s="290" t="s">
        <v>713</v>
      </c>
      <c r="V264" s="267" t="str">
        <f>_xlfn.TEXTJOIN("-",FALSE,N264:U264)</f>
        <v>BO-PRO-5003-AGO-STR-RDC-A-PlanSTR_Agora</v>
      </c>
    </row>
    <row r="265" spans="1:22" s="38" customFormat="1" x14ac:dyDescent="0.3">
      <c r="A265" s="94"/>
      <c r="B265" s="282" t="s">
        <v>717</v>
      </c>
      <c r="C265" s="143"/>
      <c r="D265" s="142"/>
      <c r="E265" s="142"/>
      <c r="F265" s="165" t="s">
        <v>59</v>
      </c>
      <c r="G265" s="165"/>
      <c r="H265" s="234" t="str">
        <f>Tableau13[[#This Row],[Numéro4]]</f>
        <v>5004</v>
      </c>
      <c r="I265" s="206" t="s">
        <v>29</v>
      </c>
      <c r="J265" s="206" t="s">
        <v>702</v>
      </c>
      <c r="K265" s="206" t="s">
        <v>379</v>
      </c>
      <c r="L265" s="206" t="s">
        <v>60</v>
      </c>
      <c r="M265" s="244" t="s">
        <v>703</v>
      </c>
      <c r="N265" s="62" t="s">
        <v>33</v>
      </c>
      <c r="O265" s="117" t="s">
        <v>34</v>
      </c>
      <c r="P265" s="117" t="s">
        <v>718</v>
      </c>
      <c r="Q265" s="62" t="s">
        <v>391</v>
      </c>
      <c r="R265" s="62" t="s">
        <v>111</v>
      </c>
      <c r="S265" s="62" t="s">
        <v>392</v>
      </c>
      <c r="T265" s="62" t="s">
        <v>29</v>
      </c>
      <c r="U265" s="64" t="s">
        <v>719</v>
      </c>
      <c r="V265" s="267" t="str">
        <f t="shared" ref="V265:V268" si="29">_xlfn.TEXTJOIN("-",FALSE,N265:U265)</f>
        <v>BO-PRO-5004-INT-STR-TN-A-PlanSTR_Internat</v>
      </c>
    </row>
    <row r="266" spans="1:22" s="38" customFormat="1" x14ac:dyDescent="0.3">
      <c r="A266" s="94"/>
      <c r="B266" s="67" t="s">
        <v>720</v>
      </c>
      <c r="C266" s="143"/>
      <c r="D266" s="142"/>
      <c r="E266" s="142"/>
      <c r="F266" s="165" t="s">
        <v>59</v>
      </c>
      <c r="G266" s="165"/>
      <c r="H266" s="234" t="str">
        <f>Tableau13[[#This Row],[Numéro4]]</f>
        <v>5005</v>
      </c>
      <c r="I266" s="206" t="s">
        <v>29</v>
      </c>
      <c r="J266" s="206" t="s">
        <v>721</v>
      </c>
      <c r="K266" s="206" t="s">
        <v>379</v>
      </c>
      <c r="L266" s="206" t="s">
        <v>60</v>
      </c>
      <c r="M266" s="244" t="s">
        <v>703</v>
      </c>
      <c r="N266" s="62" t="s">
        <v>33</v>
      </c>
      <c r="O266" s="117" t="s">
        <v>34</v>
      </c>
      <c r="P266" s="117" t="s">
        <v>722</v>
      </c>
      <c r="Q266" s="62" t="s">
        <v>205</v>
      </c>
      <c r="R266" s="62" t="s">
        <v>111</v>
      </c>
      <c r="S266" s="62" t="s">
        <v>712</v>
      </c>
      <c r="T266" s="62" t="s">
        <v>29</v>
      </c>
      <c r="U266" s="64" t="s">
        <v>723</v>
      </c>
      <c r="V266" s="267" t="str">
        <f t="shared" si="29"/>
        <v>BO-PRO-5005-PED-STR-FD-A-PlanSTR_Pédopsychiatrie</v>
      </c>
    </row>
    <row r="267" spans="1:22" s="38" customFormat="1" x14ac:dyDescent="0.3">
      <c r="A267" s="94"/>
      <c r="B267" s="67" t="s">
        <v>724</v>
      </c>
      <c r="C267" s="143"/>
      <c r="D267" s="142"/>
      <c r="E267" s="142"/>
      <c r="F267" s="165" t="s">
        <v>59</v>
      </c>
      <c r="G267" s="165"/>
      <c r="H267" s="234" t="str">
        <f>Tableau13[[#This Row],[Numéro4]]</f>
        <v>5006</v>
      </c>
      <c r="I267" s="206" t="s">
        <v>29</v>
      </c>
      <c r="J267" s="206" t="s">
        <v>721</v>
      </c>
      <c r="K267" s="206" t="s">
        <v>379</v>
      </c>
      <c r="L267" s="206" t="s">
        <v>60</v>
      </c>
      <c r="M267" s="244" t="s">
        <v>703</v>
      </c>
      <c r="N267" s="62" t="s">
        <v>33</v>
      </c>
      <c r="O267" s="117" t="s">
        <v>34</v>
      </c>
      <c r="P267" s="117" t="s">
        <v>725</v>
      </c>
      <c r="Q267" s="62" t="s">
        <v>205</v>
      </c>
      <c r="R267" s="62" t="s">
        <v>111</v>
      </c>
      <c r="S267" s="62" t="s">
        <v>382</v>
      </c>
      <c r="T267" s="62" t="s">
        <v>29</v>
      </c>
      <c r="U267" s="64" t="s">
        <v>723</v>
      </c>
      <c r="V267" s="267" t="str">
        <f t="shared" si="29"/>
        <v>BO-PRO-5006-PED-STR-RDC-A-PlanSTR_Pédopsychiatrie</v>
      </c>
    </row>
    <row r="268" spans="1:22" s="38" customFormat="1" x14ac:dyDescent="0.3">
      <c r="A268" s="94"/>
      <c r="B268" s="67" t="s">
        <v>726</v>
      </c>
      <c r="C268" s="143"/>
      <c r="D268" s="142"/>
      <c r="E268" s="142"/>
      <c r="F268" s="165" t="s">
        <v>59</v>
      </c>
      <c r="G268" s="165"/>
      <c r="H268" s="234" t="str">
        <f>Tableau13[[#This Row],[Numéro4]]</f>
        <v>5007</v>
      </c>
      <c r="I268" s="206" t="s">
        <v>29</v>
      </c>
      <c r="J268" s="206" t="s">
        <v>702</v>
      </c>
      <c r="K268" s="206" t="s">
        <v>379</v>
      </c>
      <c r="L268" s="206" t="s">
        <v>60</v>
      </c>
      <c r="M268" s="244" t="s">
        <v>703</v>
      </c>
      <c r="N268" s="62" t="s">
        <v>33</v>
      </c>
      <c r="O268" s="117" t="s">
        <v>34</v>
      </c>
      <c r="P268" s="117" t="s">
        <v>727</v>
      </c>
      <c r="Q268" s="62" t="s">
        <v>201</v>
      </c>
      <c r="R268" s="62" t="s">
        <v>111</v>
      </c>
      <c r="S268" s="62" t="s">
        <v>712</v>
      </c>
      <c r="T268" s="62" t="s">
        <v>29</v>
      </c>
      <c r="U268" s="64" t="s">
        <v>728</v>
      </c>
      <c r="V268" s="267" t="str">
        <f t="shared" si="29"/>
        <v>BO-PRO-5007-GER-STR-FD-A-PlanSTR_Gérontopsychiatrie</v>
      </c>
    </row>
    <row r="269" spans="1:22" s="38" customFormat="1" x14ac:dyDescent="0.3">
      <c r="A269" s="94"/>
      <c r="B269" s="67" t="s">
        <v>729</v>
      </c>
      <c r="C269" s="143"/>
      <c r="D269" s="142"/>
      <c r="E269" s="142"/>
      <c r="F269" s="165" t="s">
        <v>59</v>
      </c>
      <c r="G269" s="165"/>
      <c r="H269" s="234" t="str">
        <f>Tableau13[[#This Row],[Numéro4]]</f>
        <v>5008</v>
      </c>
      <c r="I269" s="206" t="s">
        <v>29</v>
      </c>
      <c r="J269" s="206" t="s">
        <v>702</v>
      </c>
      <c r="K269" s="206" t="s">
        <v>379</v>
      </c>
      <c r="L269" s="206" t="s">
        <v>60</v>
      </c>
      <c r="M269" s="244" t="s">
        <v>703</v>
      </c>
      <c r="N269" s="62" t="s">
        <v>33</v>
      </c>
      <c r="O269" s="117" t="s">
        <v>34</v>
      </c>
      <c r="P269" s="117" t="s">
        <v>730</v>
      </c>
      <c r="Q269" s="62" t="s">
        <v>201</v>
      </c>
      <c r="R269" s="62" t="s">
        <v>111</v>
      </c>
      <c r="S269" s="62" t="s">
        <v>382</v>
      </c>
      <c r="T269" s="62" t="s">
        <v>29</v>
      </c>
      <c r="U269" s="64" t="s">
        <v>728</v>
      </c>
      <c r="V269" s="267" t="str">
        <f>_xlfn.TEXTJOIN("-",FALSE,N269:U269)</f>
        <v>BO-PRO-5008-GER-STR-RDC-A-PlanSTR_Gérontopsychiatrie</v>
      </c>
    </row>
    <row r="270" spans="1:22" s="38" customFormat="1" x14ac:dyDescent="0.3">
      <c r="A270" s="94"/>
      <c r="B270" s="67" t="s">
        <v>731</v>
      </c>
      <c r="C270" s="143"/>
      <c r="D270" s="142"/>
      <c r="E270" s="142"/>
      <c r="F270" s="165" t="s">
        <v>59</v>
      </c>
      <c r="G270" s="165"/>
      <c r="H270" s="234" t="str">
        <f>Tableau13[[#This Row],[Numéro4]]</f>
        <v>5009</v>
      </c>
      <c r="I270" s="206" t="s">
        <v>29</v>
      </c>
      <c r="J270" s="206" t="s">
        <v>732</v>
      </c>
      <c r="K270" s="206" t="s">
        <v>379</v>
      </c>
      <c r="L270" s="206" t="s">
        <v>60</v>
      </c>
      <c r="M270" s="244" t="s">
        <v>703</v>
      </c>
      <c r="N270" s="62" t="s">
        <v>33</v>
      </c>
      <c r="O270" s="117" t="s">
        <v>34</v>
      </c>
      <c r="P270" s="117" t="s">
        <v>733</v>
      </c>
      <c r="Q270" s="62" t="s">
        <v>209</v>
      </c>
      <c r="R270" s="62" t="s">
        <v>111</v>
      </c>
      <c r="S270" s="62" t="s">
        <v>712</v>
      </c>
      <c r="T270" s="62" t="s">
        <v>29</v>
      </c>
      <c r="U270" s="64" t="s">
        <v>734</v>
      </c>
      <c r="V270" s="267" t="str">
        <f t="shared" ref="V270" si="30">_xlfn.TEXTJOIN("-",FALSE,N270:U270)</f>
        <v>BO-PRO-5009-BA1-STR-FD-A-PlanSTR_BA1</v>
      </c>
    </row>
    <row r="271" spans="1:22" s="38" customFormat="1" x14ac:dyDescent="0.3">
      <c r="A271" s="94"/>
      <c r="B271" s="67" t="s">
        <v>735</v>
      </c>
      <c r="C271" s="143"/>
      <c r="D271" s="142"/>
      <c r="E271" s="142"/>
      <c r="F271" s="165" t="s">
        <v>59</v>
      </c>
      <c r="G271" s="165"/>
      <c r="H271" s="234" t="str">
        <f>Tableau13[[#This Row],[Numéro4]]</f>
        <v>5010</v>
      </c>
      <c r="I271" s="206" t="s">
        <v>29</v>
      </c>
      <c r="J271" s="206" t="s">
        <v>732</v>
      </c>
      <c r="K271" s="206" t="s">
        <v>379</v>
      </c>
      <c r="L271" s="206" t="s">
        <v>60</v>
      </c>
      <c r="M271" s="244" t="s">
        <v>703</v>
      </c>
      <c r="N271" s="62" t="s">
        <v>33</v>
      </c>
      <c r="O271" s="117" t="s">
        <v>34</v>
      </c>
      <c r="P271" s="117" t="s">
        <v>736</v>
      </c>
      <c r="Q271" s="62" t="s">
        <v>209</v>
      </c>
      <c r="R271" s="62" t="s">
        <v>111</v>
      </c>
      <c r="S271" s="62" t="s">
        <v>382</v>
      </c>
      <c r="T271" s="62" t="s">
        <v>29</v>
      </c>
      <c r="U271" s="64" t="s">
        <v>734</v>
      </c>
      <c r="V271" s="267" t="str">
        <f>_xlfn.TEXTJOIN("-",FALSE,N271:U271)</f>
        <v>BO-PRO-5010-BA1-STR-RDC-A-PlanSTR_BA1</v>
      </c>
    </row>
    <row r="272" spans="1:22" s="38" customFormat="1" x14ac:dyDescent="0.3">
      <c r="A272" s="94"/>
      <c r="B272" s="67" t="s">
        <v>737</v>
      </c>
      <c r="C272" s="143"/>
      <c r="D272" s="142"/>
      <c r="E272" s="142"/>
      <c r="F272" s="165" t="s">
        <v>59</v>
      </c>
      <c r="G272" s="165"/>
      <c r="H272" s="234" t="str">
        <f>Tableau13[[#This Row],[Numéro4]]</f>
        <v>5011</v>
      </c>
      <c r="I272" s="206" t="s">
        <v>29</v>
      </c>
      <c r="J272" s="206" t="s">
        <v>732</v>
      </c>
      <c r="K272" s="206" t="s">
        <v>379</v>
      </c>
      <c r="L272" s="206" t="s">
        <v>60</v>
      </c>
      <c r="M272" s="244" t="s">
        <v>703</v>
      </c>
      <c r="N272" s="62" t="s">
        <v>33</v>
      </c>
      <c r="O272" s="117" t="s">
        <v>34</v>
      </c>
      <c r="P272" s="117" t="s">
        <v>738</v>
      </c>
      <c r="Q272" s="62" t="s">
        <v>213</v>
      </c>
      <c r="R272" s="62" t="s">
        <v>111</v>
      </c>
      <c r="S272" s="62" t="s">
        <v>712</v>
      </c>
      <c r="T272" s="62" t="s">
        <v>29</v>
      </c>
      <c r="U272" s="64" t="s">
        <v>739</v>
      </c>
      <c r="V272" s="267" t="str">
        <f t="shared" ref="V272" si="31">_xlfn.TEXTJOIN("-",FALSE,N272:U272)</f>
        <v>BO-PRO-5011-BA2-STR-FD-A-PlanSTR_BA2</v>
      </c>
    </row>
    <row r="273" spans="1:22" s="38" customFormat="1" x14ac:dyDescent="0.3">
      <c r="A273" s="94"/>
      <c r="B273" s="67" t="s">
        <v>740</v>
      </c>
      <c r="C273" s="143"/>
      <c r="D273" s="142"/>
      <c r="E273" s="142"/>
      <c r="F273" s="165" t="s">
        <v>59</v>
      </c>
      <c r="G273" s="165"/>
      <c r="H273" s="234" t="str">
        <f>Tableau13[[#This Row],[Numéro4]]</f>
        <v>5012</v>
      </c>
      <c r="I273" s="206" t="s">
        <v>29</v>
      </c>
      <c r="J273" s="206" t="s">
        <v>732</v>
      </c>
      <c r="K273" s="206" t="s">
        <v>379</v>
      </c>
      <c r="L273" s="206" t="s">
        <v>60</v>
      </c>
      <c r="M273" s="244" t="s">
        <v>703</v>
      </c>
      <c r="N273" s="62" t="s">
        <v>33</v>
      </c>
      <c r="O273" s="117" t="s">
        <v>34</v>
      </c>
      <c r="P273" s="117" t="s">
        <v>741</v>
      </c>
      <c r="Q273" s="62" t="s">
        <v>213</v>
      </c>
      <c r="R273" s="62" t="s">
        <v>111</v>
      </c>
      <c r="S273" s="62" t="s">
        <v>382</v>
      </c>
      <c r="T273" s="62" t="s">
        <v>29</v>
      </c>
      <c r="U273" s="64" t="s">
        <v>739</v>
      </c>
      <c r="V273" s="267" t="str">
        <f>_xlfn.TEXTJOIN("-",FALSE,N273:U273)</f>
        <v>BO-PRO-5012-BA2-STR-RDC-A-PlanSTR_BA2</v>
      </c>
    </row>
    <row r="274" spans="1:22" s="175" customFormat="1" x14ac:dyDescent="0.3">
      <c r="A274" s="187"/>
      <c r="B274" s="291" t="s">
        <v>742</v>
      </c>
      <c r="C274" s="188"/>
      <c r="D274" s="189" t="s">
        <v>59</v>
      </c>
      <c r="E274" s="189"/>
      <c r="F274" s="190"/>
      <c r="G274" s="190"/>
      <c r="H274" s="234" t="str">
        <f>Tableau13[[#This Row],[Numéro4]]</f>
        <v>5013</v>
      </c>
      <c r="I274" s="214" t="s">
        <v>29</v>
      </c>
      <c r="J274" s="214" t="s">
        <v>743</v>
      </c>
      <c r="K274" s="214" t="s">
        <v>379</v>
      </c>
      <c r="L274" s="214" t="s">
        <v>60</v>
      </c>
      <c r="M274" s="252" t="s">
        <v>703</v>
      </c>
      <c r="N274" s="288" t="s">
        <v>33</v>
      </c>
      <c r="O274" s="289" t="s">
        <v>34</v>
      </c>
      <c r="P274" s="289" t="s">
        <v>744</v>
      </c>
      <c r="Q274" s="288" t="s">
        <v>217</v>
      </c>
      <c r="R274" s="288" t="s">
        <v>111</v>
      </c>
      <c r="S274" s="288" t="s">
        <v>712</v>
      </c>
      <c r="T274" s="288" t="s">
        <v>29</v>
      </c>
      <c r="U274" s="191" t="s">
        <v>745</v>
      </c>
      <c r="V274" s="267" t="str">
        <f t="shared" ref="V274:V275" si="32">_xlfn.TEXTJOIN("-",FALSE,N274:U274)</f>
        <v>BO-PRO-5013-BA3-STR-FD-A-PlanSTR_BA3</v>
      </c>
    </row>
    <row r="275" spans="1:22" s="175" customFormat="1" x14ac:dyDescent="0.3">
      <c r="A275" s="187"/>
      <c r="B275" s="291" t="s">
        <v>746</v>
      </c>
      <c r="C275" s="188"/>
      <c r="D275" s="189" t="s">
        <v>59</v>
      </c>
      <c r="E275" s="189"/>
      <c r="F275" s="190"/>
      <c r="G275" s="190"/>
      <c r="H275" s="234" t="str">
        <f>Tableau13[[#This Row],[Numéro4]]</f>
        <v>5014</v>
      </c>
      <c r="I275" s="214" t="s">
        <v>29</v>
      </c>
      <c r="J275" s="214" t="s">
        <v>743</v>
      </c>
      <c r="K275" s="214" t="s">
        <v>379</v>
      </c>
      <c r="L275" s="214" t="s">
        <v>60</v>
      </c>
      <c r="M275" s="252" t="s">
        <v>703</v>
      </c>
      <c r="N275" s="288" t="s">
        <v>33</v>
      </c>
      <c r="O275" s="289" t="s">
        <v>34</v>
      </c>
      <c r="P275" s="289" t="s">
        <v>747</v>
      </c>
      <c r="Q275" s="288" t="s">
        <v>217</v>
      </c>
      <c r="R275" s="288" t="s">
        <v>111</v>
      </c>
      <c r="S275" s="288" t="s">
        <v>382</v>
      </c>
      <c r="T275" s="288" t="s">
        <v>29</v>
      </c>
      <c r="U275" s="191" t="s">
        <v>745</v>
      </c>
      <c r="V275" s="267" t="str">
        <f t="shared" si="32"/>
        <v>BO-PRO-5014-BA3-STR-RDC-A-PlanSTR_BA3</v>
      </c>
    </row>
    <row r="276" spans="1:22" s="38" customFormat="1" x14ac:dyDescent="0.3">
      <c r="A276" s="94"/>
      <c r="B276" s="67" t="s">
        <v>748</v>
      </c>
      <c r="C276" s="143"/>
      <c r="D276" s="142"/>
      <c r="E276" s="142"/>
      <c r="F276" s="165" t="s">
        <v>59</v>
      </c>
      <c r="G276" s="165"/>
      <c r="H276" s="234" t="str">
        <f>Tableau13[[#This Row],[Numéro4]]</f>
        <v>5015</v>
      </c>
      <c r="I276" s="206" t="s">
        <v>29</v>
      </c>
      <c r="J276" s="206" t="s">
        <v>749</v>
      </c>
      <c r="K276" s="206" t="s">
        <v>379</v>
      </c>
      <c r="L276" s="206" t="s">
        <v>60</v>
      </c>
      <c r="M276" s="244" t="s">
        <v>750</v>
      </c>
      <c r="N276" s="62" t="s">
        <v>33</v>
      </c>
      <c r="O276" s="117" t="s">
        <v>34</v>
      </c>
      <c r="P276" s="117" t="s">
        <v>751</v>
      </c>
      <c r="Q276" s="62" t="s">
        <v>375</v>
      </c>
      <c r="R276" s="62" t="s">
        <v>111</v>
      </c>
      <c r="S276" s="62" t="s">
        <v>36</v>
      </c>
      <c r="T276" s="62" t="s">
        <v>29</v>
      </c>
      <c r="U276" s="64" t="s">
        <v>752</v>
      </c>
      <c r="V276" s="267" t="str">
        <f>_xlfn.TEXTJOIN("-",FALSE,N276:U276)</f>
        <v>BO-PRO-5015-EXT-STR-XXX-A-PlanSTR_Ouvrages Exterieurs</v>
      </c>
    </row>
    <row r="277" spans="1:22" s="175" customFormat="1" x14ac:dyDescent="0.3">
      <c r="A277" s="187"/>
      <c r="B277" s="315" t="s">
        <v>753</v>
      </c>
      <c r="C277" s="188"/>
      <c r="D277" s="189" t="s">
        <v>59</v>
      </c>
      <c r="E277" s="189"/>
      <c r="F277" s="190"/>
      <c r="G277" s="190"/>
      <c r="H277" s="234" t="str">
        <f>Tableau13[[#This Row],[Numéro4]]</f>
        <v>7500</v>
      </c>
      <c r="I277" s="214" t="s">
        <v>29</v>
      </c>
      <c r="J277" s="214" t="s">
        <v>702</v>
      </c>
      <c r="K277" s="214" t="s">
        <v>379</v>
      </c>
      <c r="L277" s="214" t="s">
        <v>60</v>
      </c>
      <c r="M277" s="252" t="s">
        <v>703</v>
      </c>
      <c r="N277" s="288" t="s">
        <v>33</v>
      </c>
      <c r="O277" s="289" t="s">
        <v>34</v>
      </c>
      <c r="P277" s="289" t="s">
        <v>754</v>
      </c>
      <c r="Q277" s="288" t="s">
        <v>755</v>
      </c>
      <c r="R277" s="288" t="s">
        <v>111</v>
      </c>
      <c r="S277" s="288" t="s">
        <v>712</v>
      </c>
      <c r="T277" s="288" t="s">
        <v>29</v>
      </c>
      <c r="U277" s="191" t="s">
        <v>756</v>
      </c>
      <c r="V277" s="267" t="str">
        <f t="shared" ref="V277:V283" si="33">_xlfn.TEXTJOIN("-",FALSE,N277:U277)</f>
        <v>BO-PRO-7500-ZMA-STR-FD-A-PlanRSD_ ZMA</v>
      </c>
    </row>
    <row r="278" spans="1:22" s="175" customFormat="1" x14ac:dyDescent="0.3">
      <c r="A278" s="187"/>
      <c r="B278" s="315" t="s">
        <v>757</v>
      </c>
      <c r="C278" s="188"/>
      <c r="D278" s="189" t="s">
        <v>59</v>
      </c>
      <c r="E278" s="189"/>
      <c r="F278" s="190"/>
      <c r="G278" s="190"/>
      <c r="H278" s="234" t="str">
        <f>Tableau13[[#This Row],[Numéro4]]</f>
        <v>7501</v>
      </c>
      <c r="I278" s="214" t="s">
        <v>29</v>
      </c>
      <c r="J278" s="214" t="s">
        <v>702</v>
      </c>
      <c r="K278" s="214" t="s">
        <v>379</v>
      </c>
      <c r="L278" s="214" t="s">
        <v>60</v>
      </c>
      <c r="M278" s="252" t="s">
        <v>703</v>
      </c>
      <c r="N278" s="288" t="s">
        <v>33</v>
      </c>
      <c r="O278" s="289" t="s">
        <v>34</v>
      </c>
      <c r="P278" s="289" t="s">
        <v>758</v>
      </c>
      <c r="Q278" s="288" t="s">
        <v>708</v>
      </c>
      <c r="R278" s="288" t="s">
        <v>111</v>
      </c>
      <c r="S278" s="288" t="s">
        <v>712</v>
      </c>
      <c r="T278" s="288" t="s">
        <v>29</v>
      </c>
      <c r="U278" s="191" t="s">
        <v>759</v>
      </c>
      <c r="V278" s="267" t="str">
        <f t="shared" si="33"/>
        <v>BO-PRO-7501-LOG-STR-FD-A-PlanRSD_ Logistique</v>
      </c>
    </row>
    <row r="279" spans="1:22" s="175" customFormat="1" x14ac:dyDescent="0.3">
      <c r="A279" s="187"/>
      <c r="B279" s="315" t="s">
        <v>760</v>
      </c>
      <c r="C279" s="188"/>
      <c r="D279" s="189" t="s">
        <v>59</v>
      </c>
      <c r="E279" s="189"/>
      <c r="F279" s="190"/>
      <c r="G279" s="190"/>
      <c r="H279" s="234" t="str">
        <f>Tableau13[[#This Row],[Numéro4]]</f>
        <v>7502</v>
      </c>
      <c r="I279" s="214" t="s">
        <v>29</v>
      </c>
      <c r="J279" s="214" t="s">
        <v>702</v>
      </c>
      <c r="K279" s="214" t="s">
        <v>379</v>
      </c>
      <c r="L279" s="214" t="s">
        <v>60</v>
      </c>
      <c r="M279" s="252" t="s">
        <v>703</v>
      </c>
      <c r="N279" s="288" t="s">
        <v>33</v>
      </c>
      <c r="O279" s="289" t="s">
        <v>34</v>
      </c>
      <c r="P279" s="289" t="s">
        <v>761</v>
      </c>
      <c r="Q279" s="288" t="s">
        <v>636</v>
      </c>
      <c r="R279" s="288" t="s">
        <v>111</v>
      </c>
      <c r="S279" s="288" t="s">
        <v>712</v>
      </c>
      <c r="T279" s="288" t="s">
        <v>29</v>
      </c>
      <c r="U279" s="191" t="s">
        <v>762</v>
      </c>
      <c r="V279" s="267" t="str">
        <f t="shared" si="33"/>
        <v>BO-PRO-7502-AGO-STR-FD-A-PlanRSD_ Agora</v>
      </c>
    </row>
    <row r="280" spans="1:22" s="38" customFormat="1" x14ac:dyDescent="0.3">
      <c r="A280" s="94"/>
      <c r="B280" s="67" t="s">
        <v>763</v>
      </c>
      <c r="C280" s="143"/>
      <c r="D280" s="142"/>
      <c r="E280" s="142"/>
      <c r="F280" s="165" t="s">
        <v>59</v>
      </c>
      <c r="G280" s="165"/>
      <c r="H280" s="234" t="str">
        <f>Tableau13[[#This Row],[Numéro4]]</f>
        <v>7503</v>
      </c>
      <c r="I280" s="206" t="s">
        <v>29</v>
      </c>
      <c r="J280" s="206" t="s">
        <v>702</v>
      </c>
      <c r="K280" s="206" t="s">
        <v>379</v>
      </c>
      <c r="L280" s="206" t="s">
        <v>60</v>
      </c>
      <c r="M280" s="244" t="s">
        <v>703</v>
      </c>
      <c r="N280" s="62" t="s">
        <v>33</v>
      </c>
      <c r="O280" s="117" t="s">
        <v>34</v>
      </c>
      <c r="P280" s="117" t="s">
        <v>764</v>
      </c>
      <c r="Q280" s="62" t="s">
        <v>391</v>
      </c>
      <c r="R280" s="62" t="s">
        <v>111</v>
      </c>
      <c r="S280" s="62" t="s">
        <v>712</v>
      </c>
      <c r="T280" s="62" t="s">
        <v>29</v>
      </c>
      <c r="U280" s="64" t="s">
        <v>765</v>
      </c>
      <c r="V280" s="267" t="str">
        <f t="shared" si="33"/>
        <v>BO-PRO-7503-INT-STR-FD-A-PlanRSD_ Internat</v>
      </c>
    </row>
    <row r="281" spans="1:22" s="38" customFormat="1" x14ac:dyDescent="0.3">
      <c r="A281" s="94"/>
      <c r="B281" s="67" t="s">
        <v>766</v>
      </c>
      <c r="C281" s="143"/>
      <c r="D281" s="142"/>
      <c r="E281" s="142"/>
      <c r="F281" s="165" t="s">
        <v>59</v>
      </c>
      <c r="G281" s="165"/>
      <c r="H281" s="234" t="str">
        <f>Tableau13[[#This Row],[Numéro4]]</f>
        <v>7504</v>
      </c>
      <c r="I281" s="206" t="s">
        <v>29</v>
      </c>
      <c r="J281" s="206" t="s">
        <v>721</v>
      </c>
      <c r="K281" s="206" t="s">
        <v>379</v>
      </c>
      <c r="L281" s="206" t="s">
        <v>60</v>
      </c>
      <c r="M281" s="244" t="s">
        <v>703</v>
      </c>
      <c r="N281" s="62" t="s">
        <v>33</v>
      </c>
      <c r="O281" s="117" t="s">
        <v>34</v>
      </c>
      <c r="P281" s="117" t="s">
        <v>767</v>
      </c>
      <c r="Q281" s="62" t="s">
        <v>205</v>
      </c>
      <c r="R281" s="62" t="s">
        <v>111</v>
      </c>
      <c r="S281" s="62" t="s">
        <v>712</v>
      </c>
      <c r="T281" s="62" t="s">
        <v>29</v>
      </c>
      <c r="U281" s="64" t="s">
        <v>768</v>
      </c>
      <c r="V281" s="267" t="str">
        <f t="shared" si="33"/>
        <v>BO-PRO-7504-PED-STR-FD-A-PlanRSD_ Pédopsychiatrie</v>
      </c>
    </row>
    <row r="282" spans="1:22" s="38" customFormat="1" x14ac:dyDescent="0.3">
      <c r="A282" s="94"/>
      <c r="B282" s="67" t="s">
        <v>769</v>
      </c>
      <c r="C282" s="143"/>
      <c r="D282" s="142"/>
      <c r="E282" s="142"/>
      <c r="F282" s="165" t="s">
        <v>59</v>
      </c>
      <c r="G282" s="165"/>
      <c r="H282" s="234" t="str">
        <f>Tableau13[[#This Row],[Numéro4]]</f>
        <v>7505</v>
      </c>
      <c r="I282" s="206" t="s">
        <v>29</v>
      </c>
      <c r="J282" s="206" t="s">
        <v>702</v>
      </c>
      <c r="K282" s="206" t="s">
        <v>379</v>
      </c>
      <c r="L282" s="206" t="s">
        <v>60</v>
      </c>
      <c r="M282" s="244" t="s">
        <v>703</v>
      </c>
      <c r="N282" s="62" t="s">
        <v>33</v>
      </c>
      <c r="O282" s="117" t="s">
        <v>34</v>
      </c>
      <c r="P282" s="117" t="s">
        <v>770</v>
      </c>
      <c r="Q282" s="62" t="s">
        <v>201</v>
      </c>
      <c r="R282" s="62" t="s">
        <v>111</v>
      </c>
      <c r="S282" s="62" t="s">
        <v>712</v>
      </c>
      <c r="T282" s="62" t="s">
        <v>29</v>
      </c>
      <c r="U282" s="64" t="s">
        <v>771</v>
      </c>
      <c r="V282" s="267" t="str">
        <f t="shared" si="33"/>
        <v>BO-PRO-7505-GER-STR-FD-A-PlanRSD_ Gérontopsychiatrie</v>
      </c>
    </row>
    <row r="283" spans="1:22" s="38" customFormat="1" x14ac:dyDescent="0.3">
      <c r="A283" s="94"/>
      <c r="B283" s="67" t="s">
        <v>772</v>
      </c>
      <c r="C283" s="143"/>
      <c r="D283" s="142"/>
      <c r="E283" s="142"/>
      <c r="F283" s="165" t="s">
        <v>59</v>
      </c>
      <c r="G283" s="165"/>
      <c r="H283" s="234" t="str">
        <f>Tableau13[[#This Row],[Numéro4]]</f>
        <v>7506</v>
      </c>
      <c r="I283" s="206" t="s">
        <v>29</v>
      </c>
      <c r="J283" s="206" t="s">
        <v>732</v>
      </c>
      <c r="K283" s="206" t="s">
        <v>379</v>
      </c>
      <c r="L283" s="206" t="s">
        <v>60</v>
      </c>
      <c r="M283" s="244" t="s">
        <v>703</v>
      </c>
      <c r="N283" s="62" t="s">
        <v>33</v>
      </c>
      <c r="O283" s="117" t="s">
        <v>34</v>
      </c>
      <c r="P283" s="117" t="s">
        <v>773</v>
      </c>
      <c r="Q283" s="62" t="s">
        <v>209</v>
      </c>
      <c r="R283" s="62" t="s">
        <v>111</v>
      </c>
      <c r="S283" s="62" t="s">
        <v>712</v>
      </c>
      <c r="T283" s="62" t="s">
        <v>29</v>
      </c>
      <c r="U283" s="64" t="s">
        <v>774</v>
      </c>
      <c r="V283" s="267" t="str">
        <f t="shared" si="33"/>
        <v>BO-PRO-7506-BA1-STR-FD-A-PlanRSD_ BA1</v>
      </c>
    </row>
    <row r="284" spans="1:22" s="38" customFormat="1" x14ac:dyDescent="0.3">
      <c r="A284" s="94"/>
      <c r="B284" s="67" t="s">
        <v>775</v>
      </c>
      <c r="C284" s="143"/>
      <c r="D284" s="142"/>
      <c r="E284" s="142"/>
      <c r="F284" s="165" t="s">
        <v>59</v>
      </c>
      <c r="G284" s="165"/>
      <c r="H284" s="234" t="str">
        <f>Tableau13[[#This Row],[Numéro4]]</f>
        <v>7507</v>
      </c>
      <c r="I284" s="206" t="s">
        <v>29</v>
      </c>
      <c r="J284" s="206" t="s">
        <v>732</v>
      </c>
      <c r="K284" s="206" t="s">
        <v>379</v>
      </c>
      <c r="L284" s="206" t="s">
        <v>60</v>
      </c>
      <c r="M284" s="244" t="s">
        <v>703</v>
      </c>
      <c r="N284" s="62" t="s">
        <v>33</v>
      </c>
      <c r="O284" s="117" t="s">
        <v>34</v>
      </c>
      <c r="P284" s="117" t="s">
        <v>776</v>
      </c>
      <c r="Q284" s="62" t="s">
        <v>213</v>
      </c>
      <c r="R284" s="62" t="s">
        <v>111</v>
      </c>
      <c r="S284" s="62" t="s">
        <v>712</v>
      </c>
      <c r="T284" s="62" t="s">
        <v>29</v>
      </c>
      <c r="U284" s="64" t="s">
        <v>777</v>
      </c>
      <c r="V284" s="267" t="str">
        <f>_xlfn.TEXTJOIN("-",FALSE,N284:U284)</f>
        <v>BO-PRO-7507-BA2-STR-FD-A-PlanRSD_ BA2</v>
      </c>
    </row>
    <row r="285" spans="1:22" s="175" customFormat="1" x14ac:dyDescent="0.3">
      <c r="A285" s="187"/>
      <c r="B285" s="291" t="s">
        <v>778</v>
      </c>
      <c r="C285" s="188"/>
      <c r="D285" s="189" t="s">
        <v>59</v>
      </c>
      <c r="E285" s="189"/>
      <c r="F285" s="190"/>
      <c r="G285" s="190"/>
      <c r="H285" s="234" t="str">
        <f>Tableau13[[#This Row],[Numéro4]]</f>
        <v>7508</v>
      </c>
      <c r="I285" s="214" t="s">
        <v>29</v>
      </c>
      <c r="J285" s="214" t="s">
        <v>743</v>
      </c>
      <c r="K285" s="214" t="s">
        <v>379</v>
      </c>
      <c r="L285" s="214" t="s">
        <v>60</v>
      </c>
      <c r="M285" s="252" t="s">
        <v>703</v>
      </c>
      <c r="N285" s="288" t="s">
        <v>33</v>
      </c>
      <c r="O285" s="289" t="s">
        <v>34</v>
      </c>
      <c r="P285" s="289" t="s">
        <v>779</v>
      </c>
      <c r="Q285" s="288" t="s">
        <v>217</v>
      </c>
      <c r="R285" s="288" t="s">
        <v>111</v>
      </c>
      <c r="S285" s="288" t="s">
        <v>712</v>
      </c>
      <c r="T285" s="288" t="s">
        <v>29</v>
      </c>
      <c r="U285" s="191" t="s">
        <v>780</v>
      </c>
      <c r="V285" s="267" t="str">
        <f>_xlfn.TEXTJOIN("-",FALSE,N285:U285)</f>
        <v>BO-PRO-7508-BA3-STR-FD-A-PlanRSD_ BA3</v>
      </c>
    </row>
    <row r="286" spans="1:22" s="38" customFormat="1" x14ac:dyDescent="0.3">
      <c r="A286" s="94"/>
      <c r="B286" s="67"/>
      <c r="C286" s="134"/>
      <c r="D286" s="113"/>
      <c r="E286" s="113"/>
      <c r="F286" s="161"/>
      <c r="G286" s="161"/>
      <c r="H286" s="218"/>
      <c r="M286" s="239"/>
      <c r="N286" s="62"/>
      <c r="O286" s="63"/>
      <c r="P286" s="63"/>
      <c r="Q286" s="62"/>
      <c r="R286" s="62"/>
      <c r="S286" s="62"/>
      <c r="T286" s="62"/>
      <c r="U286" s="64"/>
      <c r="V286" s="267"/>
    </row>
    <row r="287" spans="1:22" s="55" customFormat="1" ht="15" customHeight="1" x14ac:dyDescent="0.3">
      <c r="A287" s="126"/>
      <c r="B287" s="273" t="s">
        <v>781</v>
      </c>
      <c r="C287" s="148"/>
      <c r="D287" s="149"/>
      <c r="E287" s="149"/>
      <c r="F287" s="168"/>
      <c r="G287" s="168"/>
      <c r="H287" s="227"/>
      <c r="I287" s="210"/>
      <c r="J287" s="210"/>
      <c r="K287" s="210"/>
      <c r="L287" s="210"/>
      <c r="M287" s="248"/>
      <c r="N287" s="68" t="s">
        <v>368</v>
      </c>
      <c r="O287" s="68" t="s">
        <v>368</v>
      </c>
      <c r="P287" s="68" t="s">
        <v>368</v>
      </c>
      <c r="Q287" s="68" t="s">
        <v>368</v>
      </c>
      <c r="R287" s="68" t="s">
        <v>368</v>
      </c>
      <c r="S287" s="68" t="s">
        <v>368</v>
      </c>
      <c r="T287" s="68" t="s">
        <v>368</v>
      </c>
      <c r="U287" s="68" t="s">
        <v>368</v>
      </c>
      <c r="V287" s="274" t="s">
        <v>368</v>
      </c>
    </row>
    <row r="288" spans="1:22" s="175" customFormat="1" hidden="1" outlineLevel="1" x14ac:dyDescent="0.3">
      <c r="A288" s="187"/>
      <c r="B288" s="287" t="s">
        <v>782</v>
      </c>
      <c r="C288" s="192" t="s">
        <v>783</v>
      </c>
      <c r="D288" s="189" t="s">
        <v>59</v>
      </c>
      <c r="E288" s="189"/>
      <c r="F288" s="190"/>
      <c r="G288" s="190"/>
      <c r="H288" s="234" t="str">
        <f>Tableau13[[#This Row],[Numéro4]]</f>
        <v>7000</v>
      </c>
      <c r="I288" s="214" t="s">
        <v>29</v>
      </c>
      <c r="J288" s="214" t="s">
        <v>251</v>
      </c>
      <c r="K288" s="214" t="s">
        <v>784</v>
      </c>
      <c r="L288" s="214" t="s">
        <v>60</v>
      </c>
      <c r="M288" s="252" t="s">
        <v>785</v>
      </c>
      <c r="N288" s="288" t="s">
        <v>33</v>
      </c>
      <c r="O288" s="289" t="s">
        <v>34</v>
      </c>
      <c r="P288" s="289" t="s">
        <v>786</v>
      </c>
      <c r="Q288" s="288" t="s">
        <v>505</v>
      </c>
      <c r="R288" s="288" t="s">
        <v>781</v>
      </c>
      <c r="S288" s="288" t="s">
        <v>392</v>
      </c>
      <c r="T288" s="288" t="s">
        <v>29</v>
      </c>
      <c r="U288" s="191" t="s">
        <v>787</v>
      </c>
      <c r="V288" s="267" t="str">
        <f>_xlfn.TEXTJOIN("-",FALSE,N288:U288)</f>
        <v>BO-PRO-7000-SIT-CVC-TN-A-ZoningClimatique</v>
      </c>
    </row>
    <row r="289" spans="1:22" s="38" customFormat="1" ht="13.8" collapsed="1" x14ac:dyDescent="0.3">
      <c r="A289" s="94"/>
      <c r="B289" s="282" t="s">
        <v>782</v>
      </c>
      <c r="C289" s="316" t="s">
        <v>788</v>
      </c>
      <c r="D289" s="142" t="s">
        <v>59</v>
      </c>
      <c r="E289" s="142"/>
      <c r="F289" s="165" t="s">
        <v>59</v>
      </c>
      <c r="G289" s="165"/>
      <c r="H289" s="234" t="str">
        <f>Tableau13[[#This Row],[Numéro4]]</f>
        <v>7000</v>
      </c>
      <c r="I289" s="206" t="s">
        <v>64</v>
      </c>
      <c r="J289" s="206" t="s">
        <v>251</v>
      </c>
      <c r="K289" s="206" t="s">
        <v>784</v>
      </c>
      <c r="L289" s="206" t="s">
        <v>60</v>
      </c>
      <c r="M289" s="244" t="s">
        <v>785</v>
      </c>
      <c r="N289" s="62" t="s">
        <v>33</v>
      </c>
      <c r="O289" s="117" t="s">
        <v>34</v>
      </c>
      <c r="P289" s="117" t="s">
        <v>786</v>
      </c>
      <c r="Q289" s="62" t="s">
        <v>505</v>
      </c>
      <c r="R289" s="62" t="s">
        <v>781</v>
      </c>
      <c r="S289" s="62" t="s">
        <v>392</v>
      </c>
      <c r="T289" s="62" t="s">
        <v>64</v>
      </c>
      <c r="U289" s="64" t="s">
        <v>787</v>
      </c>
      <c r="V289" s="267" t="str">
        <f>_xlfn.TEXTJOIN("-",FALSE,N289:U289)</f>
        <v>BO-PRO-7000-SIT-CVC-TN-B-ZoningClimatique</v>
      </c>
    </row>
    <row r="290" spans="1:22" s="175" customFormat="1" hidden="1" outlineLevel="1" x14ac:dyDescent="0.3">
      <c r="A290" s="187"/>
      <c r="B290" s="287" t="s">
        <v>789</v>
      </c>
      <c r="C290" s="192" t="s">
        <v>783</v>
      </c>
      <c r="D290" s="142" t="s">
        <v>59</v>
      </c>
      <c r="E290" s="189"/>
      <c r="F290" s="190"/>
      <c r="G290" s="190"/>
      <c r="H290" s="234" t="str">
        <f>Tableau13[[#This Row],[Numéro4]]</f>
        <v>7010</v>
      </c>
      <c r="I290" s="214" t="s">
        <v>29</v>
      </c>
      <c r="J290" s="214" t="s">
        <v>251</v>
      </c>
      <c r="K290" s="214" t="s">
        <v>784</v>
      </c>
      <c r="L290" s="214" t="s">
        <v>60</v>
      </c>
      <c r="M290" s="252" t="s">
        <v>790</v>
      </c>
      <c r="N290" s="288" t="s">
        <v>33</v>
      </c>
      <c r="O290" s="289" t="s">
        <v>34</v>
      </c>
      <c r="P290" s="289" t="s">
        <v>791</v>
      </c>
      <c r="Q290" s="288" t="s">
        <v>505</v>
      </c>
      <c r="R290" s="288" t="s">
        <v>781</v>
      </c>
      <c r="S290" s="288" t="s">
        <v>392</v>
      </c>
      <c r="T290" s="288" t="s">
        <v>29</v>
      </c>
      <c r="U290" s="191" t="s">
        <v>792</v>
      </c>
      <c r="V290" s="267" t="str">
        <f t="shared" ref="V290:V293" si="34">_xlfn.TEXTJOIN("-",FALSE,N290:U290)</f>
        <v>BO-PRO-7010-SIT-CVC-TN-A-PrincipesAerauliques</v>
      </c>
    </row>
    <row r="291" spans="1:22" s="38" customFormat="1" ht="13.8" collapsed="1" x14ac:dyDescent="0.3">
      <c r="A291" s="94"/>
      <c r="B291" s="282" t="s">
        <v>789</v>
      </c>
      <c r="C291" s="316" t="s">
        <v>788</v>
      </c>
      <c r="D291" s="142" t="s">
        <v>59</v>
      </c>
      <c r="E291" s="142"/>
      <c r="F291" s="165" t="s">
        <v>59</v>
      </c>
      <c r="G291" s="165"/>
      <c r="H291" s="234" t="str">
        <f>Tableau13[[#This Row],[Numéro4]]</f>
        <v>7010</v>
      </c>
      <c r="I291" s="206" t="s">
        <v>64</v>
      </c>
      <c r="J291" s="206" t="s">
        <v>251</v>
      </c>
      <c r="K291" s="206" t="s">
        <v>784</v>
      </c>
      <c r="L291" s="206" t="s">
        <v>60</v>
      </c>
      <c r="M291" s="244" t="s">
        <v>790</v>
      </c>
      <c r="N291" s="62" t="s">
        <v>33</v>
      </c>
      <c r="O291" s="117" t="s">
        <v>34</v>
      </c>
      <c r="P291" s="117" t="s">
        <v>791</v>
      </c>
      <c r="Q291" s="62" t="s">
        <v>505</v>
      </c>
      <c r="R291" s="62" t="s">
        <v>781</v>
      </c>
      <c r="S291" s="62" t="s">
        <v>392</v>
      </c>
      <c r="T291" s="62" t="s">
        <v>64</v>
      </c>
      <c r="U291" s="64" t="s">
        <v>792</v>
      </c>
      <c r="V291" s="267" t="str">
        <f t="shared" si="34"/>
        <v>BO-PRO-7010-SIT-CVC-TN-B-PrincipesAerauliques</v>
      </c>
    </row>
    <row r="292" spans="1:22" s="175" customFormat="1" hidden="1" outlineLevel="1" x14ac:dyDescent="0.3">
      <c r="A292" s="187"/>
      <c r="B292" s="287" t="s">
        <v>793</v>
      </c>
      <c r="C292" s="192" t="s">
        <v>783</v>
      </c>
      <c r="D292" s="142" t="s">
        <v>59</v>
      </c>
      <c r="E292" s="189"/>
      <c r="F292" s="190"/>
      <c r="G292" s="190"/>
      <c r="H292" s="234" t="str">
        <f>Tableau13[[#This Row],[Numéro4]]</f>
        <v>7020</v>
      </c>
      <c r="I292" s="214" t="s">
        <v>64</v>
      </c>
      <c r="J292" s="214" t="s">
        <v>251</v>
      </c>
      <c r="K292" s="214" t="s">
        <v>784</v>
      </c>
      <c r="L292" s="214" t="s">
        <v>60</v>
      </c>
      <c r="M292" s="252" t="s">
        <v>790</v>
      </c>
      <c r="N292" s="288" t="s">
        <v>33</v>
      </c>
      <c r="O292" s="289" t="s">
        <v>34</v>
      </c>
      <c r="P292" s="289" t="s">
        <v>794</v>
      </c>
      <c r="Q292" s="288" t="s">
        <v>505</v>
      </c>
      <c r="R292" s="288" t="s">
        <v>781</v>
      </c>
      <c r="S292" s="288" t="s">
        <v>392</v>
      </c>
      <c r="T292" s="288" t="s">
        <v>29</v>
      </c>
      <c r="U292" s="191" t="s">
        <v>795</v>
      </c>
      <c r="V292" s="267" t="str">
        <f t="shared" si="34"/>
        <v>BO-PRO-7020-SIT-CVC-TN-A-PrincipesHydrauliques</v>
      </c>
    </row>
    <row r="293" spans="1:22" s="38" customFormat="1" ht="13.8" collapsed="1" x14ac:dyDescent="0.3">
      <c r="A293" s="94"/>
      <c r="B293" s="282" t="s">
        <v>793</v>
      </c>
      <c r="C293" s="316" t="s">
        <v>788</v>
      </c>
      <c r="D293" s="142" t="s">
        <v>59</v>
      </c>
      <c r="E293" s="142"/>
      <c r="F293" s="165" t="s">
        <v>59</v>
      </c>
      <c r="G293" s="165"/>
      <c r="H293" s="234" t="str">
        <f>Tableau13[[#This Row],[Numéro4]]</f>
        <v>7020</v>
      </c>
      <c r="I293" s="206" t="s">
        <v>64</v>
      </c>
      <c r="J293" s="206" t="s">
        <v>251</v>
      </c>
      <c r="K293" s="206" t="s">
        <v>784</v>
      </c>
      <c r="L293" s="206" t="s">
        <v>60</v>
      </c>
      <c r="M293" s="244" t="s">
        <v>790</v>
      </c>
      <c r="N293" s="62" t="s">
        <v>33</v>
      </c>
      <c r="O293" s="117" t="s">
        <v>34</v>
      </c>
      <c r="P293" s="117" t="s">
        <v>794</v>
      </c>
      <c r="Q293" s="62" t="s">
        <v>505</v>
      </c>
      <c r="R293" s="62" t="s">
        <v>781</v>
      </c>
      <c r="S293" s="62" t="s">
        <v>392</v>
      </c>
      <c r="T293" s="62" t="s">
        <v>64</v>
      </c>
      <c r="U293" s="64" t="s">
        <v>795</v>
      </c>
      <c r="V293" s="267" t="str">
        <f t="shared" si="34"/>
        <v>BO-PRO-7020-SIT-CVC-TN-B-PrincipesHydrauliques</v>
      </c>
    </row>
    <row r="294" spans="1:22" x14ac:dyDescent="0.3">
      <c r="A294" s="94"/>
      <c r="B294" s="282" t="s">
        <v>796</v>
      </c>
      <c r="C294" s="143"/>
      <c r="D294" s="142"/>
      <c r="E294" s="142"/>
      <c r="F294" s="165" t="s">
        <v>59</v>
      </c>
      <c r="G294" s="165"/>
      <c r="H294" s="234" t="str">
        <f>Tableau13[[#This Row],[Numéro4]]</f>
        <v>7030</v>
      </c>
      <c r="I294" s="206" t="s">
        <v>29</v>
      </c>
      <c r="J294" s="206" t="s">
        <v>251</v>
      </c>
      <c r="K294" s="206" t="s">
        <v>784</v>
      </c>
      <c r="L294" s="206" t="s">
        <v>60</v>
      </c>
      <c r="M294" s="244" t="s">
        <v>785</v>
      </c>
      <c r="N294" s="62" t="s">
        <v>33</v>
      </c>
      <c r="O294" s="117" t="s">
        <v>34</v>
      </c>
      <c r="P294" s="117" t="s">
        <v>797</v>
      </c>
      <c r="Q294" s="62" t="s">
        <v>505</v>
      </c>
      <c r="R294" s="62" t="s">
        <v>781</v>
      </c>
      <c r="S294" s="62" t="s">
        <v>392</v>
      </c>
      <c r="T294" s="62" t="s">
        <v>29</v>
      </c>
      <c r="U294" s="64" t="s">
        <v>798</v>
      </c>
      <c r="V294" s="267" t="str">
        <f>_xlfn.TEXTJOIN("-",FALSE,N294:U294)</f>
        <v>BO-PRO-7030-SIT-CVC-TN-A-LT CVC</v>
      </c>
    </row>
    <row r="295" spans="1:22" s="175" customFormat="1" x14ac:dyDescent="0.3">
      <c r="A295" s="187"/>
      <c r="B295" s="315" t="s">
        <v>799</v>
      </c>
      <c r="C295" s="317" t="s">
        <v>800</v>
      </c>
      <c r="D295" s="189" t="s">
        <v>59</v>
      </c>
      <c r="E295" s="189"/>
      <c r="F295" s="190" t="s">
        <v>59</v>
      </c>
      <c r="G295" s="190"/>
      <c r="H295" s="234" t="str">
        <f>Tableau13[[#This Row],[Numéro4]]</f>
        <v>7100</v>
      </c>
      <c r="I295" s="214" t="s">
        <v>64</v>
      </c>
      <c r="J295" s="214" t="s">
        <v>702</v>
      </c>
      <c r="K295" s="214" t="s">
        <v>379</v>
      </c>
      <c r="L295" s="214" t="s">
        <v>60</v>
      </c>
      <c r="M295" s="252" t="s">
        <v>785</v>
      </c>
      <c r="N295" s="288" t="s">
        <v>33</v>
      </c>
      <c r="O295" s="289" t="s">
        <v>34</v>
      </c>
      <c r="P295" s="289" t="s">
        <v>801</v>
      </c>
      <c r="Q295" s="288" t="s">
        <v>755</v>
      </c>
      <c r="R295" s="288" t="s">
        <v>781</v>
      </c>
      <c r="S295" s="288" t="s">
        <v>392</v>
      </c>
      <c r="T295" s="288" t="s">
        <v>64</v>
      </c>
      <c r="U295" s="191" t="s">
        <v>802</v>
      </c>
      <c r="V295" s="267" t="str">
        <f>_xlfn.TEXTJOIN("-",FALSE,N295:U295)</f>
        <v>BO-PRO-7100-ZMA-CVC-TN-B-PlanCVC_ZMA</v>
      </c>
    </row>
    <row r="296" spans="1:22" s="175" customFormat="1" x14ac:dyDescent="0.3">
      <c r="A296" s="187"/>
      <c r="B296" s="315" t="s">
        <v>803</v>
      </c>
      <c r="C296" s="317" t="s">
        <v>800</v>
      </c>
      <c r="D296" s="189" t="s">
        <v>59</v>
      </c>
      <c r="E296" s="189"/>
      <c r="F296" s="190" t="s">
        <v>59</v>
      </c>
      <c r="G296" s="190"/>
      <c r="H296" s="234" t="str">
        <f>Tableau13[[#This Row],[Numéro4]]</f>
        <v>7110</v>
      </c>
      <c r="I296" s="214" t="s">
        <v>64</v>
      </c>
      <c r="J296" s="214" t="s">
        <v>702</v>
      </c>
      <c r="K296" s="214" t="s">
        <v>379</v>
      </c>
      <c r="L296" s="214" t="s">
        <v>60</v>
      </c>
      <c r="M296" s="252" t="s">
        <v>785</v>
      </c>
      <c r="N296" s="288" t="s">
        <v>33</v>
      </c>
      <c r="O296" s="289" t="s">
        <v>34</v>
      </c>
      <c r="P296" s="289" t="s">
        <v>804</v>
      </c>
      <c r="Q296" s="288" t="s">
        <v>708</v>
      </c>
      <c r="R296" s="288" t="s">
        <v>781</v>
      </c>
      <c r="S296" s="288" t="s">
        <v>392</v>
      </c>
      <c r="T296" s="288" t="s">
        <v>64</v>
      </c>
      <c r="U296" s="191" t="s">
        <v>805</v>
      </c>
      <c r="V296" s="267" t="str">
        <f t="shared" ref="V296:V299" si="35">_xlfn.TEXTJOIN("-",FALSE,N296:U296)</f>
        <v>BO-PRO-7110-LOG-CVC-TN-B-PlanCVC_Log</v>
      </c>
    </row>
    <row r="297" spans="1:22" s="175" customFormat="1" x14ac:dyDescent="0.3">
      <c r="A297" s="187"/>
      <c r="B297" s="315" t="s">
        <v>806</v>
      </c>
      <c r="C297" s="317" t="s">
        <v>800</v>
      </c>
      <c r="D297" s="189" t="s">
        <v>59</v>
      </c>
      <c r="E297" s="189"/>
      <c r="F297" s="190" t="s">
        <v>59</v>
      </c>
      <c r="G297" s="190"/>
      <c r="H297" s="234" t="str">
        <f>Tableau13[[#This Row],[Numéro4]]</f>
        <v>7120</v>
      </c>
      <c r="I297" s="214" t="s">
        <v>64</v>
      </c>
      <c r="J297" s="214" t="s">
        <v>702</v>
      </c>
      <c r="K297" s="214" t="s">
        <v>379</v>
      </c>
      <c r="L297" s="214" t="s">
        <v>60</v>
      </c>
      <c r="M297" s="252" t="s">
        <v>785</v>
      </c>
      <c r="N297" s="288" t="s">
        <v>33</v>
      </c>
      <c r="O297" s="289" t="s">
        <v>34</v>
      </c>
      <c r="P297" s="289" t="s">
        <v>807</v>
      </c>
      <c r="Q297" s="288" t="s">
        <v>636</v>
      </c>
      <c r="R297" s="288" t="s">
        <v>781</v>
      </c>
      <c r="S297" s="288" t="s">
        <v>382</v>
      </c>
      <c r="T297" s="288" t="s">
        <v>64</v>
      </c>
      <c r="U297" s="191" t="s">
        <v>808</v>
      </c>
      <c r="V297" s="267" t="str">
        <f t="shared" si="35"/>
        <v>BO-PRO-7120-AGO-CVC-RDC-B-PlanCVC_Agora</v>
      </c>
    </row>
    <row r="298" spans="1:22" s="38" customFormat="1" x14ac:dyDescent="0.3">
      <c r="A298" s="94"/>
      <c r="B298" s="67" t="s">
        <v>809</v>
      </c>
      <c r="C298" s="318"/>
      <c r="D298" s="142"/>
      <c r="E298" s="142"/>
      <c r="F298" s="165" t="s">
        <v>59</v>
      </c>
      <c r="G298" s="165"/>
      <c r="H298" s="234" t="str">
        <f>Tableau13[[#This Row],[Numéro4]]</f>
        <v>7130</v>
      </c>
      <c r="I298" s="206" t="s">
        <v>29</v>
      </c>
      <c r="J298" s="206" t="s">
        <v>702</v>
      </c>
      <c r="K298" s="206" t="s">
        <v>379</v>
      </c>
      <c r="L298" s="206" t="s">
        <v>60</v>
      </c>
      <c r="M298" s="244" t="s">
        <v>785</v>
      </c>
      <c r="N298" s="62" t="s">
        <v>33</v>
      </c>
      <c r="O298" s="117" t="s">
        <v>34</v>
      </c>
      <c r="P298" s="117" t="s">
        <v>810</v>
      </c>
      <c r="Q298" s="62" t="s">
        <v>391</v>
      </c>
      <c r="R298" s="62" t="s">
        <v>781</v>
      </c>
      <c r="S298" s="62" t="s">
        <v>392</v>
      </c>
      <c r="T298" s="62" t="s">
        <v>29</v>
      </c>
      <c r="U298" s="64" t="s">
        <v>811</v>
      </c>
      <c r="V298" s="267" t="str">
        <f t="shared" si="35"/>
        <v>BO-PRO-7130-INT-CVC-TN-A-PlanCVC_Internat</v>
      </c>
    </row>
    <row r="299" spans="1:22" s="38" customFormat="1" x14ac:dyDescent="0.3">
      <c r="A299" s="94"/>
      <c r="B299" s="67" t="s">
        <v>812</v>
      </c>
      <c r="C299" s="318"/>
      <c r="D299" s="142"/>
      <c r="E299" s="142"/>
      <c r="F299" s="165" t="s">
        <v>59</v>
      </c>
      <c r="G299" s="165"/>
      <c r="H299" s="234" t="str">
        <f>Tableau13[[#This Row],[Numéro4]]</f>
        <v>7140</v>
      </c>
      <c r="I299" s="206" t="s">
        <v>29</v>
      </c>
      <c r="J299" s="206" t="s">
        <v>721</v>
      </c>
      <c r="K299" s="206" t="s">
        <v>379</v>
      </c>
      <c r="L299" s="206" t="s">
        <v>60</v>
      </c>
      <c r="M299" s="244" t="s">
        <v>785</v>
      </c>
      <c r="N299" s="62" t="s">
        <v>33</v>
      </c>
      <c r="O299" s="117" t="s">
        <v>34</v>
      </c>
      <c r="P299" s="117" t="s">
        <v>813</v>
      </c>
      <c r="Q299" s="62" t="s">
        <v>205</v>
      </c>
      <c r="R299" s="62" t="s">
        <v>781</v>
      </c>
      <c r="S299" s="62" t="s">
        <v>382</v>
      </c>
      <c r="T299" s="62" t="s">
        <v>29</v>
      </c>
      <c r="U299" s="64" t="s">
        <v>814</v>
      </c>
      <c r="V299" s="267" t="str">
        <f t="shared" si="35"/>
        <v>BO-PRO-7140-PED-CVC-RDC-A-PlanCVC_Pédopsychiatrie</v>
      </c>
    </row>
    <row r="300" spans="1:22" s="38" customFormat="1" x14ac:dyDescent="0.3">
      <c r="A300" s="94"/>
      <c r="B300" s="67" t="s">
        <v>815</v>
      </c>
      <c r="C300" s="318"/>
      <c r="D300" s="142"/>
      <c r="E300" s="142"/>
      <c r="F300" s="165" t="s">
        <v>59</v>
      </c>
      <c r="G300" s="165"/>
      <c r="H300" s="234" t="str">
        <f>Tableau13[[#This Row],[Numéro4]]</f>
        <v>7141</v>
      </c>
      <c r="I300" s="206" t="s">
        <v>29</v>
      </c>
      <c r="J300" s="206" t="s">
        <v>721</v>
      </c>
      <c r="K300" s="206" t="s">
        <v>379</v>
      </c>
      <c r="L300" s="206" t="s">
        <v>60</v>
      </c>
      <c r="M300" s="244" t="s">
        <v>785</v>
      </c>
      <c r="N300" s="62" t="s">
        <v>33</v>
      </c>
      <c r="O300" s="117" t="s">
        <v>34</v>
      </c>
      <c r="P300" s="117" t="s">
        <v>816</v>
      </c>
      <c r="Q300" s="62" t="s">
        <v>205</v>
      </c>
      <c r="R300" s="62" t="s">
        <v>781</v>
      </c>
      <c r="S300" s="62" t="s">
        <v>413</v>
      </c>
      <c r="T300" s="62" t="s">
        <v>29</v>
      </c>
      <c r="U300" s="64" t="s">
        <v>814</v>
      </c>
      <c r="V300" s="267" t="str">
        <f>_xlfn.TEXTJOIN("-",FALSE,N300:U300)</f>
        <v>BO-PRO-7141-PED-CVC-TT-A-PlanCVC_Pédopsychiatrie</v>
      </c>
    </row>
    <row r="301" spans="1:22" s="38" customFormat="1" x14ac:dyDescent="0.3">
      <c r="A301" s="94"/>
      <c r="B301" s="67" t="s">
        <v>817</v>
      </c>
      <c r="C301" s="318"/>
      <c r="D301" s="142"/>
      <c r="E301" s="142"/>
      <c r="F301" s="165" t="s">
        <v>59</v>
      </c>
      <c r="G301" s="165"/>
      <c r="H301" s="234" t="str">
        <f>Tableau13[[#This Row],[Numéro4]]</f>
        <v>7150</v>
      </c>
      <c r="I301" s="206" t="s">
        <v>29</v>
      </c>
      <c r="J301" s="206" t="s">
        <v>702</v>
      </c>
      <c r="K301" s="206" t="s">
        <v>379</v>
      </c>
      <c r="L301" s="206" t="s">
        <v>60</v>
      </c>
      <c r="M301" s="244" t="s">
        <v>785</v>
      </c>
      <c r="N301" s="62" t="s">
        <v>33</v>
      </c>
      <c r="O301" s="117" t="s">
        <v>34</v>
      </c>
      <c r="P301" s="117" t="s">
        <v>818</v>
      </c>
      <c r="Q301" s="62" t="s">
        <v>201</v>
      </c>
      <c r="R301" s="62" t="s">
        <v>781</v>
      </c>
      <c r="S301" s="62" t="s">
        <v>382</v>
      </c>
      <c r="T301" s="62" t="s">
        <v>29</v>
      </c>
      <c r="U301" s="64" t="s">
        <v>819</v>
      </c>
      <c r="V301" s="267" t="str">
        <f t="shared" ref="V301" si="36">_xlfn.TEXTJOIN("-",FALSE,N301:U301)</f>
        <v>BO-PRO-7150-GER-CVC-RDC-A-PlanCVC_Gérontopsychiatrie</v>
      </c>
    </row>
    <row r="302" spans="1:22" s="38" customFormat="1" x14ac:dyDescent="0.3">
      <c r="A302" s="94"/>
      <c r="B302" s="67" t="s">
        <v>820</v>
      </c>
      <c r="C302" s="318"/>
      <c r="D302" s="142"/>
      <c r="E302" s="142"/>
      <c r="F302" s="165" t="s">
        <v>59</v>
      </c>
      <c r="G302" s="165"/>
      <c r="H302" s="234" t="str">
        <f>Tableau13[[#This Row],[Numéro4]]</f>
        <v>7151</v>
      </c>
      <c r="I302" s="206" t="s">
        <v>29</v>
      </c>
      <c r="J302" s="206" t="s">
        <v>702</v>
      </c>
      <c r="K302" s="206" t="s">
        <v>379</v>
      </c>
      <c r="L302" s="206" t="s">
        <v>60</v>
      </c>
      <c r="M302" s="244" t="s">
        <v>785</v>
      </c>
      <c r="N302" s="62" t="s">
        <v>33</v>
      </c>
      <c r="O302" s="117" t="s">
        <v>34</v>
      </c>
      <c r="P302" s="117" t="s">
        <v>821</v>
      </c>
      <c r="Q302" s="62" t="s">
        <v>201</v>
      </c>
      <c r="R302" s="62" t="s">
        <v>781</v>
      </c>
      <c r="S302" s="62" t="s">
        <v>413</v>
      </c>
      <c r="T302" s="62" t="s">
        <v>29</v>
      </c>
      <c r="U302" s="64" t="s">
        <v>819</v>
      </c>
      <c r="V302" s="267" t="str">
        <f>_xlfn.TEXTJOIN("-",FALSE,N302:U302)</f>
        <v>BO-PRO-7151-GER-CVC-TT-A-PlanCVC_Gérontopsychiatrie</v>
      </c>
    </row>
    <row r="303" spans="1:22" s="38" customFormat="1" x14ac:dyDescent="0.3">
      <c r="A303" s="94"/>
      <c r="B303" s="67" t="s">
        <v>822</v>
      </c>
      <c r="C303" s="318"/>
      <c r="D303" s="142"/>
      <c r="E303" s="142"/>
      <c r="F303" s="165" t="s">
        <v>59</v>
      </c>
      <c r="G303" s="165"/>
      <c r="H303" s="234" t="str">
        <f>Tableau13[[#This Row],[Numéro4]]</f>
        <v>7160</v>
      </c>
      <c r="I303" s="206" t="s">
        <v>29</v>
      </c>
      <c r="J303" s="206" t="s">
        <v>732</v>
      </c>
      <c r="K303" s="206" t="s">
        <v>379</v>
      </c>
      <c r="L303" s="206" t="s">
        <v>60</v>
      </c>
      <c r="M303" s="244" t="s">
        <v>785</v>
      </c>
      <c r="N303" s="62" t="s">
        <v>33</v>
      </c>
      <c r="O303" s="117" t="s">
        <v>34</v>
      </c>
      <c r="P303" s="117" t="s">
        <v>823</v>
      </c>
      <c r="Q303" s="62" t="s">
        <v>209</v>
      </c>
      <c r="R303" s="62" t="s">
        <v>781</v>
      </c>
      <c r="S303" s="62" t="s">
        <v>382</v>
      </c>
      <c r="T303" s="62" t="s">
        <v>29</v>
      </c>
      <c r="U303" s="64" t="s">
        <v>824</v>
      </c>
      <c r="V303" s="267" t="str">
        <f t="shared" ref="V303" si="37">_xlfn.TEXTJOIN("-",FALSE,N303:U303)</f>
        <v>BO-PRO-7160-BA1-CVC-RDC-A-PlanCVC_BA1</v>
      </c>
    </row>
    <row r="304" spans="1:22" s="38" customFormat="1" x14ac:dyDescent="0.3">
      <c r="A304" s="94"/>
      <c r="B304" s="67" t="s">
        <v>825</v>
      </c>
      <c r="C304" s="318"/>
      <c r="D304" s="142"/>
      <c r="E304" s="142"/>
      <c r="F304" s="165" t="s">
        <v>59</v>
      </c>
      <c r="G304" s="165"/>
      <c r="H304" s="234" t="str">
        <f>Tableau13[[#This Row],[Numéro4]]</f>
        <v>7161</v>
      </c>
      <c r="I304" s="206" t="s">
        <v>29</v>
      </c>
      <c r="J304" s="206" t="s">
        <v>732</v>
      </c>
      <c r="K304" s="206" t="s">
        <v>379</v>
      </c>
      <c r="L304" s="206" t="s">
        <v>60</v>
      </c>
      <c r="M304" s="244" t="s">
        <v>785</v>
      </c>
      <c r="N304" s="62" t="s">
        <v>33</v>
      </c>
      <c r="O304" s="117" t="s">
        <v>34</v>
      </c>
      <c r="P304" s="117" t="s">
        <v>826</v>
      </c>
      <c r="Q304" s="62" t="s">
        <v>209</v>
      </c>
      <c r="R304" s="62" t="s">
        <v>781</v>
      </c>
      <c r="S304" s="62" t="s">
        <v>413</v>
      </c>
      <c r="T304" s="62" t="s">
        <v>29</v>
      </c>
      <c r="U304" s="64" t="s">
        <v>824</v>
      </c>
      <c r="V304" s="267" t="str">
        <f>_xlfn.TEXTJOIN("-",FALSE,N304:U304)</f>
        <v>BO-PRO-7161-BA1-CVC-TT-A-PlanCVC_BA1</v>
      </c>
    </row>
    <row r="305" spans="1:22" s="38" customFormat="1" x14ac:dyDescent="0.3">
      <c r="A305" s="94"/>
      <c r="B305" s="67" t="s">
        <v>827</v>
      </c>
      <c r="C305" s="318"/>
      <c r="D305" s="142"/>
      <c r="E305" s="142"/>
      <c r="F305" s="165" t="s">
        <v>59</v>
      </c>
      <c r="G305" s="165"/>
      <c r="H305" s="234" t="str">
        <f>Tableau13[[#This Row],[Numéro4]]</f>
        <v>7170</v>
      </c>
      <c r="I305" s="206" t="s">
        <v>29</v>
      </c>
      <c r="J305" s="206" t="s">
        <v>732</v>
      </c>
      <c r="K305" s="206" t="s">
        <v>379</v>
      </c>
      <c r="L305" s="206" t="s">
        <v>60</v>
      </c>
      <c r="M305" s="244" t="s">
        <v>785</v>
      </c>
      <c r="N305" s="62" t="s">
        <v>33</v>
      </c>
      <c r="O305" s="117" t="s">
        <v>34</v>
      </c>
      <c r="P305" s="117" t="s">
        <v>828</v>
      </c>
      <c r="Q305" s="62" t="s">
        <v>213</v>
      </c>
      <c r="R305" s="62" t="s">
        <v>781</v>
      </c>
      <c r="S305" s="62" t="s">
        <v>382</v>
      </c>
      <c r="T305" s="62" t="s">
        <v>29</v>
      </c>
      <c r="U305" s="64" t="s">
        <v>829</v>
      </c>
      <c r="V305" s="267" t="str">
        <f t="shared" ref="V305" si="38">_xlfn.TEXTJOIN("-",FALSE,N305:U305)</f>
        <v>BO-PRO-7170-BA2-CVC-RDC-A-PlanCVC_BA2</v>
      </c>
    </row>
    <row r="306" spans="1:22" s="38" customFormat="1" x14ac:dyDescent="0.3">
      <c r="A306" s="94"/>
      <c r="B306" s="67" t="s">
        <v>830</v>
      </c>
      <c r="C306" s="318"/>
      <c r="D306" s="142"/>
      <c r="E306" s="142"/>
      <c r="F306" s="165" t="s">
        <v>59</v>
      </c>
      <c r="G306" s="165"/>
      <c r="H306" s="234" t="str">
        <f>Tableau13[[#This Row],[Numéro4]]</f>
        <v>7171</v>
      </c>
      <c r="I306" s="206" t="s">
        <v>29</v>
      </c>
      <c r="J306" s="206" t="s">
        <v>732</v>
      </c>
      <c r="K306" s="206" t="s">
        <v>379</v>
      </c>
      <c r="L306" s="206" t="s">
        <v>60</v>
      </c>
      <c r="M306" s="244" t="s">
        <v>785</v>
      </c>
      <c r="N306" s="62" t="s">
        <v>33</v>
      </c>
      <c r="O306" s="117" t="s">
        <v>34</v>
      </c>
      <c r="P306" s="117" t="s">
        <v>831</v>
      </c>
      <c r="Q306" s="62" t="s">
        <v>213</v>
      </c>
      <c r="R306" s="62" t="s">
        <v>781</v>
      </c>
      <c r="S306" s="62" t="s">
        <v>413</v>
      </c>
      <c r="T306" s="62" t="s">
        <v>29</v>
      </c>
      <c r="U306" s="64" t="s">
        <v>829</v>
      </c>
      <c r="V306" s="267" t="str">
        <f>_xlfn.TEXTJOIN("-",FALSE,N306:U306)</f>
        <v>BO-PRO-7171-BA2-CVC-TT-A-PlanCVC_BA2</v>
      </c>
    </row>
    <row r="307" spans="1:22" s="175" customFormat="1" x14ac:dyDescent="0.3">
      <c r="A307" s="187"/>
      <c r="B307" s="291" t="s">
        <v>832</v>
      </c>
      <c r="C307" s="317" t="s">
        <v>800</v>
      </c>
      <c r="D307" s="189" t="s">
        <v>59</v>
      </c>
      <c r="E307" s="189"/>
      <c r="F307" s="190" t="s">
        <v>59</v>
      </c>
      <c r="G307" s="190"/>
      <c r="H307" s="234" t="str">
        <f>Tableau13[[#This Row],[Numéro4]]</f>
        <v>7180</v>
      </c>
      <c r="I307" s="214" t="s">
        <v>64</v>
      </c>
      <c r="J307" s="214" t="s">
        <v>743</v>
      </c>
      <c r="K307" s="214" t="s">
        <v>379</v>
      </c>
      <c r="L307" s="214" t="s">
        <v>60</v>
      </c>
      <c r="M307" s="252" t="s">
        <v>785</v>
      </c>
      <c r="N307" s="288" t="s">
        <v>33</v>
      </c>
      <c r="O307" s="289" t="s">
        <v>34</v>
      </c>
      <c r="P307" s="289" t="s">
        <v>833</v>
      </c>
      <c r="Q307" s="288" t="s">
        <v>217</v>
      </c>
      <c r="R307" s="288" t="s">
        <v>781</v>
      </c>
      <c r="S307" s="288" t="s">
        <v>382</v>
      </c>
      <c r="T307" s="288" t="s">
        <v>64</v>
      </c>
      <c r="U307" s="191" t="s">
        <v>834</v>
      </c>
      <c r="V307" s="267" t="str">
        <f t="shared" ref="V307" si="39">_xlfn.TEXTJOIN("-",FALSE,N307:U307)</f>
        <v>BO-PRO-7180-BA3-CVC-RDC-B-PlanCVC_BA3</v>
      </c>
    </row>
    <row r="308" spans="1:22" s="175" customFormat="1" x14ac:dyDescent="0.3">
      <c r="A308" s="187"/>
      <c r="B308" s="291" t="s">
        <v>835</v>
      </c>
      <c r="C308" s="317" t="s">
        <v>800</v>
      </c>
      <c r="D308" s="189" t="s">
        <v>59</v>
      </c>
      <c r="E308" s="189"/>
      <c r="F308" s="190" t="s">
        <v>59</v>
      </c>
      <c r="G308" s="190"/>
      <c r="H308" s="234" t="str">
        <f>Tableau13[[#This Row],[Numéro4]]</f>
        <v>7181</v>
      </c>
      <c r="I308" s="214" t="s">
        <v>64</v>
      </c>
      <c r="J308" s="214" t="s">
        <v>743</v>
      </c>
      <c r="K308" s="214" t="s">
        <v>379</v>
      </c>
      <c r="L308" s="214" t="s">
        <v>60</v>
      </c>
      <c r="M308" s="252" t="s">
        <v>785</v>
      </c>
      <c r="N308" s="288" t="s">
        <v>33</v>
      </c>
      <c r="O308" s="289" t="s">
        <v>34</v>
      </c>
      <c r="P308" s="289" t="s">
        <v>836</v>
      </c>
      <c r="Q308" s="288" t="s">
        <v>217</v>
      </c>
      <c r="R308" s="288" t="s">
        <v>781</v>
      </c>
      <c r="S308" s="288" t="s">
        <v>413</v>
      </c>
      <c r="T308" s="288" t="s">
        <v>64</v>
      </c>
      <c r="U308" s="191" t="s">
        <v>834</v>
      </c>
      <c r="V308" s="267" t="str">
        <f>_xlfn.TEXTJOIN("-",FALSE,N308:U308)</f>
        <v>BO-PRO-7181-BA3-CVC-TT-B-PlanCVC_BA3</v>
      </c>
    </row>
    <row r="309" spans="1:22" s="308" customFormat="1" hidden="1" outlineLevel="1" x14ac:dyDescent="0.3">
      <c r="A309" s="296"/>
      <c r="B309" s="297" t="s">
        <v>837</v>
      </c>
      <c r="C309" s="298"/>
      <c r="D309" s="299"/>
      <c r="E309" s="299"/>
      <c r="F309" s="300" t="s">
        <v>59</v>
      </c>
      <c r="G309" s="300"/>
      <c r="H309" s="301" t="str">
        <f>Tableau13[[#This Row],[Numéro4]]</f>
        <v>7190</v>
      </c>
      <c r="I309" s="302" t="s">
        <v>29</v>
      </c>
      <c r="J309" s="302" t="s">
        <v>838</v>
      </c>
      <c r="K309" s="302" t="s">
        <v>379</v>
      </c>
      <c r="L309" s="302" t="s">
        <v>60</v>
      </c>
      <c r="M309" s="303" t="s">
        <v>839</v>
      </c>
      <c r="N309" s="304" t="s">
        <v>33</v>
      </c>
      <c r="O309" s="305" t="s">
        <v>34</v>
      </c>
      <c r="P309" s="305" t="s">
        <v>840</v>
      </c>
      <c r="Q309" s="304" t="s">
        <v>205</v>
      </c>
      <c r="R309" s="304" t="s">
        <v>781</v>
      </c>
      <c r="S309" s="304" t="s">
        <v>841</v>
      </c>
      <c r="T309" s="304" t="s">
        <v>29</v>
      </c>
      <c r="U309" s="306" t="s">
        <v>842</v>
      </c>
      <c r="V309" s="307" t="str">
        <f t="shared" ref="V309" si="40">_xlfn.TEXTJOIN("-",FALSE,N309:U309)</f>
        <v>BO-PRO-7190-PED-CVC-VS-A-PlanCVC_Al Lann</v>
      </c>
    </row>
    <row r="310" spans="1:22" s="308" customFormat="1" hidden="1" outlineLevel="1" x14ac:dyDescent="0.3">
      <c r="A310" s="296"/>
      <c r="B310" s="297" t="s">
        <v>843</v>
      </c>
      <c r="C310" s="298"/>
      <c r="D310" s="299"/>
      <c r="E310" s="299"/>
      <c r="F310" s="300" t="s">
        <v>59</v>
      </c>
      <c r="G310" s="300"/>
      <c r="H310" s="301" t="str">
        <f>Tableau13[[#This Row],[Numéro4]]</f>
        <v>7191</v>
      </c>
      <c r="I310" s="302" t="s">
        <v>29</v>
      </c>
      <c r="J310" s="302" t="s">
        <v>838</v>
      </c>
      <c r="K310" s="302" t="s">
        <v>379</v>
      </c>
      <c r="L310" s="302" t="s">
        <v>60</v>
      </c>
      <c r="M310" s="303" t="s">
        <v>839</v>
      </c>
      <c r="N310" s="304" t="s">
        <v>33</v>
      </c>
      <c r="O310" s="305" t="s">
        <v>34</v>
      </c>
      <c r="P310" s="305" t="s">
        <v>844</v>
      </c>
      <c r="Q310" s="304" t="s">
        <v>205</v>
      </c>
      <c r="R310" s="304" t="s">
        <v>781</v>
      </c>
      <c r="S310" s="304" t="s">
        <v>382</v>
      </c>
      <c r="T310" s="304" t="s">
        <v>29</v>
      </c>
      <c r="U310" s="306" t="s">
        <v>842</v>
      </c>
      <c r="V310" s="307" t="str">
        <f>_xlfn.TEXTJOIN("-",FALSE,N310:U310)</f>
        <v>BO-PRO-7191-PED-CVC-RDC-A-PlanCVC_Al Lann</v>
      </c>
    </row>
    <row r="311" spans="1:22" s="38" customFormat="1" collapsed="1" x14ac:dyDescent="0.3">
      <c r="A311" s="94"/>
      <c r="B311" s="67"/>
      <c r="C311" s="134"/>
      <c r="D311" s="113"/>
      <c r="E311" s="113"/>
      <c r="F311" s="161"/>
      <c r="G311" s="161"/>
      <c r="H311" s="218"/>
      <c r="M311" s="239"/>
      <c r="N311" s="62"/>
      <c r="O311" s="63"/>
      <c r="P311" s="63"/>
      <c r="Q311" s="62"/>
      <c r="R311" s="62"/>
      <c r="S311" s="62"/>
      <c r="T311" s="62"/>
      <c r="U311" s="265"/>
      <c r="V311" s="267"/>
    </row>
    <row r="312" spans="1:22" s="55" customFormat="1" ht="15" customHeight="1" x14ac:dyDescent="0.3">
      <c r="A312" s="126"/>
      <c r="B312" s="273" t="s">
        <v>845</v>
      </c>
      <c r="C312" s="148"/>
      <c r="D312" s="149"/>
      <c r="E312" s="149"/>
      <c r="F312" s="168"/>
      <c r="G312" s="168"/>
      <c r="H312" s="227"/>
      <c r="I312" s="210"/>
      <c r="J312" s="210"/>
      <c r="K312" s="210"/>
      <c r="L312" s="210"/>
      <c r="M312" s="248"/>
      <c r="N312" s="68" t="s">
        <v>368</v>
      </c>
      <c r="O312" s="68" t="s">
        <v>368</v>
      </c>
      <c r="P312" s="68" t="s">
        <v>368</v>
      </c>
      <c r="Q312" s="68" t="s">
        <v>368</v>
      </c>
      <c r="R312" s="68" t="s">
        <v>368</v>
      </c>
      <c r="S312" s="68" t="s">
        <v>368</v>
      </c>
      <c r="T312" s="68" t="s">
        <v>368</v>
      </c>
      <c r="U312" s="68" t="s">
        <v>368</v>
      </c>
      <c r="V312" s="274" t="s">
        <v>368</v>
      </c>
    </row>
    <row r="313" spans="1:22" s="175" customFormat="1" x14ac:dyDescent="0.3">
      <c r="A313" s="187"/>
      <c r="B313" s="287" t="s">
        <v>846</v>
      </c>
      <c r="C313" s="317" t="s">
        <v>800</v>
      </c>
      <c r="D313" s="189" t="s">
        <v>59</v>
      </c>
      <c r="E313" s="189"/>
      <c r="F313" s="190" t="s">
        <v>59</v>
      </c>
      <c r="G313" s="190"/>
      <c r="H313" s="234" t="str">
        <f>Tableau13[[#This Row],[Numéro4]]</f>
        <v>7500</v>
      </c>
      <c r="I313" s="214" t="s">
        <v>64</v>
      </c>
      <c r="J313" s="214" t="s">
        <v>251</v>
      </c>
      <c r="K313" s="214" t="s">
        <v>784</v>
      </c>
      <c r="L313" s="214" t="s">
        <v>60</v>
      </c>
      <c r="M313" s="252" t="s">
        <v>790</v>
      </c>
      <c r="N313" s="288" t="s">
        <v>33</v>
      </c>
      <c r="O313" s="289" t="s">
        <v>34</v>
      </c>
      <c r="P313" s="289" t="s">
        <v>754</v>
      </c>
      <c r="Q313" s="288" t="s">
        <v>505</v>
      </c>
      <c r="R313" s="288" t="s">
        <v>847</v>
      </c>
      <c r="S313" s="288" t="s">
        <v>392</v>
      </c>
      <c r="T313" s="288" t="s">
        <v>64</v>
      </c>
      <c r="U313" s="191" t="s">
        <v>848</v>
      </c>
      <c r="V313" s="267" t="str">
        <f>_xlfn.TEXTJOIN("-",FALSE,N313:U313)</f>
        <v>BO-PRO-7500-SIT-PLO-TN-B-Principes plomberie</v>
      </c>
    </row>
    <row r="314" spans="1:22" s="175" customFormat="1" x14ac:dyDescent="0.3">
      <c r="A314" s="187"/>
      <c r="B314" s="291" t="s">
        <v>849</v>
      </c>
      <c r="C314" s="317" t="s">
        <v>800</v>
      </c>
      <c r="D314" s="189" t="s">
        <v>59</v>
      </c>
      <c r="E314" s="189"/>
      <c r="F314" s="190" t="s">
        <v>59</v>
      </c>
      <c r="G314" s="190"/>
      <c r="H314" s="234" t="str">
        <f>Tableau13[[#This Row],[Numéro4]]</f>
        <v>7600</v>
      </c>
      <c r="I314" s="214" t="s">
        <v>64</v>
      </c>
      <c r="J314" s="214" t="s">
        <v>702</v>
      </c>
      <c r="K314" s="214" t="s">
        <v>379</v>
      </c>
      <c r="L314" s="214" t="s">
        <v>60</v>
      </c>
      <c r="M314" s="252" t="s">
        <v>785</v>
      </c>
      <c r="N314" s="288" t="s">
        <v>33</v>
      </c>
      <c r="O314" s="289" t="s">
        <v>34</v>
      </c>
      <c r="P314" s="289" t="s">
        <v>850</v>
      </c>
      <c r="Q314" s="288" t="s">
        <v>755</v>
      </c>
      <c r="R314" s="288" t="s">
        <v>847</v>
      </c>
      <c r="S314" s="288" t="s">
        <v>392</v>
      </c>
      <c r="T314" s="288" t="s">
        <v>64</v>
      </c>
      <c r="U314" s="191" t="s">
        <v>851</v>
      </c>
      <c r="V314" s="267" t="str">
        <f t="shared" ref="V314:V324" si="41">_xlfn.TEXTJOIN("-",FALSE,N314:U314)</f>
        <v>BO-PRO-7600-ZMA-PLO-TN-B-PlanPLB_ ZMA</v>
      </c>
    </row>
    <row r="315" spans="1:22" s="175" customFormat="1" x14ac:dyDescent="0.3">
      <c r="A315" s="187"/>
      <c r="B315" s="291" t="s">
        <v>852</v>
      </c>
      <c r="C315" s="317" t="s">
        <v>800</v>
      </c>
      <c r="D315" s="189" t="s">
        <v>59</v>
      </c>
      <c r="E315" s="189"/>
      <c r="F315" s="190" t="s">
        <v>59</v>
      </c>
      <c r="G315" s="190"/>
      <c r="H315" s="234" t="str">
        <f>Tableau13[[#This Row],[Numéro4]]</f>
        <v>7610</v>
      </c>
      <c r="I315" s="214" t="s">
        <v>64</v>
      </c>
      <c r="J315" s="214" t="s">
        <v>702</v>
      </c>
      <c r="K315" s="214" t="s">
        <v>379</v>
      </c>
      <c r="L315" s="214" t="s">
        <v>60</v>
      </c>
      <c r="M315" s="252" t="s">
        <v>785</v>
      </c>
      <c r="N315" s="288" t="s">
        <v>33</v>
      </c>
      <c r="O315" s="289" t="s">
        <v>34</v>
      </c>
      <c r="P315" s="289" t="s">
        <v>853</v>
      </c>
      <c r="Q315" s="288" t="s">
        <v>708</v>
      </c>
      <c r="R315" s="288" t="s">
        <v>847</v>
      </c>
      <c r="S315" s="288" t="s">
        <v>392</v>
      </c>
      <c r="T315" s="288" t="s">
        <v>64</v>
      </c>
      <c r="U315" s="191" t="s">
        <v>854</v>
      </c>
      <c r="V315" s="267" t="str">
        <f t="shared" si="41"/>
        <v>BO-PRO-7610-LOG-PLO-TN-B-PlanPLB_Log</v>
      </c>
    </row>
    <row r="316" spans="1:22" s="175" customFormat="1" x14ac:dyDescent="0.3">
      <c r="A316" s="187"/>
      <c r="B316" s="291" t="s">
        <v>855</v>
      </c>
      <c r="C316" s="317" t="s">
        <v>800</v>
      </c>
      <c r="D316" s="189" t="s">
        <v>59</v>
      </c>
      <c r="E316" s="189"/>
      <c r="F316" s="190" t="s">
        <v>59</v>
      </c>
      <c r="G316" s="190"/>
      <c r="H316" s="234" t="str">
        <f>Tableau13[[#This Row],[Numéro4]]</f>
        <v>7620</v>
      </c>
      <c r="I316" s="214" t="s">
        <v>64</v>
      </c>
      <c r="J316" s="214" t="s">
        <v>702</v>
      </c>
      <c r="K316" s="214" t="s">
        <v>379</v>
      </c>
      <c r="L316" s="214" t="s">
        <v>60</v>
      </c>
      <c r="M316" s="252" t="s">
        <v>785</v>
      </c>
      <c r="N316" s="288" t="s">
        <v>33</v>
      </c>
      <c r="O316" s="289" t="s">
        <v>34</v>
      </c>
      <c r="P316" s="289" t="s">
        <v>856</v>
      </c>
      <c r="Q316" s="288" t="s">
        <v>636</v>
      </c>
      <c r="R316" s="288" t="s">
        <v>847</v>
      </c>
      <c r="S316" s="288" t="s">
        <v>382</v>
      </c>
      <c r="T316" s="288" t="s">
        <v>64</v>
      </c>
      <c r="U316" s="191" t="s">
        <v>857</v>
      </c>
      <c r="V316" s="267" t="str">
        <f t="shared" si="41"/>
        <v>BO-PRO-7620-AGO-PLO-RDC-B-PlanPLB_ Agora</v>
      </c>
    </row>
    <row r="317" spans="1:22" s="38" customFormat="1" x14ac:dyDescent="0.3">
      <c r="A317" s="94"/>
      <c r="B317" s="67" t="s">
        <v>858</v>
      </c>
      <c r="C317" s="143"/>
      <c r="D317" s="142"/>
      <c r="E317" s="142"/>
      <c r="F317" s="165" t="s">
        <v>59</v>
      </c>
      <c r="G317" s="165"/>
      <c r="H317" s="234" t="str">
        <f>Tableau13[[#This Row],[Numéro4]]</f>
        <v>7630</v>
      </c>
      <c r="I317" s="206" t="s">
        <v>29</v>
      </c>
      <c r="J317" s="206" t="s">
        <v>702</v>
      </c>
      <c r="K317" s="206" t="s">
        <v>379</v>
      </c>
      <c r="L317" s="206" t="s">
        <v>60</v>
      </c>
      <c r="M317" s="244" t="s">
        <v>785</v>
      </c>
      <c r="N317" s="62" t="s">
        <v>33</v>
      </c>
      <c r="O317" s="117" t="s">
        <v>34</v>
      </c>
      <c r="P317" s="117" t="s">
        <v>859</v>
      </c>
      <c r="Q317" s="62" t="s">
        <v>391</v>
      </c>
      <c r="R317" s="62" t="s">
        <v>847</v>
      </c>
      <c r="S317" s="62" t="s">
        <v>392</v>
      </c>
      <c r="T317" s="62" t="s">
        <v>29</v>
      </c>
      <c r="U317" s="64" t="s">
        <v>860</v>
      </c>
      <c r="V317" s="267" t="str">
        <f t="shared" si="41"/>
        <v>BO-PRO-7630-INT-PLO-TN-A-PlanPLB_ Internat</v>
      </c>
    </row>
    <row r="318" spans="1:22" s="38" customFormat="1" x14ac:dyDescent="0.3">
      <c r="A318" s="94"/>
      <c r="B318" s="67" t="s">
        <v>861</v>
      </c>
      <c r="C318" s="143"/>
      <c r="D318" s="142"/>
      <c r="E318" s="142"/>
      <c r="F318" s="165" t="s">
        <v>59</v>
      </c>
      <c r="G318" s="165"/>
      <c r="H318" s="234" t="str">
        <f>Tableau13[[#This Row],[Numéro4]]</f>
        <v>7640</v>
      </c>
      <c r="I318" s="206" t="s">
        <v>29</v>
      </c>
      <c r="J318" s="206" t="s">
        <v>721</v>
      </c>
      <c r="K318" s="206" t="s">
        <v>379</v>
      </c>
      <c r="L318" s="206" t="s">
        <v>60</v>
      </c>
      <c r="M318" s="244" t="s">
        <v>785</v>
      </c>
      <c r="N318" s="62" t="s">
        <v>33</v>
      </c>
      <c r="O318" s="117" t="s">
        <v>34</v>
      </c>
      <c r="P318" s="117" t="s">
        <v>862</v>
      </c>
      <c r="Q318" s="62" t="s">
        <v>205</v>
      </c>
      <c r="R318" s="62" t="s">
        <v>847</v>
      </c>
      <c r="S318" s="62" t="s">
        <v>382</v>
      </c>
      <c r="T318" s="62" t="s">
        <v>29</v>
      </c>
      <c r="U318" s="64" t="s">
        <v>863</v>
      </c>
      <c r="V318" s="267" t="str">
        <f t="shared" si="41"/>
        <v>BO-PRO-7640-PED-PLO-RDC-A-PlanPLB_ Pédopsychiatrie</v>
      </c>
    </row>
    <row r="319" spans="1:22" s="38" customFormat="1" x14ac:dyDescent="0.3">
      <c r="A319" s="94"/>
      <c r="B319" s="67" t="s">
        <v>864</v>
      </c>
      <c r="C319" s="143"/>
      <c r="D319" s="142"/>
      <c r="E319" s="142"/>
      <c r="F319" s="165" t="s">
        <v>59</v>
      </c>
      <c r="G319" s="165"/>
      <c r="H319" s="234" t="str">
        <f>Tableau13[[#This Row],[Numéro4]]</f>
        <v>7650</v>
      </c>
      <c r="I319" s="206" t="s">
        <v>29</v>
      </c>
      <c r="J319" s="206" t="s">
        <v>702</v>
      </c>
      <c r="K319" s="206" t="s">
        <v>379</v>
      </c>
      <c r="L319" s="206" t="s">
        <v>60</v>
      </c>
      <c r="M319" s="244" t="s">
        <v>785</v>
      </c>
      <c r="N319" s="62" t="s">
        <v>33</v>
      </c>
      <c r="O319" s="117" t="s">
        <v>34</v>
      </c>
      <c r="P319" s="117" t="s">
        <v>865</v>
      </c>
      <c r="Q319" s="62" t="s">
        <v>201</v>
      </c>
      <c r="R319" s="62" t="s">
        <v>847</v>
      </c>
      <c r="S319" s="62" t="s">
        <v>382</v>
      </c>
      <c r="T319" s="62" t="s">
        <v>29</v>
      </c>
      <c r="U319" s="64" t="s">
        <v>866</v>
      </c>
      <c r="V319" s="267" t="str">
        <f t="shared" si="41"/>
        <v>BO-PRO-7650-GER-PLO-RDC-A-PlanPLB_ Gérontopsychiatrie</v>
      </c>
    </row>
    <row r="320" spans="1:22" s="38" customFormat="1" x14ac:dyDescent="0.3">
      <c r="A320" s="94"/>
      <c r="B320" s="67" t="s">
        <v>867</v>
      </c>
      <c r="C320" s="143"/>
      <c r="D320" s="142"/>
      <c r="E320" s="142"/>
      <c r="F320" s="165" t="s">
        <v>59</v>
      </c>
      <c r="G320" s="165"/>
      <c r="H320" s="234" t="str">
        <f>Tableau13[[#This Row],[Numéro4]]</f>
        <v>7660</v>
      </c>
      <c r="I320" s="206" t="s">
        <v>29</v>
      </c>
      <c r="J320" s="206" t="s">
        <v>732</v>
      </c>
      <c r="K320" s="206" t="s">
        <v>379</v>
      </c>
      <c r="L320" s="206" t="s">
        <v>60</v>
      </c>
      <c r="M320" s="244" t="s">
        <v>785</v>
      </c>
      <c r="N320" s="62" t="s">
        <v>33</v>
      </c>
      <c r="O320" s="117" t="s">
        <v>34</v>
      </c>
      <c r="P320" s="117" t="s">
        <v>868</v>
      </c>
      <c r="Q320" s="62" t="s">
        <v>209</v>
      </c>
      <c r="R320" s="62" t="s">
        <v>847</v>
      </c>
      <c r="S320" s="62" t="s">
        <v>382</v>
      </c>
      <c r="T320" s="62" t="s">
        <v>29</v>
      </c>
      <c r="U320" s="64" t="s">
        <v>869</v>
      </c>
      <c r="V320" s="267" t="str">
        <f t="shared" si="41"/>
        <v>BO-PRO-7660-BA1-PLO-RDC-A-'PlanPLB_ BA1</v>
      </c>
    </row>
    <row r="321" spans="1:22" s="38" customFormat="1" x14ac:dyDescent="0.3">
      <c r="A321" s="94"/>
      <c r="B321" s="67" t="s">
        <v>870</v>
      </c>
      <c r="C321" s="143"/>
      <c r="D321" s="142"/>
      <c r="E321" s="142"/>
      <c r="F321" s="165" t="s">
        <v>59</v>
      </c>
      <c r="G321" s="165"/>
      <c r="H321" s="234" t="str">
        <f>Tableau13[[#This Row],[Numéro4]]</f>
        <v>7670</v>
      </c>
      <c r="I321" s="206" t="s">
        <v>29</v>
      </c>
      <c r="J321" s="206" t="s">
        <v>732</v>
      </c>
      <c r="K321" s="206" t="s">
        <v>379</v>
      </c>
      <c r="L321" s="206" t="s">
        <v>60</v>
      </c>
      <c r="M321" s="244" t="s">
        <v>785</v>
      </c>
      <c r="N321" s="62" t="s">
        <v>33</v>
      </c>
      <c r="O321" s="117" t="s">
        <v>34</v>
      </c>
      <c r="P321" s="117" t="s">
        <v>871</v>
      </c>
      <c r="Q321" s="62" t="s">
        <v>213</v>
      </c>
      <c r="R321" s="62" t="s">
        <v>847</v>
      </c>
      <c r="S321" s="62" t="s">
        <v>382</v>
      </c>
      <c r="T321" s="62" t="s">
        <v>29</v>
      </c>
      <c r="U321" s="64" t="s">
        <v>872</v>
      </c>
      <c r="V321" s="267" t="str">
        <f t="shared" si="41"/>
        <v>BO-PRO-7670-BA2-PLO-RDC-A-'PlanPLB_ BA2</v>
      </c>
    </row>
    <row r="322" spans="1:22" s="175" customFormat="1" x14ac:dyDescent="0.3">
      <c r="A322" s="187"/>
      <c r="B322" s="291" t="s">
        <v>873</v>
      </c>
      <c r="C322" s="317" t="s">
        <v>800</v>
      </c>
      <c r="D322" s="189" t="s">
        <v>59</v>
      </c>
      <c r="E322" s="189"/>
      <c r="F322" s="190" t="s">
        <v>59</v>
      </c>
      <c r="G322" s="190"/>
      <c r="H322" s="234" t="str">
        <f>Tableau13[[#This Row],[Numéro4]]</f>
        <v>7680</v>
      </c>
      <c r="I322" s="214" t="s">
        <v>64</v>
      </c>
      <c r="J322" s="214" t="s">
        <v>743</v>
      </c>
      <c r="K322" s="214" t="s">
        <v>379</v>
      </c>
      <c r="L322" s="214" t="s">
        <v>60</v>
      </c>
      <c r="M322" s="252" t="s">
        <v>785</v>
      </c>
      <c r="N322" s="288" t="s">
        <v>33</v>
      </c>
      <c r="O322" s="289" t="s">
        <v>34</v>
      </c>
      <c r="P322" s="289" t="s">
        <v>874</v>
      </c>
      <c r="Q322" s="288" t="s">
        <v>217</v>
      </c>
      <c r="R322" s="288" t="s">
        <v>847</v>
      </c>
      <c r="S322" s="288" t="s">
        <v>382</v>
      </c>
      <c r="T322" s="288" t="s">
        <v>64</v>
      </c>
      <c r="U322" s="191" t="s">
        <v>875</v>
      </c>
      <c r="V322" s="267" t="str">
        <f t="shared" si="41"/>
        <v>BO-PRO-7680-BA3-PLO-RDC-B-'PlanPLB_ BA3</v>
      </c>
    </row>
    <row r="323" spans="1:22" s="308" customFormat="1" hidden="1" outlineLevel="1" x14ac:dyDescent="0.3">
      <c r="A323" s="296"/>
      <c r="B323" s="297" t="s">
        <v>876</v>
      </c>
      <c r="C323" s="298"/>
      <c r="D323" s="299"/>
      <c r="E323" s="299"/>
      <c r="F323" s="300" t="s">
        <v>59</v>
      </c>
      <c r="G323" s="300"/>
      <c r="H323" s="301" t="str">
        <f>Tableau13[[#This Row],[Numéro4]]</f>
        <v>7190</v>
      </c>
      <c r="I323" s="302" t="s">
        <v>29</v>
      </c>
      <c r="J323" s="302" t="s">
        <v>838</v>
      </c>
      <c r="K323" s="302" t="s">
        <v>379</v>
      </c>
      <c r="L323" s="302" t="s">
        <v>60</v>
      </c>
      <c r="M323" s="303" t="s">
        <v>790</v>
      </c>
      <c r="N323" s="304" t="s">
        <v>33</v>
      </c>
      <c r="O323" s="305" t="s">
        <v>34</v>
      </c>
      <c r="P323" s="305" t="s">
        <v>840</v>
      </c>
      <c r="Q323" s="304" t="s">
        <v>205</v>
      </c>
      <c r="R323" s="304" t="s">
        <v>847</v>
      </c>
      <c r="S323" s="304" t="s">
        <v>841</v>
      </c>
      <c r="T323" s="304" t="s">
        <v>29</v>
      </c>
      <c r="U323" s="306" t="s">
        <v>877</v>
      </c>
      <c r="V323" s="307" t="str">
        <f t="shared" si="41"/>
        <v>BO-PRO-7190-PED-PLO-VS-A-PlanPLB_Al Lann</v>
      </c>
    </row>
    <row r="324" spans="1:22" s="308" customFormat="1" hidden="1" outlineLevel="1" x14ac:dyDescent="0.3">
      <c r="A324" s="296"/>
      <c r="B324" s="297" t="s">
        <v>878</v>
      </c>
      <c r="C324" s="298"/>
      <c r="D324" s="299"/>
      <c r="E324" s="299"/>
      <c r="F324" s="300" t="s">
        <v>59</v>
      </c>
      <c r="G324" s="300"/>
      <c r="H324" s="301" t="str">
        <f>Tableau13[[#This Row],[Numéro4]]</f>
        <v>7191</v>
      </c>
      <c r="I324" s="302" t="s">
        <v>29</v>
      </c>
      <c r="J324" s="302" t="s">
        <v>838</v>
      </c>
      <c r="K324" s="302" t="s">
        <v>379</v>
      </c>
      <c r="L324" s="302" t="s">
        <v>60</v>
      </c>
      <c r="M324" s="303" t="s">
        <v>790</v>
      </c>
      <c r="N324" s="304" t="s">
        <v>33</v>
      </c>
      <c r="O324" s="305" t="s">
        <v>34</v>
      </c>
      <c r="P324" s="305" t="s">
        <v>844</v>
      </c>
      <c r="Q324" s="304" t="s">
        <v>205</v>
      </c>
      <c r="R324" s="304" t="s">
        <v>847</v>
      </c>
      <c r="S324" s="304" t="s">
        <v>382</v>
      </c>
      <c r="T324" s="304" t="s">
        <v>29</v>
      </c>
      <c r="U324" s="306" t="s">
        <v>877</v>
      </c>
      <c r="V324" s="307" t="str">
        <f t="shared" si="41"/>
        <v>BO-PRO-7191-PED-PLO-RDC-A-PlanPLB_Al Lann</v>
      </c>
    </row>
    <row r="325" spans="1:22" collapsed="1" x14ac:dyDescent="0.3">
      <c r="A325" s="94"/>
      <c r="C325" s="134"/>
      <c r="D325" s="113"/>
      <c r="E325" s="113"/>
      <c r="F325" s="161"/>
      <c r="G325" s="161"/>
      <c r="H325" s="218"/>
      <c r="M325" s="239"/>
      <c r="V325" s="319"/>
    </row>
    <row r="326" spans="1:22" x14ac:dyDescent="0.25">
      <c r="A326" s="120" t="s">
        <v>879</v>
      </c>
      <c r="B326" s="215" t="s">
        <v>880</v>
      </c>
      <c r="C326" s="154"/>
      <c r="D326" s="155"/>
      <c r="E326" s="155"/>
      <c r="F326" s="173"/>
      <c r="G326" s="173"/>
      <c r="H326" s="120"/>
      <c r="I326" s="215"/>
      <c r="J326" s="215"/>
      <c r="K326" s="215"/>
      <c r="L326" s="215"/>
      <c r="M326" s="253"/>
      <c r="N326" s="292" t="s">
        <v>368</v>
      </c>
      <c r="O326" s="292" t="s">
        <v>368</v>
      </c>
      <c r="P326" s="292" t="s">
        <v>368</v>
      </c>
      <c r="Q326" s="292" t="s">
        <v>368</v>
      </c>
      <c r="R326" s="292" t="s">
        <v>368</v>
      </c>
      <c r="S326" s="292" t="s">
        <v>368</v>
      </c>
      <c r="T326" s="292" t="s">
        <v>368</v>
      </c>
      <c r="U326" s="121" t="s">
        <v>368</v>
      </c>
      <c r="V326" s="293" t="s">
        <v>368</v>
      </c>
    </row>
    <row r="327" spans="1:22" s="322" customFormat="1" x14ac:dyDescent="0.3">
      <c r="A327" s="187"/>
      <c r="B327" s="291" t="s">
        <v>881</v>
      </c>
      <c r="C327" s="317" t="s">
        <v>800</v>
      </c>
      <c r="D327" s="189" t="s">
        <v>59</v>
      </c>
      <c r="E327" s="189"/>
      <c r="F327" s="190" t="s">
        <v>59</v>
      </c>
      <c r="G327" s="190"/>
      <c r="H327" s="234" t="str">
        <f>Tableau13[[#This Row],[Numéro4]]</f>
        <v>7910</v>
      </c>
      <c r="I327" s="214" t="s">
        <v>64</v>
      </c>
      <c r="J327" s="214" t="s">
        <v>702</v>
      </c>
      <c r="K327" s="214" t="s">
        <v>379</v>
      </c>
      <c r="L327" s="214" t="s">
        <v>60</v>
      </c>
      <c r="M327" s="252" t="s">
        <v>785</v>
      </c>
      <c r="N327" s="320" t="s">
        <v>33</v>
      </c>
      <c r="O327" s="321" t="s">
        <v>34</v>
      </c>
      <c r="P327" s="289" t="s">
        <v>882</v>
      </c>
      <c r="Q327" s="320" t="s">
        <v>636</v>
      </c>
      <c r="R327" s="320" t="s">
        <v>883</v>
      </c>
      <c r="S327" s="320" t="s">
        <v>392</v>
      </c>
      <c r="T327" s="320" t="s">
        <v>64</v>
      </c>
      <c r="U327" s="191" t="s">
        <v>884</v>
      </c>
      <c r="V327" s="267" t="str">
        <f t="shared" ref="V327:V338" si="42">_xlfn.TEXTJOIN("-",FALSE,N327:U327)</f>
        <v>BO-PRO-7910-AGO-DSF-TN-B-PlanDSF_Agora</v>
      </c>
    </row>
    <row r="328" spans="1:22" s="322" customFormat="1" x14ac:dyDescent="0.3">
      <c r="A328" s="187"/>
      <c r="B328" s="291" t="s">
        <v>885</v>
      </c>
      <c r="C328" s="188"/>
      <c r="D328" s="189" t="s">
        <v>59</v>
      </c>
      <c r="E328" s="189"/>
      <c r="F328" s="190"/>
      <c r="G328" s="190"/>
      <c r="H328" s="234" t="str">
        <f>Tableau13[[#This Row],[Numéro4]]</f>
        <v>7920</v>
      </c>
      <c r="I328" s="214" t="s">
        <v>29</v>
      </c>
      <c r="J328" s="214" t="s">
        <v>721</v>
      </c>
      <c r="K328" s="214" t="s">
        <v>379</v>
      </c>
      <c r="L328" s="214" t="s">
        <v>60</v>
      </c>
      <c r="M328" s="252" t="s">
        <v>785</v>
      </c>
      <c r="N328" s="320" t="s">
        <v>33</v>
      </c>
      <c r="O328" s="321" t="s">
        <v>34</v>
      </c>
      <c r="P328" s="289" t="s">
        <v>886</v>
      </c>
      <c r="Q328" s="320" t="s">
        <v>205</v>
      </c>
      <c r="R328" s="320" t="s">
        <v>883</v>
      </c>
      <c r="S328" s="320" t="s">
        <v>382</v>
      </c>
      <c r="T328" s="320" t="s">
        <v>29</v>
      </c>
      <c r="U328" s="191" t="s">
        <v>887</v>
      </c>
      <c r="V328" s="267" t="str">
        <f t="shared" si="42"/>
        <v>BO-PRO-7920-PED-DSF-RDC-A-PlanDSF_Pédopsychiatrie</v>
      </c>
    </row>
    <row r="329" spans="1:22" s="322" customFormat="1" x14ac:dyDescent="0.3">
      <c r="A329" s="187"/>
      <c r="B329" s="291" t="s">
        <v>888</v>
      </c>
      <c r="C329" s="188"/>
      <c r="D329" s="189" t="s">
        <v>59</v>
      </c>
      <c r="E329" s="189"/>
      <c r="F329" s="190"/>
      <c r="G329" s="190"/>
      <c r="H329" s="234" t="str">
        <f>Tableau13[[#This Row],[Numéro4]]</f>
        <v>7921</v>
      </c>
      <c r="I329" s="214" t="s">
        <v>29</v>
      </c>
      <c r="J329" s="214" t="s">
        <v>721</v>
      </c>
      <c r="K329" s="214" t="s">
        <v>379</v>
      </c>
      <c r="L329" s="214" t="s">
        <v>60</v>
      </c>
      <c r="M329" s="252" t="s">
        <v>785</v>
      </c>
      <c r="N329" s="320" t="s">
        <v>33</v>
      </c>
      <c r="O329" s="321" t="s">
        <v>34</v>
      </c>
      <c r="P329" s="289" t="s">
        <v>889</v>
      </c>
      <c r="Q329" s="320" t="s">
        <v>205</v>
      </c>
      <c r="R329" s="320" t="s">
        <v>883</v>
      </c>
      <c r="S329" s="320" t="s">
        <v>413</v>
      </c>
      <c r="T329" s="320" t="s">
        <v>29</v>
      </c>
      <c r="U329" s="191" t="s">
        <v>887</v>
      </c>
      <c r="V329" s="267" t="str">
        <f t="shared" si="42"/>
        <v>BO-PRO-7921-PED-DSF-TT-A-PlanDSF_Pédopsychiatrie</v>
      </c>
    </row>
    <row r="330" spans="1:22" s="322" customFormat="1" x14ac:dyDescent="0.3">
      <c r="A330" s="187"/>
      <c r="B330" s="291" t="s">
        <v>890</v>
      </c>
      <c r="C330" s="188"/>
      <c r="D330" s="189" t="s">
        <v>59</v>
      </c>
      <c r="E330" s="189"/>
      <c r="F330" s="190"/>
      <c r="G330" s="190"/>
      <c r="H330" s="234" t="str">
        <f>Tableau13[[#This Row],[Numéro4]]</f>
        <v>7930</v>
      </c>
      <c r="I330" s="214" t="s">
        <v>29</v>
      </c>
      <c r="J330" s="214" t="s">
        <v>702</v>
      </c>
      <c r="K330" s="214" t="s">
        <v>379</v>
      </c>
      <c r="L330" s="214" t="s">
        <v>60</v>
      </c>
      <c r="M330" s="252" t="s">
        <v>785</v>
      </c>
      <c r="N330" s="320" t="s">
        <v>33</v>
      </c>
      <c r="O330" s="321" t="s">
        <v>34</v>
      </c>
      <c r="P330" s="289" t="s">
        <v>891</v>
      </c>
      <c r="Q330" s="320" t="s">
        <v>201</v>
      </c>
      <c r="R330" s="320" t="s">
        <v>883</v>
      </c>
      <c r="S330" s="320" t="s">
        <v>382</v>
      </c>
      <c r="T330" s="320" t="s">
        <v>29</v>
      </c>
      <c r="U330" s="191" t="s">
        <v>892</v>
      </c>
      <c r="V330" s="267" t="str">
        <f t="shared" si="42"/>
        <v>BO-PRO-7930-GER-DSF-RDC-A-PlanDSF_Gérontopsychiatrie</v>
      </c>
    </row>
    <row r="331" spans="1:22" s="322" customFormat="1" x14ac:dyDescent="0.3">
      <c r="A331" s="187"/>
      <c r="B331" s="291" t="s">
        <v>893</v>
      </c>
      <c r="C331" s="188"/>
      <c r="D331" s="189" t="s">
        <v>59</v>
      </c>
      <c r="E331" s="189"/>
      <c r="F331" s="190"/>
      <c r="G331" s="190"/>
      <c r="H331" s="234" t="str">
        <f>Tableau13[[#This Row],[Numéro4]]</f>
        <v>7931</v>
      </c>
      <c r="I331" s="214" t="s">
        <v>29</v>
      </c>
      <c r="J331" s="214" t="s">
        <v>702</v>
      </c>
      <c r="K331" s="214" t="s">
        <v>379</v>
      </c>
      <c r="L331" s="214" t="s">
        <v>60</v>
      </c>
      <c r="M331" s="252" t="s">
        <v>785</v>
      </c>
      <c r="N331" s="320" t="s">
        <v>33</v>
      </c>
      <c r="O331" s="321" t="s">
        <v>34</v>
      </c>
      <c r="P331" s="289" t="s">
        <v>894</v>
      </c>
      <c r="Q331" s="320" t="s">
        <v>201</v>
      </c>
      <c r="R331" s="320" t="s">
        <v>883</v>
      </c>
      <c r="S331" s="320" t="s">
        <v>413</v>
      </c>
      <c r="T331" s="320" t="s">
        <v>29</v>
      </c>
      <c r="U331" s="191" t="s">
        <v>892</v>
      </c>
      <c r="V331" s="267" t="str">
        <f t="shared" si="42"/>
        <v>BO-PRO-7931-GER-DSF-TT-A-PlanDSF_Gérontopsychiatrie</v>
      </c>
    </row>
    <row r="332" spans="1:22" s="322" customFormat="1" x14ac:dyDescent="0.3">
      <c r="A332" s="187"/>
      <c r="B332" s="291" t="s">
        <v>895</v>
      </c>
      <c r="C332" s="188"/>
      <c r="D332" s="189" t="s">
        <v>59</v>
      </c>
      <c r="E332" s="189"/>
      <c r="F332" s="190"/>
      <c r="G332" s="190"/>
      <c r="H332" s="234" t="str">
        <f>Tableau13[[#This Row],[Numéro4]]</f>
        <v>7940</v>
      </c>
      <c r="I332" s="214" t="s">
        <v>29</v>
      </c>
      <c r="J332" s="214" t="s">
        <v>732</v>
      </c>
      <c r="K332" s="214" t="s">
        <v>379</v>
      </c>
      <c r="L332" s="214" t="s">
        <v>60</v>
      </c>
      <c r="M332" s="252" t="s">
        <v>785</v>
      </c>
      <c r="N332" s="320" t="s">
        <v>33</v>
      </c>
      <c r="O332" s="321" t="s">
        <v>34</v>
      </c>
      <c r="P332" s="289" t="s">
        <v>896</v>
      </c>
      <c r="Q332" s="320" t="s">
        <v>209</v>
      </c>
      <c r="R332" s="320" t="s">
        <v>883</v>
      </c>
      <c r="S332" s="320" t="s">
        <v>382</v>
      </c>
      <c r="T332" s="320" t="s">
        <v>29</v>
      </c>
      <c r="U332" s="191" t="s">
        <v>897</v>
      </c>
      <c r="V332" s="267" t="str">
        <f t="shared" si="42"/>
        <v>BO-PRO-7940-BA1-DSF-RDC-A-PlanDSF_BA1</v>
      </c>
    </row>
    <row r="333" spans="1:22" s="322" customFormat="1" x14ac:dyDescent="0.3">
      <c r="A333" s="187"/>
      <c r="B333" s="291" t="s">
        <v>898</v>
      </c>
      <c r="C333" s="188"/>
      <c r="D333" s="189" t="s">
        <v>59</v>
      </c>
      <c r="E333" s="189"/>
      <c r="F333" s="190"/>
      <c r="G333" s="190"/>
      <c r="H333" s="234" t="str">
        <f>Tableau13[[#This Row],[Numéro4]]</f>
        <v>7941</v>
      </c>
      <c r="I333" s="214" t="s">
        <v>29</v>
      </c>
      <c r="J333" s="214" t="s">
        <v>732</v>
      </c>
      <c r="K333" s="214" t="s">
        <v>379</v>
      </c>
      <c r="L333" s="214" t="s">
        <v>60</v>
      </c>
      <c r="M333" s="252" t="s">
        <v>785</v>
      </c>
      <c r="N333" s="320" t="s">
        <v>33</v>
      </c>
      <c r="O333" s="321" t="s">
        <v>34</v>
      </c>
      <c r="P333" s="289" t="s">
        <v>899</v>
      </c>
      <c r="Q333" s="320" t="s">
        <v>209</v>
      </c>
      <c r="R333" s="320" t="s">
        <v>883</v>
      </c>
      <c r="S333" s="320" t="s">
        <v>413</v>
      </c>
      <c r="T333" s="320" t="s">
        <v>29</v>
      </c>
      <c r="U333" s="191" t="s">
        <v>897</v>
      </c>
      <c r="V333" s="267" t="str">
        <f t="shared" si="42"/>
        <v>BO-PRO-7941-BA1-DSF-TT-A-PlanDSF_BA1</v>
      </c>
    </row>
    <row r="334" spans="1:22" s="322" customFormat="1" x14ac:dyDescent="0.3">
      <c r="A334" s="187"/>
      <c r="B334" s="291" t="s">
        <v>900</v>
      </c>
      <c r="C334" s="188"/>
      <c r="D334" s="189" t="s">
        <v>59</v>
      </c>
      <c r="E334" s="189"/>
      <c r="F334" s="190"/>
      <c r="G334" s="190"/>
      <c r="H334" s="234" t="str">
        <f>Tableau13[[#This Row],[Numéro4]]</f>
        <v>7950</v>
      </c>
      <c r="I334" s="214" t="s">
        <v>29</v>
      </c>
      <c r="J334" s="214" t="s">
        <v>732</v>
      </c>
      <c r="K334" s="214" t="s">
        <v>379</v>
      </c>
      <c r="L334" s="214" t="s">
        <v>60</v>
      </c>
      <c r="M334" s="252" t="s">
        <v>785</v>
      </c>
      <c r="N334" s="320" t="s">
        <v>33</v>
      </c>
      <c r="O334" s="321" t="s">
        <v>34</v>
      </c>
      <c r="P334" s="289" t="s">
        <v>901</v>
      </c>
      <c r="Q334" s="320" t="s">
        <v>213</v>
      </c>
      <c r="R334" s="320" t="s">
        <v>883</v>
      </c>
      <c r="S334" s="320" t="s">
        <v>382</v>
      </c>
      <c r="T334" s="320" t="s">
        <v>29</v>
      </c>
      <c r="U334" s="191" t="s">
        <v>902</v>
      </c>
      <c r="V334" s="267" t="str">
        <f t="shared" si="42"/>
        <v>BO-PRO-7950-BA2-DSF-RDC-A-PlanDSF_BA2</v>
      </c>
    </row>
    <row r="335" spans="1:22" s="322" customFormat="1" x14ac:dyDescent="0.3">
      <c r="A335" s="187"/>
      <c r="B335" s="291" t="s">
        <v>903</v>
      </c>
      <c r="C335" s="188"/>
      <c r="D335" s="189" t="s">
        <v>59</v>
      </c>
      <c r="E335" s="189"/>
      <c r="F335" s="190"/>
      <c r="G335" s="190"/>
      <c r="H335" s="234" t="str">
        <f>Tableau13[[#This Row],[Numéro4]]</f>
        <v>7951</v>
      </c>
      <c r="I335" s="214" t="s">
        <v>29</v>
      </c>
      <c r="J335" s="214" t="s">
        <v>732</v>
      </c>
      <c r="K335" s="214" t="s">
        <v>379</v>
      </c>
      <c r="L335" s="214" t="s">
        <v>60</v>
      </c>
      <c r="M335" s="252" t="s">
        <v>785</v>
      </c>
      <c r="N335" s="320" t="s">
        <v>33</v>
      </c>
      <c r="O335" s="321" t="s">
        <v>34</v>
      </c>
      <c r="P335" s="289" t="s">
        <v>904</v>
      </c>
      <c r="Q335" s="320" t="s">
        <v>213</v>
      </c>
      <c r="R335" s="320" t="s">
        <v>883</v>
      </c>
      <c r="S335" s="320" t="s">
        <v>413</v>
      </c>
      <c r="T335" s="320" t="s">
        <v>29</v>
      </c>
      <c r="U335" s="191" t="s">
        <v>902</v>
      </c>
      <c r="V335" s="267" t="str">
        <f t="shared" si="42"/>
        <v>BO-PRO-7951-BA2-DSF-TT-A-PlanDSF_BA2</v>
      </c>
    </row>
    <row r="336" spans="1:22" s="322" customFormat="1" x14ac:dyDescent="0.3">
      <c r="A336" s="187"/>
      <c r="B336" s="291" t="s">
        <v>905</v>
      </c>
      <c r="C336" s="317" t="s">
        <v>800</v>
      </c>
      <c r="D336" s="189" t="s">
        <v>59</v>
      </c>
      <c r="E336" s="189"/>
      <c r="F336" s="190" t="s">
        <v>59</v>
      </c>
      <c r="G336" s="190"/>
      <c r="H336" s="234" t="str">
        <f>Tableau13[[#This Row],[Numéro4]]</f>
        <v>7960</v>
      </c>
      <c r="I336" s="214" t="s">
        <v>64</v>
      </c>
      <c r="J336" s="214" t="s">
        <v>743</v>
      </c>
      <c r="K336" s="214" t="s">
        <v>379</v>
      </c>
      <c r="L336" s="214" t="s">
        <v>60</v>
      </c>
      <c r="M336" s="252" t="s">
        <v>785</v>
      </c>
      <c r="N336" s="320" t="s">
        <v>33</v>
      </c>
      <c r="O336" s="321" t="s">
        <v>34</v>
      </c>
      <c r="P336" s="289" t="s">
        <v>906</v>
      </c>
      <c r="Q336" s="320" t="s">
        <v>217</v>
      </c>
      <c r="R336" s="320" t="s">
        <v>883</v>
      </c>
      <c r="S336" s="320" t="s">
        <v>382</v>
      </c>
      <c r="T336" s="320" t="s">
        <v>64</v>
      </c>
      <c r="U336" s="191" t="s">
        <v>907</v>
      </c>
      <c r="V336" s="267" t="str">
        <f t="shared" si="42"/>
        <v>BO-PRO-7960-BA3-DSF-RDC-B-PlanDSF_BA3</v>
      </c>
    </row>
    <row r="337" spans="1:22" s="322" customFormat="1" x14ac:dyDescent="0.3">
      <c r="A337" s="187"/>
      <c r="B337" s="291" t="s">
        <v>908</v>
      </c>
      <c r="C337" s="317" t="s">
        <v>800</v>
      </c>
      <c r="D337" s="189" t="s">
        <v>59</v>
      </c>
      <c r="E337" s="189"/>
      <c r="F337" s="190" t="s">
        <v>59</v>
      </c>
      <c r="G337" s="190"/>
      <c r="H337" s="234" t="str">
        <f>Tableau13[[#This Row],[Numéro4]]</f>
        <v>7961</v>
      </c>
      <c r="I337" s="214" t="s">
        <v>64</v>
      </c>
      <c r="J337" s="214" t="s">
        <v>743</v>
      </c>
      <c r="K337" s="214" t="s">
        <v>379</v>
      </c>
      <c r="L337" s="214" t="s">
        <v>60</v>
      </c>
      <c r="M337" s="252" t="s">
        <v>785</v>
      </c>
      <c r="N337" s="320" t="s">
        <v>33</v>
      </c>
      <c r="O337" s="321" t="s">
        <v>34</v>
      </c>
      <c r="P337" s="289" t="s">
        <v>909</v>
      </c>
      <c r="Q337" s="320" t="s">
        <v>217</v>
      </c>
      <c r="R337" s="320" t="s">
        <v>883</v>
      </c>
      <c r="S337" s="320" t="s">
        <v>413</v>
      </c>
      <c r="T337" s="320" t="s">
        <v>64</v>
      </c>
      <c r="U337" s="191" t="s">
        <v>907</v>
      </c>
      <c r="V337" s="267" t="str">
        <f t="shared" si="42"/>
        <v>BO-PRO-7961-BA3-DSF-TT-B-PlanDSF_BA3</v>
      </c>
    </row>
    <row r="338" spans="1:22" x14ac:dyDescent="0.3">
      <c r="A338" s="94"/>
      <c r="C338" s="134"/>
      <c r="D338" s="113"/>
      <c r="E338" s="113"/>
      <c r="F338" s="161"/>
      <c r="G338" s="161"/>
      <c r="H338" s="218"/>
      <c r="M338" s="239"/>
      <c r="N338" s="275"/>
      <c r="O338" s="286"/>
      <c r="P338" s="286"/>
      <c r="Q338" s="275"/>
      <c r="R338" s="275"/>
      <c r="S338" s="275"/>
      <c r="T338" s="275"/>
      <c r="U338" s="69"/>
      <c r="V338" s="267" t="str">
        <f t="shared" si="42"/>
        <v>-------</v>
      </c>
    </row>
    <row r="339" spans="1:22" s="55" customFormat="1" ht="15" customHeight="1" x14ac:dyDescent="0.3">
      <c r="A339" s="126"/>
      <c r="B339" s="273" t="s">
        <v>910</v>
      </c>
      <c r="C339" s="148"/>
      <c r="D339" s="149"/>
      <c r="E339" s="149"/>
      <c r="F339" s="168"/>
      <c r="G339" s="168"/>
      <c r="H339" s="227"/>
      <c r="I339" s="210"/>
      <c r="J339" s="210"/>
      <c r="K339" s="210"/>
      <c r="L339" s="210"/>
      <c r="M339" s="248"/>
      <c r="N339" s="68" t="s">
        <v>368</v>
      </c>
      <c r="O339" s="68" t="s">
        <v>368</v>
      </c>
      <c r="P339" s="68" t="s">
        <v>368</v>
      </c>
      <c r="Q339" s="68" t="s">
        <v>368</v>
      </c>
      <c r="R339" s="68" t="s">
        <v>368</v>
      </c>
      <c r="S339" s="68" t="s">
        <v>368</v>
      </c>
      <c r="T339" s="68" t="s">
        <v>368</v>
      </c>
      <c r="U339" s="68" t="s">
        <v>368</v>
      </c>
      <c r="V339" s="274" t="s">
        <v>368</v>
      </c>
    </row>
    <row r="340" spans="1:22" x14ac:dyDescent="0.3">
      <c r="A340" s="94"/>
      <c r="B340" s="282"/>
      <c r="C340" s="134"/>
      <c r="D340" s="113"/>
      <c r="E340" s="113"/>
      <c r="F340" s="161"/>
      <c r="G340" s="161"/>
      <c r="H340" s="218"/>
      <c r="M340" s="239"/>
      <c r="N340" s="62"/>
      <c r="O340" s="63"/>
      <c r="P340" s="63"/>
      <c r="Q340" s="62"/>
      <c r="R340" s="62"/>
      <c r="S340" s="62"/>
      <c r="T340" s="62"/>
      <c r="U340" s="64"/>
      <c r="V340" s="267"/>
    </row>
    <row r="341" spans="1:22" s="175" customFormat="1" x14ac:dyDescent="0.3">
      <c r="A341" s="187"/>
      <c r="B341" s="287" t="s">
        <v>911</v>
      </c>
      <c r="C341" s="193"/>
      <c r="D341" s="194" t="s">
        <v>59</v>
      </c>
      <c r="E341" s="194"/>
      <c r="F341" s="195"/>
      <c r="G341" s="195"/>
      <c r="H341" s="235" t="str">
        <f>Tableau13[[#This Row],[Numéro4]]</f>
        <v>8010</v>
      </c>
      <c r="I341" s="216" t="s">
        <v>29</v>
      </c>
      <c r="J341" s="216" t="s">
        <v>702</v>
      </c>
      <c r="K341" s="216" t="s">
        <v>784</v>
      </c>
      <c r="L341" s="216" t="s">
        <v>60</v>
      </c>
      <c r="M341" s="254" t="s">
        <v>912</v>
      </c>
      <c r="N341" s="288" t="s">
        <v>33</v>
      </c>
      <c r="O341" s="289" t="s">
        <v>34</v>
      </c>
      <c r="P341" s="294" t="s">
        <v>913</v>
      </c>
      <c r="Q341" s="288" t="s">
        <v>505</v>
      </c>
      <c r="R341" s="288" t="s">
        <v>914</v>
      </c>
      <c r="S341" s="288" t="s">
        <v>392</v>
      </c>
      <c r="T341" s="288" t="s">
        <v>29</v>
      </c>
      <c r="U341" s="191" t="s">
        <v>915</v>
      </c>
      <c r="V341" s="267" t="str">
        <f t="shared" ref="V341:V343" si="43">_xlfn.TEXTJOIN("-",FALSE,N341:U341)</f>
        <v>BO-PRO-8010-SIT-ELE-TN-A-Synoptique_HT_BT_P1</v>
      </c>
    </row>
    <row r="342" spans="1:22" s="175" customFormat="1" x14ac:dyDescent="0.3">
      <c r="A342" s="187"/>
      <c r="B342" s="287" t="s">
        <v>916</v>
      </c>
      <c r="C342" s="193"/>
      <c r="D342" s="194" t="s">
        <v>59</v>
      </c>
      <c r="E342" s="194"/>
      <c r="F342" s="195"/>
      <c r="G342" s="195"/>
      <c r="H342" s="235">
        <f>Tableau13[[#This Row],[Numéro4]]</f>
        <v>8011</v>
      </c>
      <c r="I342" s="216" t="s">
        <v>29</v>
      </c>
      <c r="J342" s="216" t="s">
        <v>702</v>
      </c>
      <c r="K342" s="216" t="s">
        <v>784</v>
      </c>
      <c r="L342" s="216" t="s">
        <v>60</v>
      </c>
      <c r="M342" s="254" t="s">
        <v>912</v>
      </c>
      <c r="N342" s="288" t="s">
        <v>33</v>
      </c>
      <c r="O342" s="289" t="s">
        <v>34</v>
      </c>
      <c r="P342" s="294">
        <v>8011</v>
      </c>
      <c r="Q342" s="288" t="s">
        <v>505</v>
      </c>
      <c r="R342" s="288" t="s">
        <v>914</v>
      </c>
      <c r="S342" s="288" t="s">
        <v>392</v>
      </c>
      <c r="T342" s="288" t="s">
        <v>29</v>
      </c>
      <c r="U342" s="191" t="s">
        <v>917</v>
      </c>
      <c r="V342" s="267" t="str">
        <f t="shared" si="43"/>
        <v>BO-PRO-8011-SIT-ELE-TN-A-Synoptique_HT_BT_P2</v>
      </c>
    </row>
    <row r="343" spans="1:22" s="175" customFormat="1" x14ac:dyDescent="0.3">
      <c r="A343" s="187"/>
      <c r="B343" s="287" t="s">
        <v>918</v>
      </c>
      <c r="C343" s="193"/>
      <c r="D343" s="194" t="s">
        <v>59</v>
      </c>
      <c r="E343" s="194"/>
      <c r="F343" s="195"/>
      <c r="G343" s="195"/>
      <c r="H343" s="235">
        <f>Tableau13[[#This Row],[Numéro4]]</f>
        <v>8012</v>
      </c>
      <c r="I343" s="216" t="s">
        <v>29</v>
      </c>
      <c r="J343" s="216" t="s">
        <v>702</v>
      </c>
      <c r="K343" s="216" t="s">
        <v>784</v>
      </c>
      <c r="L343" s="216" t="s">
        <v>60</v>
      </c>
      <c r="M343" s="254" t="s">
        <v>912</v>
      </c>
      <c r="N343" s="288" t="s">
        <v>33</v>
      </c>
      <c r="O343" s="289" t="s">
        <v>34</v>
      </c>
      <c r="P343" s="294">
        <v>8012</v>
      </c>
      <c r="Q343" s="288" t="s">
        <v>505</v>
      </c>
      <c r="R343" s="288" t="s">
        <v>914</v>
      </c>
      <c r="S343" s="288" t="s">
        <v>392</v>
      </c>
      <c r="T343" s="288" t="s">
        <v>29</v>
      </c>
      <c r="U343" s="191" t="s">
        <v>919</v>
      </c>
      <c r="V343" s="267" t="str">
        <f t="shared" si="43"/>
        <v>BO-PRO-8012-SIT-ELE-TN-A-Synoptique_HT_BT_PF</v>
      </c>
    </row>
    <row r="344" spans="1:22" s="175" customFormat="1" x14ac:dyDescent="0.3">
      <c r="A344" s="187"/>
      <c r="B344" s="287" t="s">
        <v>920</v>
      </c>
      <c r="C344" s="193"/>
      <c r="D344" s="194" t="s">
        <v>59</v>
      </c>
      <c r="E344" s="194"/>
      <c r="F344" s="195"/>
      <c r="G344" s="195"/>
      <c r="H344" s="235" t="str">
        <f>Tableau13[[#This Row],[Numéro4]]</f>
        <v>8020</v>
      </c>
      <c r="I344" s="216" t="s">
        <v>29</v>
      </c>
      <c r="J344" s="216" t="s">
        <v>702</v>
      </c>
      <c r="K344" s="216" t="s">
        <v>784</v>
      </c>
      <c r="L344" s="216" t="s">
        <v>60</v>
      </c>
      <c r="M344" s="254" t="s">
        <v>912</v>
      </c>
      <c r="N344" s="288" t="s">
        <v>33</v>
      </c>
      <c r="O344" s="289" t="s">
        <v>34</v>
      </c>
      <c r="P344" s="294" t="s">
        <v>921</v>
      </c>
      <c r="Q344" s="288" t="s">
        <v>505</v>
      </c>
      <c r="R344" s="288" t="s">
        <v>914</v>
      </c>
      <c r="S344" s="288" t="s">
        <v>392</v>
      </c>
      <c r="T344" s="288" t="s">
        <v>29</v>
      </c>
      <c r="U344" s="191" t="s">
        <v>922</v>
      </c>
      <c r="V344" s="267" t="str">
        <f>_xlfn.TEXTJOIN("-",FALSE,N344:U344)</f>
        <v>BO-PRO-8020-SIT-ELE-TN-A-Synoptique_VDI_P1</v>
      </c>
    </row>
    <row r="345" spans="1:22" s="175" customFormat="1" x14ac:dyDescent="0.3">
      <c r="A345" s="187"/>
      <c r="B345" s="287" t="s">
        <v>923</v>
      </c>
      <c r="C345" s="193"/>
      <c r="D345" s="194" t="s">
        <v>59</v>
      </c>
      <c r="E345" s="194"/>
      <c r="F345" s="195"/>
      <c r="G345" s="195"/>
      <c r="H345" s="235">
        <f>Tableau13[[#This Row],[Numéro4]]</f>
        <v>8021</v>
      </c>
      <c r="I345" s="216" t="s">
        <v>29</v>
      </c>
      <c r="J345" s="216" t="s">
        <v>702</v>
      </c>
      <c r="K345" s="216" t="s">
        <v>784</v>
      </c>
      <c r="L345" s="216" t="s">
        <v>60</v>
      </c>
      <c r="M345" s="254" t="s">
        <v>912</v>
      </c>
      <c r="N345" s="288" t="s">
        <v>33</v>
      </c>
      <c r="O345" s="289" t="s">
        <v>34</v>
      </c>
      <c r="P345" s="294">
        <v>8021</v>
      </c>
      <c r="Q345" s="288" t="s">
        <v>505</v>
      </c>
      <c r="R345" s="288" t="s">
        <v>914</v>
      </c>
      <c r="S345" s="288" t="s">
        <v>392</v>
      </c>
      <c r="T345" s="288" t="s">
        <v>29</v>
      </c>
      <c r="U345" s="191" t="s">
        <v>924</v>
      </c>
      <c r="V345" s="267" t="str">
        <f t="shared" ref="V345:V346" si="44">_xlfn.TEXTJOIN("-",FALSE,N345:U345)</f>
        <v>BO-PRO-8021-SIT-ELE-TN-A-Synoptique_VDI_P2</v>
      </c>
    </row>
    <row r="346" spans="1:22" s="175" customFormat="1" x14ac:dyDescent="0.3">
      <c r="A346" s="187"/>
      <c r="B346" s="287" t="s">
        <v>925</v>
      </c>
      <c r="C346" s="193"/>
      <c r="D346" s="194" t="s">
        <v>59</v>
      </c>
      <c r="E346" s="194"/>
      <c r="F346" s="195"/>
      <c r="G346" s="195"/>
      <c r="H346" s="235">
        <f>Tableau13[[#This Row],[Numéro4]]</f>
        <v>8022</v>
      </c>
      <c r="I346" s="216" t="s">
        <v>29</v>
      </c>
      <c r="J346" s="216" t="s">
        <v>702</v>
      </c>
      <c r="K346" s="216" t="s">
        <v>784</v>
      </c>
      <c r="L346" s="216" t="s">
        <v>60</v>
      </c>
      <c r="M346" s="254" t="s">
        <v>912</v>
      </c>
      <c r="N346" s="288" t="s">
        <v>33</v>
      </c>
      <c r="O346" s="289" t="s">
        <v>34</v>
      </c>
      <c r="P346" s="294">
        <v>8022</v>
      </c>
      <c r="Q346" s="288" t="s">
        <v>505</v>
      </c>
      <c r="R346" s="288" t="s">
        <v>914</v>
      </c>
      <c r="S346" s="288" t="s">
        <v>392</v>
      </c>
      <c r="T346" s="288" t="s">
        <v>29</v>
      </c>
      <c r="U346" s="191" t="s">
        <v>926</v>
      </c>
      <c r="V346" s="267" t="str">
        <f t="shared" si="44"/>
        <v>BO-PRO-8022-SIT-ELE-TN-A-Synoptique_VDI_PF</v>
      </c>
    </row>
    <row r="347" spans="1:22" s="175" customFormat="1" x14ac:dyDescent="0.3">
      <c r="A347" s="187"/>
      <c r="B347" s="287" t="s">
        <v>927</v>
      </c>
      <c r="C347" s="193"/>
      <c r="D347" s="194" t="s">
        <v>59</v>
      </c>
      <c r="E347" s="194"/>
      <c r="F347" s="195"/>
      <c r="G347" s="195"/>
      <c r="H347" s="235" t="str">
        <f>Tableau13[[#This Row],[Numéro4]]</f>
        <v>8030</v>
      </c>
      <c r="I347" s="216" t="s">
        <v>29</v>
      </c>
      <c r="J347" s="216" t="s">
        <v>702</v>
      </c>
      <c r="K347" s="216" t="s">
        <v>784</v>
      </c>
      <c r="L347" s="216" t="s">
        <v>60</v>
      </c>
      <c r="M347" s="254" t="s">
        <v>912</v>
      </c>
      <c r="N347" s="288" t="s">
        <v>33</v>
      </c>
      <c r="O347" s="289" t="s">
        <v>34</v>
      </c>
      <c r="P347" s="294" t="s">
        <v>928</v>
      </c>
      <c r="Q347" s="288" t="s">
        <v>505</v>
      </c>
      <c r="R347" s="288" t="s">
        <v>914</v>
      </c>
      <c r="S347" s="288" t="s">
        <v>392</v>
      </c>
      <c r="T347" s="288" t="s">
        <v>29</v>
      </c>
      <c r="U347" s="191" t="s">
        <v>929</v>
      </c>
      <c r="V347" s="267" t="str">
        <f>_xlfn.TEXTJOIN("-",FALSE,N347:U347)</f>
        <v>BO-PRO-8030-SIT-ELE-TN-A-Synoptique_SSI_P1</v>
      </c>
    </row>
    <row r="348" spans="1:22" s="175" customFormat="1" x14ac:dyDescent="0.3">
      <c r="A348" s="187"/>
      <c r="B348" s="287" t="s">
        <v>930</v>
      </c>
      <c r="C348" s="193"/>
      <c r="D348" s="194" t="s">
        <v>59</v>
      </c>
      <c r="E348" s="194"/>
      <c r="F348" s="195"/>
      <c r="G348" s="195"/>
      <c r="H348" s="235">
        <f>Tableau13[[#This Row],[Numéro4]]</f>
        <v>8031</v>
      </c>
      <c r="I348" s="216" t="s">
        <v>29</v>
      </c>
      <c r="J348" s="216" t="s">
        <v>702</v>
      </c>
      <c r="K348" s="216" t="s">
        <v>784</v>
      </c>
      <c r="L348" s="216" t="s">
        <v>60</v>
      </c>
      <c r="M348" s="254" t="s">
        <v>912</v>
      </c>
      <c r="N348" s="288" t="s">
        <v>33</v>
      </c>
      <c r="O348" s="289" t="s">
        <v>34</v>
      </c>
      <c r="P348" s="294">
        <v>8031</v>
      </c>
      <c r="Q348" s="288" t="s">
        <v>505</v>
      </c>
      <c r="R348" s="288" t="s">
        <v>914</v>
      </c>
      <c r="S348" s="288" t="s">
        <v>392</v>
      </c>
      <c r="T348" s="288" t="s">
        <v>29</v>
      </c>
      <c r="U348" s="191" t="s">
        <v>931</v>
      </c>
      <c r="V348" s="267" t="str">
        <f t="shared" ref="V348:V349" si="45">_xlfn.TEXTJOIN("-",FALSE,N348:U348)</f>
        <v>BO-PRO-8031-SIT-ELE-TN-A-Synoptique_SSI_P2</v>
      </c>
    </row>
    <row r="349" spans="1:22" s="175" customFormat="1" x14ac:dyDescent="0.3">
      <c r="A349" s="187"/>
      <c r="B349" s="287" t="s">
        <v>932</v>
      </c>
      <c r="C349" s="193"/>
      <c r="D349" s="194" t="s">
        <v>59</v>
      </c>
      <c r="E349" s="194"/>
      <c r="F349" s="195"/>
      <c r="G349" s="195"/>
      <c r="H349" s="235">
        <f>Tableau13[[#This Row],[Numéro4]]</f>
        <v>8032</v>
      </c>
      <c r="I349" s="216" t="s">
        <v>29</v>
      </c>
      <c r="J349" s="216" t="s">
        <v>702</v>
      </c>
      <c r="K349" s="216" t="s">
        <v>784</v>
      </c>
      <c r="L349" s="216" t="s">
        <v>60</v>
      </c>
      <c r="M349" s="254" t="s">
        <v>912</v>
      </c>
      <c r="N349" s="288" t="s">
        <v>33</v>
      </c>
      <c r="O349" s="289" t="s">
        <v>34</v>
      </c>
      <c r="P349" s="294">
        <v>8032</v>
      </c>
      <c r="Q349" s="288" t="s">
        <v>505</v>
      </c>
      <c r="R349" s="288" t="s">
        <v>914</v>
      </c>
      <c r="S349" s="288" t="s">
        <v>392</v>
      </c>
      <c r="T349" s="288" t="s">
        <v>29</v>
      </c>
      <c r="U349" s="191" t="s">
        <v>933</v>
      </c>
      <c r="V349" s="267" t="str">
        <f t="shared" si="45"/>
        <v>BO-PRO-8032-SIT-ELE-TN-A-Synoptique_SSI_PF</v>
      </c>
    </row>
    <row r="350" spans="1:22" s="175" customFormat="1" x14ac:dyDescent="0.3">
      <c r="A350" s="187"/>
      <c r="B350" s="291" t="s">
        <v>934</v>
      </c>
      <c r="C350" s="323"/>
      <c r="D350" s="324" t="s">
        <v>59</v>
      </c>
      <c r="E350" s="324"/>
      <c r="F350" s="325"/>
      <c r="G350" s="325"/>
      <c r="H350" s="235">
        <f>Tableau13[[#This Row],[Numéro4]]</f>
        <v>8040</v>
      </c>
      <c r="I350" s="326" t="s">
        <v>29</v>
      </c>
      <c r="J350" s="326" t="s">
        <v>251</v>
      </c>
      <c r="K350" s="326" t="s">
        <v>784</v>
      </c>
      <c r="L350" s="326" t="s">
        <v>60</v>
      </c>
      <c r="M350" s="327" t="s">
        <v>912</v>
      </c>
      <c r="N350" s="288" t="s">
        <v>33</v>
      </c>
      <c r="O350" s="289" t="s">
        <v>34</v>
      </c>
      <c r="P350" s="294">
        <v>8040</v>
      </c>
      <c r="Q350" s="288" t="s">
        <v>505</v>
      </c>
      <c r="R350" s="288" t="s">
        <v>914</v>
      </c>
      <c r="S350" s="288" t="s">
        <v>392</v>
      </c>
      <c r="T350" s="288" t="s">
        <v>29</v>
      </c>
      <c r="U350" s="191" t="s">
        <v>935</v>
      </c>
      <c r="V350" s="267" t="str">
        <f>_xlfn.TEXTJOIN("-",FALSE,N350:U350)</f>
        <v>BO-PRO-8040-SIT-ELE-TN-A-Synoptiques_CFA</v>
      </c>
    </row>
    <row r="351" spans="1:22" s="38" customFormat="1" hidden="1" outlineLevel="1" x14ac:dyDescent="0.3">
      <c r="A351" s="94"/>
      <c r="B351" s="67" t="s">
        <v>936</v>
      </c>
      <c r="C351" s="139"/>
      <c r="D351" s="140"/>
      <c r="E351" s="140"/>
      <c r="F351" s="164" t="s">
        <v>59</v>
      </c>
      <c r="G351" s="164"/>
      <c r="H351" s="235">
        <f>Tableau13[[#This Row],[Numéro4]]</f>
        <v>8041</v>
      </c>
      <c r="I351" s="204" t="s">
        <v>29</v>
      </c>
      <c r="J351" s="204" t="s">
        <v>251</v>
      </c>
      <c r="K351" s="204" t="s">
        <v>784</v>
      </c>
      <c r="L351" s="204" t="s">
        <v>60</v>
      </c>
      <c r="M351" s="242" t="s">
        <v>912</v>
      </c>
      <c r="N351" s="62" t="s">
        <v>33</v>
      </c>
      <c r="O351" s="117" t="s">
        <v>34</v>
      </c>
      <c r="P351" s="295">
        <v>8041</v>
      </c>
      <c r="Q351" s="62" t="s">
        <v>505</v>
      </c>
      <c r="R351" s="62" t="s">
        <v>914</v>
      </c>
      <c r="S351" s="62" t="s">
        <v>392</v>
      </c>
      <c r="T351" s="62" t="s">
        <v>29</v>
      </c>
      <c r="U351" s="64" t="s">
        <v>937</v>
      </c>
      <c r="V351" s="267" t="str">
        <f>_xlfn.TEXTJOIN("-",FALSE,N351:U351)</f>
        <v>BO-PRO-8041-SIT-ELE-TN-A-Synoptiques_video CA AM</v>
      </c>
    </row>
    <row r="352" spans="1:22" collapsed="1" x14ac:dyDescent="0.3">
      <c r="A352" s="94"/>
      <c r="B352" s="282" t="s">
        <v>938</v>
      </c>
      <c r="C352" s="317" t="s">
        <v>800</v>
      </c>
      <c r="D352" s="141" t="s">
        <v>59</v>
      </c>
      <c r="E352" s="141"/>
      <c r="F352" s="177" t="s">
        <v>59</v>
      </c>
      <c r="G352" s="177"/>
      <c r="H352" s="235">
        <f>Tableau13[[#This Row],[Numéro4]]</f>
        <v>8050</v>
      </c>
      <c r="I352" s="205" t="s">
        <v>64</v>
      </c>
      <c r="J352" s="205" t="s">
        <v>251</v>
      </c>
      <c r="K352" s="205" t="s">
        <v>784</v>
      </c>
      <c r="L352" s="205" t="s">
        <v>60</v>
      </c>
      <c r="M352" s="243" t="s">
        <v>939</v>
      </c>
      <c r="N352" s="328" t="s">
        <v>33</v>
      </c>
      <c r="O352" s="328" t="s">
        <v>34</v>
      </c>
      <c r="P352" s="328">
        <v>8050</v>
      </c>
      <c r="Q352" s="328" t="s">
        <v>505</v>
      </c>
      <c r="R352" s="328" t="s">
        <v>914</v>
      </c>
      <c r="S352" s="328" t="s">
        <v>392</v>
      </c>
      <c r="T352" s="328" t="s">
        <v>64</v>
      </c>
      <c r="U352" s="329" t="s">
        <v>940</v>
      </c>
      <c r="V352" s="267" t="str">
        <f>_xlfn.TEXTJOIN("-",FALSE,N352:U352)</f>
        <v>BO-PRO-8050-SIT-ELE-TN-B-Zoning_CFO</v>
      </c>
    </row>
    <row r="353" spans="1:22" x14ac:dyDescent="0.3">
      <c r="A353" s="94"/>
      <c r="B353" s="282" t="s">
        <v>941</v>
      </c>
      <c r="C353" s="317" t="s">
        <v>800</v>
      </c>
      <c r="D353" s="141" t="s">
        <v>59</v>
      </c>
      <c r="E353" s="141"/>
      <c r="F353" s="177" t="s">
        <v>59</v>
      </c>
      <c r="G353" s="177"/>
      <c r="H353" s="235">
        <f>Tableau13[[#This Row],[Numéro4]]</f>
        <v>8060</v>
      </c>
      <c r="I353" s="205" t="s">
        <v>64</v>
      </c>
      <c r="J353" s="205" t="s">
        <v>251</v>
      </c>
      <c r="K353" s="205" t="s">
        <v>784</v>
      </c>
      <c r="L353" s="205" t="s">
        <v>60</v>
      </c>
      <c r="M353" s="243" t="s">
        <v>939</v>
      </c>
      <c r="N353" s="328" t="s">
        <v>33</v>
      </c>
      <c r="O353" s="328" t="s">
        <v>34</v>
      </c>
      <c r="P353" s="328">
        <v>8060</v>
      </c>
      <c r="Q353" s="328" t="s">
        <v>505</v>
      </c>
      <c r="R353" s="328" t="s">
        <v>914</v>
      </c>
      <c r="S353" s="328" t="s">
        <v>392</v>
      </c>
      <c r="T353" s="328" t="s">
        <v>64</v>
      </c>
      <c r="U353" s="329" t="s">
        <v>942</v>
      </c>
      <c r="V353" s="267" t="str">
        <f t="shared" ref="V353" si="46">_xlfn.TEXTJOIN("-",FALSE,N353:U353)</f>
        <v>BO-PRO-8060-SIT-ELE-TN-B-Zoning_CFA</v>
      </c>
    </row>
    <row r="354" spans="1:22" s="322" customFormat="1" ht="12.75" hidden="1" customHeight="1" outlineLevel="1" x14ac:dyDescent="0.3">
      <c r="A354" s="187"/>
      <c r="B354" s="287" t="s">
        <v>943</v>
      </c>
      <c r="C354" s="193"/>
      <c r="D354" s="194"/>
      <c r="E354" s="194"/>
      <c r="F354" s="195" t="s">
        <v>59</v>
      </c>
      <c r="G354" s="195"/>
      <c r="H354" s="235">
        <f>Tableau13[[#This Row],[Numéro4]]</f>
        <v>8070</v>
      </c>
      <c r="I354" s="216" t="s">
        <v>29</v>
      </c>
      <c r="J354" s="216" t="s">
        <v>702</v>
      </c>
      <c r="K354" s="216" t="s">
        <v>379</v>
      </c>
      <c r="L354" s="216" t="s">
        <v>60</v>
      </c>
      <c r="M354" s="254" t="s">
        <v>939</v>
      </c>
      <c r="N354" s="328" t="s">
        <v>33</v>
      </c>
      <c r="O354" s="328" t="s">
        <v>34</v>
      </c>
      <c r="P354" s="328">
        <v>8070</v>
      </c>
      <c r="Q354" s="328" t="s">
        <v>505</v>
      </c>
      <c r="R354" s="328" t="s">
        <v>914</v>
      </c>
      <c r="S354" s="328" t="s">
        <v>392</v>
      </c>
      <c r="T354" s="328" t="s">
        <v>29</v>
      </c>
      <c r="U354" s="329" t="s">
        <v>944</v>
      </c>
      <c r="V354" s="267" t="str">
        <f>_xlfn.TEXTJOIN("-",FALSE,N354:U354)</f>
        <v>BO-PRO-8070-SIT-ELE-TN-A-LT_CFO_CFA</v>
      </c>
    </row>
    <row r="355" spans="1:22" s="38" customFormat="1" ht="12.75" hidden="1" customHeight="1" outlineLevel="1" x14ac:dyDescent="0.3">
      <c r="A355" s="94"/>
      <c r="B355" s="67" t="s">
        <v>945</v>
      </c>
      <c r="C355" s="330"/>
      <c r="D355" s="113"/>
      <c r="E355" s="113"/>
      <c r="F355" s="161" t="s">
        <v>59</v>
      </c>
      <c r="G355" s="161"/>
      <c r="H355" s="235">
        <f>Tableau13[[#This Row],[Numéro4]]</f>
        <v>8080</v>
      </c>
      <c r="I355" s="38" t="s">
        <v>29</v>
      </c>
      <c r="J355" s="38" t="s">
        <v>749</v>
      </c>
      <c r="K355" s="38" t="s">
        <v>946</v>
      </c>
      <c r="L355" s="38" t="s">
        <v>60</v>
      </c>
      <c r="M355" s="239" t="s">
        <v>912</v>
      </c>
      <c r="N355" s="328" t="s">
        <v>33</v>
      </c>
      <c r="O355" s="328" t="s">
        <v>34</v>
      </c>
      <c r="P355" s="328">
        <v>8080</v>
      </c>
      <c r="Q355" s="328" t="s">
        <v>505</v>
      </c>
      <c r="R355" s="328" t="s">
        <v>914</v>
      </c>
      <c r="S355" s="328" t="s">
        <v>392</v>
      </c>
      <c r="T355" s="328" t="s">
        <v>29</v>
      </c>
      <c r="U355" s="329" t="s">
        <v>947</v>
      </c>
      <c r="V355" s="267" t="str">
        <f>_xlfn.TEXTJOIN("-",FALSE,N355:U355)</f>
        <v>BO-PRO-8080-SIT-ELE-TN-A-Boucle_HT</v>
      </c>
    </row>
    <row r="356" spans="1:22" s="38" customFormat="1" collapsed="1" x14ac:dyDescent="0.3">
      <c r="A356" s="94"/>
      <c r="B356" s="67"/>
      <c r="C356" s="134"/>
      <c r="D356" s="113"/>
      <c r="E356" s="113"/>
      <c r="F356" s="161"/>
      <c r="G356" s="161"/>
      <c r="H356" s="235"/>
      <c r="M356" s="239"/>
      <c r="N356" s="328"/>
      <c r="O356" s="328"/>
      <c r="P356" s="328"/>
      <c r="Q356" s="328"/>
      <c r="R356" s="328"/>
      <c r="S356" s="328"/>
      <c r="T356" s="328"/>
      <c r="U356" s="329"/>
      <c r="V356" s="267"/>
    </row>
    <row r="357" spans="1:22" s="175" customFormat="1" x14ac:dyDescent="0.3">
      <c r="A357" s="187"/>
      <c r="B357" s="287" t="s">
        <v>948</v>
      </c>
      <c r="C357" s="317" t="s">
        <v>800</v>
      </c>
      <c r="D357" s="194" t="s">
        <v>59</v>
      </c>
      <c r="E357" s="194"/>
      <c r="F357" s="195" t="s">
        <v>59</v>
      </c>
      <c r="G357" s="195"/>
      <c r="H357" s="235">
        <f>Tableau13[[#This Row],[Numéro4]]</f>
        <v>8110</v>
      </c>
      <c r="I357" s="216" t="s">
        <v>64</v>
      </c>
      <c r="J357" s="216" t="s">
        <v>702</v>
      </c>
      <c r="K357" s="216" t="s">
        <v>946</v>
      </c>
      <c r="L357" s="216" t="s">
        <v>60</v>
      </c>
      <c r="M357" s="254" t="s">
        <v>912</v>
      </c>
      <c r="N357" s="328" t="s">
        <v>33</v>
      </c>
      <c r="O357" s="328" t="s">
        <v>34</v>
      </c>
      <c r="P357" s="328">
        <v>8110</v>
      </c>
      <c r="Q357" s="328" t="s">
        <v>505</v>
      </c>
      <c r="R357" s="328" t="s">
        <v>914</v>
      </c>
      <c r="S357" s="328" t="s">
        <v>392</v>
      </c>
      <c r="T357" s="328" t="s">
        <v>64</v>
      </c>
      <c r="U357" s="329" t="s">
        <v>949</v>
      </c>
      <c r="V357" s="267" t="str">
        <f t="shared" ref="V357:V364" si="47">_xlfn.TEXTJOIN("-",FALSE,N357:U357)</f>
        <v>BO-PRO-8110-SIT-ELE-TN-B-Plan masse surete</v>
      </c>
    </row>
    <row r="358" spans="1:22" s="175" customFormat="1" x14ac:dyDescent="0.3">
      <c r="A358" s="187"/>
      <c r="B358" s="287" t="s">
        <v>950</v>
      </c>
      <c r="C358" s="317" t="s">
        <v>800</v>
      </c>
      <c r="D358" s="194" t="s">
        <v>59</v>
      </c>
      <c r="E358" s="324"/>
      <c r="F358" s="325" t="s">
        <v>59</v>
      </c>
      <c r="G358" s="325"/>
      <c r="H358" s="235">
        <f>Tableau13[[#This Row],[Numéro4]]</f>
        <v>8120</v>
      </c>
      <c r="I358" s="326" t="s">
        <v>64</v>
      </c>
      <c r="J358" s="326" t="s">
        <v>838</v>
      </c>
      <c r="K358" s="326" t="s">
        <v>784</v>
      </c>
      <c r="L358" s="326" t="s">
        <v>60</v>
      </c>
      <c r="M358" s="327" t="s">
        <v>939</v>
      </c>
      <c r="N358" s="328" t="s">
        <v>33</v>
      </c>
      <c r="O358" s="328" t="s">
        <v>34</v>
      </c>
      <c r="P358" s="328">
        <v>8120</v>
      </c>
      <c r="Q358" s="328" t="s">
        <v>755</v>
      </c>
      <c r="R358" s="328" t="s">
        <v>914</v>
      </c>
      <c r="S358" s="328" t="s">
        <v>392</v>
      </c>
      <c r="T358" s="328" t="s">
        <v>64</v>
      </c>
      <c r="U358" s="329" t="s">
        <v>951</v>
      </c>
      <c r="V358" s="267" t="str">
        <f t="shared" si="47"/>
        <v>BO-PRO-8120-ZMA-ELE-TN-B-ZMA RDC surete</v>
      </c>
    </row>
    <row r="359" spans="1:22" s="175" customFormat="1" x14ac:dyDescent="0.3">
      <c r="A359" s="187"/>
      <c r="B359" s="287" t="s">
        <v>952</v>
      </c>
      <c r="C359" s="317" t="s">
        <v>800</v>
      </c>
      <c r="D359" s="194" t="s">
        <v>59</v>
      </c>
      <c r="E359" s="324"/>
      <c r="F359" s="325" t="s">
        <v>59</v>
      </c>
      <c r="G359" s="325"/>
      <c r="H359" s="235">
        <f>Tableau13[[#This Row],[Numéro4]]</f>
        <v>8111</v>
      </c>
      <c r="I359" s="326" t="s">
        <v>64</v>
      </c>
      <c r="J359" s="326" t="s">
        <v>838</v>
      </c>
      <c r="K359" s="326" t="s">
        <v>784</v>
      </c>
      <c r="L359" s="326" t="s">
        <v>60</v>
      </c>
      <c r="M359" s="327" t="s">
        <v>939</v>
      </c>
      <c r="N359" s="328" t="s">
        <v>33</v>
      </c>
      <c r="O359" s="328" t="s">
        <v>34</v>
      </c>
      <c r="P359" s="328">
        <v>8111</v>
      </c>
      <c r="Q359" s="328" t="s">
        <v>755</v>
      </c>
      <c r="R359" s="328" t="s">
        <v>914</v>
      </c>
      <c r="S359" s="328" t="s">
        <v>392</v>
      </c>
      <c r="T359" s="328" t="s">
        <v>64</v>
      </c>
      <c r="U359" s="329" t="s">
        <v>953</v>
      </c>
      <c r="V359" s="267" t="str">
        <f t="shared" si="47"/>
        <v>BO-PRO-8111-ZMA-ELE-TN-B-ZMA N1_Logistique RDJ surete</v>
      </c>
    </row>
    <row r="360" spans="1:22" s="38" customFormat="1" ht="13.8" x14ac:dyDescent="0.3">
      <c r="A360" s="94"/>
      <c r="B360" s="67" t="s">
        <v>954</v>
      </c>
      <c r="C360" s="316"/>
      <c r="D360" s="140"/>
      <c r="E360" s="140"/>
      <c r="F360" s="164" t="s">
        <v>59</v>
      </c>
      <c r="G360" s="161"/>
      <c r="H360" s="235">
        <f>Tableau13[[#This Row],[Numéro4]]</f>
        <v>8121</v>
      </c>
      <c r="I360" s="38" t="s">
        <v>29</v>
      </c>
      <c r="J360" s="38" t="s">
        <v>838</v>
      </c>
      <c r="K360" s="38" t="s">
        <v>784</v>
      </c>
      <c r="L360" s="38" t="s">
        <v>60</v>
      </c>
      <c r="M360" s="239" t="s">
        <v>939</v>
      </c>
      <c r="N360" s="328" t="s">
        <v>33</v>
      </c>
      <c r="O360" s="328" t="s">
        <v>34</v>
      </c>
      <c r="P360" s="328">
        <v>8121</v>
      </c>
      <c r="Q360" s="328" t="s">
        <v>205</v>
      </c>
      <c r="R360" s="328" t="s">
        <v>914</v>
      </c>
      <c r="S360" s="328" t="s">
        <v>392</v>
      </c>
      <c r="T360" s="328" t="s">
        <v>29</v>
      </c>
      <c r="U360" s="329" t="s">
        <v>955</v>
      </c>
      <c r="V360" s="267" t="str">
        <f t="shared" si="47"/>
        <v>BO-PRO-8121-PED-ELE-TN-A-Pedopsy surete</v>
      </c>
    </row>
    <row r="361" spans="1:22" s="38" customFormat="1" ht="13.8" x14ac:dyDescent="0.3">
      <c r="A361" s="94"/>
      <c r="B361" s="67" t="s">
        <v>1467</v>
      </c>
      <c r="C361" s="316"/>
      <c r="D361" s="140"/>
      <c r="E361" s="140"/>
      <c r="F361" s="164" t="s">
        <v>59</v>
      </c>
      <c r="G361" s="161"/>
      <c r="H361" s="235">
        <f>Tableau13[[#This Row],[Numéro4]]</f>
        <v>8112</v>
      </c>
      <c r="I361" s="38" t="s">
        <v>29</v>
      </c>
      <c r="J361" s="38" t="s">
        <v>838</v>
      </c>
      <c r="K361" s="38" t="s">
        <v>784</v>
      </c>
      <c r="L361" s="38" t="s">
        <v>60</v>
      </c>
      <c r="M361" s="239" t="s">
        <v>939</v>
      </c>
      <c r="N361" s="328" t="s">
        <v>33</v>
      </c>
      <c r="O361" s="328" t="s">
        <v>34</v>
      </c>
      <c r="P361" s="328">
        <v>8112</v>
      </c>
      <c r="Q361" s="328" t="s">
        <v>201</v>
      </c>
      <c r="R361" s="328" t="s">
        <v>914</v>
      </c>
      <c r="S361" s="328" t="s">
        <v>392</v>
      </c>
      <c r="T361" s="328" t="s">
        <v>29</v>
      </c>
      <c r="U361" s="329" t="s">
        <v>956</v>
      </c>
      <c r="V361" s="267" t="str">
        <f t="shared" si="47"/>
        <v>BO-PRO-8112-GER-ELE-TN-A-Geronto surete</v>
      </c>
    </row>
    <row r="362" spans="1:22" s="38" customFormat="1" ht="13.8" x14ac:dyDescent="0.3">
      <c r="A362" s="94"/>
      <c r="B362" s="67" t="s">
        <v>957</v>
      </c>
      <c r="C362" s="316"/>
      <c r="D362" s="140"/>
      <c r="E362" s="140"/>
      <c r="F362" s="164" t="s">
        <v>59</v>
      </c>
      <c r="G362" s="161"/>
      <c r="H362" s="235">
        <f>Tableau13[[#This Row],[Numéro4]]</f>
        <v>8122</v>
      </c>
      <c r="I362" s="38" t="s">
        <v>29</v>
      </c>
      <c r="J362" s="38" t="s">
        <v>838</v>
      </c>
      <c r="K362" s="38" t="s">
        <v>784</v>
      </c>
      <c r="L362" s="38" t="s">
        <v>60</v>
      </c>
      <c r="M362" s="239" t="s">
        <v>939</v>
      </c>
      <c r="N362" s="328" t="s">
        <v>33</v>
      </c>
      <c r="O362" s="328" t="s">
        <v>34</v>
      </c>
      <c r="P362" s="328">
        <v>8122</v>
      </c>
      <c r="Q362" s="328" t="s">
        <v>209</v>
      </c>
      <c r="R362" s="328" t="s">
        <v>914</v>
      </c>
      <c r="S362" s="328" t="s">
        <v>392</v>
      </c>
      <c r="T362" s="328" t="s">
        <v>29</v>
      </c>
      <c r="U362" s="329" t="s">
        <v>958</v>
      </c>
      <c r="V362" s="267" t="str">
        <f t="shared" si="47"/>
        <v>BO-PRO-8122-BA1-ELE-TN-A-BA1 surete</v>
      </c>
    </row>
    <row r="363" spans="1:22" s="38" customFormat="1" ht="13.8" x14ac:dyDescent="0.3">
      <c r="A363" s="94"/>
      <c r="B363" s="67" t="s">
        <v>959</v>
      </c>
      <c r="C363" s="316"/>
      <c r="D363" s="140"/>
      <c r="E363" s="140"/>
      <c r="F363" s="164" t="s">
        <v>59</v>
      </c>
      <c r="G363" s="161"/>
      <c r="H363" s="235">
        <f>Tableau13[[#This Row],[Numéro4]]</f>
        <v>8113</v>
      </c>
      <c r="I363" s="38" t="s">
        <v>29</v>
      </c>
      <c r="J363" s="38" t="s">
        <v>838</v>
      </c>
      <c r="K363" s="38" t="s">
        <v>784</v>
      </c>
      <c r="L363" s="38" t="s">
        <v>60</v>
      </c>
      <c r="M363" s="239" t="s">
        <v>939</v>
      </c>
      <c r="N363" s="328" t="s">
        <v>33</v>
      </c>
      <c r="O363" s="328" t="s">
        <v>34</v>
      </c>
      <c r="P363" s="328">
        <v>8113</v>
      </c>
      <c r="Q363" s="328" t="s">
        <v>213</v>
      </c>
      <c r="R363" s="328" t="s">
        <v>914</v>
      </c>
      <c r="S363" s="328" t="s">
        <v>392</v>
      </c>
      <c r="T363" s="328" t="s">
        <v>29</v>
      </c>
      <c r="U363" s="329" t="s">
        <v>960</v>
      </c>
      <c r="V363" s="267" t="str">
        <f t="shared" si="47"/>
        <v>BO-PRO-8113-BA2-ELE-TN-A-BA2 surete</v>
      </c>
    </row>
    <row r="364" spans="1:22" s="175" customFormat="1" x14ac:dyDescent="0.3">
      <c r="A364" s="187"/>
      <c r="B364" s="291" t="s">
        <v>961</v>
      </c>
      <c r="C364" s="317" t="s">
        <v>800</v>
      </c>
      <c r="D364" s="194" t="s">
        <v>59</v>
      </c>
      <c r="E364" s="324"/>
      <c r="F364" s="325" t="s">
        <v>59</v>
      </c>
      <c r="G364" s="331"/>
      <c r="H364" s="235">
        <f>Tableau13[[#This Row],[Numéro4]]</f>
        <v>8123</v>
      </c>
      <c r="I364" s="175" t="s">
        <v>64</v>
      </c>
      <c r="J364" s="175" t="s">
        <v>838</v>
      </c>
      <c r="K364" s="175" t="s">
        <v>784</v>
      </c>
      <c r="L364" s="175" t="s">
        <v>60</v>
      </c>
      <c r="M364" s="332" t="s">
        <v>939</v>
      </c>
      <c r="N364" s="328" t="s">
        <v>33</v>
      </c>
      <c r="O364" s="328" t="s">
        <v>34</v>
      </c>
      <c r="P364" s="328">
        <v>8123</v>
      </c>
      <c r="Q364" s="328" t="s">
        <v>217</v>
      </c>
      <c r="R364" s="328" t="s">
        <v>914</v>
      </c>
      <c r="S364" s="328" t="s">
        <v>392</v>
      </c>
      <c r="T364" s="328" t="s">
        <v>64</v>
      </c>
      <c r="U364" s="329" t="s">
        <v>962</v>
      </c>
      <c r="V364" s="267" t="str">
        <f t="shared" si="47"/>
        <v>BO-PRO-8123-BA3-ELE-TN-B-BA3 surete</v>
      </c>
    </row>
    <row r="365" spans="1:22" s="38" customFormat="1" ht="13.8" x14ac:dyDescent="0.3">
      <c r="A365" s="94"/>
      <c r="B365" s="67"/>
      <c r="C365" s="316"/>
      <c r="E365" s="140"/>
      <c r="F365" s="164"/>
      <c r="G365" s="164"/>
      <c r="H365" s="235"/>
      <c r="I365" s="204"/>
      <c r="J365" s="204"/>
      <c r="K365" s="204"/>
      <c r="L365" s="204"/>
      <c r="M365" s="242"/>
      <c r="N365" s="328"/>
      <c r="O365" s="328"/>
      <c r="P365" s="328"/>
      <c r="Q365" s="328"/>
      <c r="R365" s="328"/>
      <c r="S365" s="328"/>
      <c r="T365" s="328"/>
      <c r="U365" s="329"/>
      <c r="V365" s="267"/>
    </row>
    <row r="366" spans="1:22" s="38" customFormat="1" x14ac:dyDescent="0.3">
      <c r="A366" s="94"/>
      <c r="B366" s="282" t="s">
        <v>963</v>
      </c>
      <c r="C366" s="317" t="s">
        <v>800</v>
      </c>
      <c r="D366" s="113" t="s">
        <v>59</v>
      </c>
      <c r="E366" s="113"/>
      <c r="F366" s="331" t="s">
        <v>59</v>
      </c>
      <c r="G366" s="161"/>
      <c r="H366" s="235">
        <f>Tableau13[[#This Row],[Numéro4]]</f>
        <v>8210</v>
      </c>
      <c r="I366" s="38" t="s">
        <v>64</v>
      </c>
      <c r="J366" s="38" t="s">
        <v>838</v>
      </c>
      <c r="K366" s="38" t="s">
        <v>379</v>
      </c>
      <c r="L366" s="38" t="s">
        <v>60</v>
      </c>
      <c r="M366" s="239" t="s">
        <v>939</v>
      </c>
      <c r="N366" s="333" t="s">
        <v>33</v>
      </c>
      <c r="O366" s="333" t="s">
        <v>34</v>
      </c>
      <c r="P366" s="333">
        <v>8210</v>
      </c>
      <c r="Q366" s="333" t="s">
        <v>755</v>
      </c>
      <c r="R366" s="333" t="s">
        <v>914</v>
      </c>
      <c r="S366" s="328" t="s">
        <v>964</v>
      </c>
      <c r="T366" s="333" t="s">
        <v>64</v>
      </c>
      <c r="U366" s="334" t="s">
        <v>965</v>
      </c>
      <c r="V366" s="267" t="str">
        <f>_xlfn.TEXTJOIN("-",FALSE,N366:U366)</f>
        <v>BO-PRO-8210-ZMA-ELE-RDJ-B-Plan_Chem_CFO_CFA_SSI_Logistique</v>
      </c>
    </row>
    <row r="367" spans="1:22" s="175" customFormat="1" x14ac:dyDescent="0.3">
      <c r="A367" s="187"/>
      <c r="B367" s="287" t="s">
        <v>966</v>
      </c>
      <c r="C367" s="317" t="s">
        <v>800</v>
      </c>
      <c r="D367" s="335" t="s">
        <v>59</v>
      </c>
      <c r="E367" s="335"/>
      <c r="F367" s="331" t="s">
        <v>59</v>
      </c>
      <c r="G367" s="331"/>
      <c r="H367" s="235">
        <f>Tableau13[[#This Row],[Numéro4]]</f>
        <v>8220</v>
      </c>
      <c r="I367" s="38" t="s">
        <v>64</v>
      </c>
      <c r="J367" s="175" t="s">
        <v>838</v>
      </c>
      <c r="K367" s="175" t="s">
        <v>379</v>
      </c>
      <c r="L367" s="175" t="s">
        <v>60</v>
      </c>
      <c r="M367" s="332" t="s">
        <v>939</v>
      </c>
      <c r="N367" s="328" t="s">
        <v>33</v>
      </c>
      <c r="O367" s="328" t="s">
        <v>34</v>
      </c>
      <c r="P367" s="328">
        <v>8220</v>
      </c>
      <c r="Q367" s="328" t="s">
        <v>755</v>
      </c>
      <c r="R367" s="328" t="s">
        <v>914</v>
      </c>
      <c r="S367" s="328" t="s">
        <v>382</v>
      </c>
      <c r="T367" s="328" t="s">
        <v>64</v>
      </c>
      <c r="U367" s="329" t="s">
        <v>967</v>
      </c>
      <c r="V367" s="267" t="str">
        <f>_xlfn.TEXTJOIN("-",FALSE,N367:U367)</f>
        <v>BO-PRO-8220-ZMA-ELE-RDC-B-Plan_Chem_CFO_CFA_SSI_ZMA</v>
      </c>
    </row>
    <row r="368" spans="1:22" s="175" customFormat="1" x14ac:dyDescent="0.3">
      <c r="A368" s="187"/>
      <c r="B368" s="287" t="s">
        <v>968</v>
      </c>
      <c r="C368" s="317" t="s">
        <v>800</v>
      </c>
      <c r="D368" s="335" t="s">
        <v>59</v>
      </c>
      <c r="E368" s="335"/>
      <c r="F368" s="331" t="s">
        <v>59</v>
      </c>
      <c r="G368" s="331"/>
      <c r="H368" s="235">
        <f>Tableau13[[#This Row],[Numéro4]]</f>
        <v>8230</v>
      </c>
      <c r="I368" s="38" t="s">
        <v>64</v>
      </c>
      <c r="J368" s="175" t="s">
        <v>838</v>
      </c>
      <c r="K368" s="175" t="s">
        <v>379</v>
      </c>
      <c r="L368" s="175" t="s">
        <v>60</v>
      </c>
      <c r="M368" s="332" t="s">
        <v>939</v>
      </c>
      <c r="N368" s="328" t="s">
        <v>33</v>
      </c>
      <c r="O368" s="328" t="s">
        <v>34</v>
      </c>
      <c r="P368" s="328">
        <v>8230</v>
      </c>
      <c r="Q368" s="328" t="s">
        <v>755</v>
      </c>
      <c r="R368" s="328" t="s">
        <v>914</v>
      </c>
      <c r="S368" s="328" t="s">
        <v>386</v>
      </c>
      <c r="T368" s="328" t="s">
        <v>64</v>
      </c>
      <c r="U368" s="329" t="s">
        <v>967</v>
      </c>
      <c r="V368" s="267" t="str">
        <f t="shared" ref="V368:V374" si="48">_xlfn.TEXTJOIN("-",FALSE,N368:U368)</f>
        <v>BO-PRO-8230-ZMA-ELE-N1-B-Plan_Chem_CFO_CFA_SSI_ZMA</v>
      </c>
    </row>
    <row r="369" spans="1:22" s="175" customFormat="1" x14ac:dyDescent="0.3">
      <c r="A369" s="187"/>
      <c r="B369" s="291" t="s">
        <v>969</v>
      </c>
      <c r="C369" s="336"/>
      <c r="D369" s="335"/>
      <c r="E369" s="335"/>
      <c r="F369" s="331" t="s">
        <v>59</v>
      </c>
      <c r="G369" s="331"/>
      <c r="H369" s="235">
        <f>Tableau13[[#This Row],[Numéro4]]</f>
        <v>8240</v>
      </c>
      <c r="I369" s="175" t="s">
        <v>29</v>
      </c>
      <c r="J369" s="175" t="s">
        <v>838</v>
      </c>
      <c r="K369" s="175" t="s">
        <v>379</v>
      </c>
      <c r="L369" s="175" t="s">
        <v>60</v>
      </c>
      <c r="M369" s="332" t="s">
        <v>939</v>
      </c>
      <c r="N369" s="328" t="s">
        <v>33</v>
      </c>
      <c r="O369" s="328" t="s">
        <v>34</v>
      </c>
      <c r="P369" s="328">
        <v>8240</v>
      </c>
      <c r="Q369" s="328" t="s">
        <v>391</v>
      </c>
      <c r="R369" s="328" t="s">
        <v>914</v>
      </c>
      <c r="S369" s="328" t="s">
        <v>392</v>
      </c>
      <c r="T369" s="328" t="s">
        <v>29</v>
      </c>
      <c r="U369" s="329" t="s">
        <v>970</v>
      </c>
      <c r="V369" s="267" t="str">
        <f t="shared" si="48"/>
        <v>BO-PRO-8240-INT-ELE-TN-A-Plan_Chem_CFO_CFA_SSI_Internat</v>
      </c>
    </row>
    <row r="370" spans="1:22" s="38" customFormat="1" x14ac:dyDescent="0.3">
      <c r="A370" s="94"/>
      <c r="B370" s="67" t="s">
        <v>971</v>
      </c>
      <c r="C370" s="330"/>
      <c r="D370" s="113"/>
      <c r="E370" s="113"/>
      <c r="F370" s="161" t="s">
        <v>59</v>
      </c>
      <c r="G370" s="161"/>
      <c r="H370" s="235">
        <f>Tableau13[[#This Row],[Numéro4]]</f>
        <v>8250</v>
      </c>
      <c r="I370" s="38" t="s">
        <v>29</v>
      </c>
      <c r="J370" s="38" t="s">
        <v>838</v>
      </c>
      <c r="K370" s="38" t="s">
        <v>379</v>
      </c>
      <c r="L370" s="38" t="s">
        <v>60</v>
      </c>
      <c r="M370" s="239" t="s">
        <v>939</v>
      </c>
      <c r="N370" s="328" t="s">
        <v>33</v>
      </c>
      <c r="O370" s="328" t="s">
        <v>34</v>
      </c>
      <c r="P370" s="328">
        <v>8250</v>
      </c>
      <c r="Q370" s="328" t="s">
        <v>205</v>
      </c>
      <c r="R370" s="328" t="s">
        <v>914</v>
      </c>
      <c r="S370" s="328" t="s">
        <v>382</v>
      </c>
      <c r="T370" s="328" t="s">
        <v>29</v>
      </c>
      <c r="U370" s="329" t="s">
        <v>972</v>
      </c>
      <c r="V370" s="267" t="str">
        <f t="shared" si="48"/>
        <v>BO-PRO-8250-PED-ELE-RDC-A-Plan_Chem_CFO_CFA_SSI_Pédopsychiatrie</v>
      </c>
    </row>
    <row r="371" spans="1:22" s="38" customFormat="1" x14ac:dyDescent="0.3">
      <c r="A371" s="94"/>
      <c r="B371" s="67" t="s">
        <v>973</v>
      </c>
      <c r="C371" s="330"/>
      <c r="D371" s="113"/>
      <c r="E371" s="113"/>
      <c r="F371" s="161" t="s">
        <v>59</v>
      </c>
      <c r="G371" s="161"/>
      <c r="H371" s="235">
        <f>Tableau13[[#This Row],[Numéro4]]</f>
        <v>8260</v>
      </c>
      <c r="I371" s="38" t="s">
        <v>29</v>
      </c>
      <c r="J371" s="38" t="s">
        <v>838</v>
      </c>
      <c r="K371" s="38" t="s">
        <v>379</v>
      </c>
      <c r="L371" s="38" t="s">
        <v>60</v>
      </c>
      <c r="M371" s="239" t="s">
        <v>939</v>
      </c>
      <c r="N371" s="328" t="s">
        <v>33</v>
      </c>
      <c r="O371" s="328" t="s">
        <v>34</v>
      </c>
      <c r="P371" s="328">
        <v>8260</v>
      </c>
      <c r="Q371" s="328" t="s">
        <v>201</v>
      </c>
      <c r="R371" s="328" t="s">
        <v>914</v>
      </c>
      <c r="S371" s="328" t="s">
        <v>382</v>
      </c>
      <c r="T371" s="328" t="s">
        <v>29</v>
      </c>
      <c r="U371" s="329" t="s">
        <v>974</v>
      </c>
      <c r="V371" s="267" t="str">
        <f t="shared" si="48"/>
        <v>BO-PRO-8260-GER-ELE-RDC-A-Plan_Chem_CFO_CFA_SSI_Gérontopsychiatrie</v>
      </c>
    </row>
    <row r="372" spans="1:22" s="38" customFormat="1" x14ac:dyDescent="0.3">
      <c r="A372" s="94"/>
      <c r="B372" s="67" t="s">
        <v>975</v>
      </c>
      <c r="C372" s="330"/>
      <c r="D372" s="113"/>
      <c r="E372" s="113"/>
      <c r="F372" s="161" t="s">
        <v>59</v>
      </c>
      <c r="G372" s="161"/>
      <c r="H372" s="235">
        <f>Tableau13[[#This Row],[Numéro4]]</f>
        <v>8270</v>
      </c>
      <c r="I372" s="38" t="s">
        <v>29</v>
      </c>
      <c r="J372" s="38" t="s">
        <v>838</v>
      </c>
      <c r="K372" s="38" t="s">
        <v>379</v>
      </c>
      <c r="L372" s="38" t="s">
        <v>60</v>
      </c>
      <c r="M372" s="239" t="s">
        <v>939</v>
      </c>
      <c r="N372" s="328" t="s">
        <v>33</v>
      </c>
      <c r="O372" s="328" t="s">
        <v>34</v>
      </c>
      <c r="P372" s="328">
        <v>8270</v>
      </c>
      <c r="Q372" s="328" t="s">
        <v>209</v>
      </c>
      <c r="R372" s="328" t="s">
        <v>914</v>
      </c>
      <c r="S372" s="328" t="s">
        <v>382</v>
      </c>
      <c r="T372" s="328" t="s">
        <v>29</v>
      </c>
      <c r="U372" s="329" t="s">
        <v>1476</v>
      </c>
      <c r="V372" s="267" t="str">
        <f t="shared" si="48"/>
        <v>BO-PRO-8270-BA1-ELE-RDC-A-Plan_Chem_CFO_CFA_SSI_Bâtiment Adulte 1</v>
      </c>
    </row>
    <row r="373" spans="1:22" s="38" customFormat="1" x14ac:dyDescent="0.3">
      <c r="A373" s="94"/>
      <c r="B373" s="67" t="s">
        <v>976</v>
      </c>
      <c r="C373" s="330"/>
      <c r="D373" s="113"/>
      <c r="E373" s="113"/>
      <c r="F373" s="161" t="s">
        <v>59</v>
      </c>
      <c r="G373" s="161"/>
      <c r="H373" s="235">
        <f>Tableau13[[#This Row],[Numéro4]]</f>
        <v>8280</v>
      </c>
      <c r="I373" s="38" t="s">
        <v>29</v>
      </c>
      <c r="J373" s="38" t="s">
        <v>838</v>
      </c>
      <c r="K373" s="38" t="s">
        <v>379</v>
      </c>
      <c r="L373" s="38" t="s">
        <v>60</v>
      </c>
      <c r="M373" s="239" t="s">
        <v>939</v>
      </c>
      <c r="N373" s="328" t="s">
        <v>33</v>
      </c>
      <c r="O373" s="328" t="s">
        <v>34</v>
      </c>
      <c r="P373" s="328">
        <v>8280</v>
      </c>
      <c r="Q373" s="328" t="s">
        <v>213</v>
      </c>
      <c r="R373" s="328" t="s">
        <v>914</v>
      </c>
      <c r="S373" s="328" t="s">
        <v>382</v>
      </c>
      <c r="T373" s="328" t="s">
        <v>29</v>
      </c>
      <c r="U373" s="329" t="s">
        <v>1477</v>
      </c>
      <c r="V373" s="267" t="str">
        <f t="shared" si="48"/>
        <v>BO-PRO-8280-BA2-ELE-RDC-A-Plan_Chem_CFO_CFA_SSI_Bâtiment Adulte 2</v>
      </c>
    </row>
    <row r="374" spans="1:22" s="38" customFormat="1" x14ac:dyDescent="0.3">
      <c r="A374" s="94"/>
      <c r="B374" s="67" t="s">
        <v>977</v>
      </c>
      <c r="C374" s="317" t="s">
        <v>800</v>
      </c>
      <c r="D374" s="113" t="s">
        <v>59</v>
      </c>
      <c r="E374" s="113"/>
      <c r="F374" s="161" t="s">
        <v>59</v>
      </c>
      <c r="G374" s="161"/>
      <c r="H374" s="235">
        <f>Tableau13[[#This Row],[Numéro4]]</f>
        <v>8290</v>
      </c>
      <c r="I374" s="38" t="s">
        <v>64</v>
      </c>
      <c r="J374" s="38" t="s">
        <v>838</v>
      </c>
      <c r="K374" s="38" t="s">
        <v>379</v>
      </c>
      <c r="L374" s="38" t="s">
        <v>60</v>
      </c>
      <c r="M374" s="239" t="s">
        <v>939</v>
      </c>
      <c r="N374" s="328" t="s">
        <v>33</v>
      </c>
      <c r="O374" s="328" t="s">
        <v>34</v>
      </c>
      <c r="P374" s="328">
        <v>8290</v>
      </c>
      <c r="Q374" s="328" t="s">
        <v>217</v>
      </c>
      <c r="R374" s="328" t="s">
        <v>914</v>
      </c>
      <c r="S374" s="328" t="s">
        <v>382</v>
      </c>
      <c r="T374" s="328" t="s">
        <v>64</v>
      </c>
      <c r="U374" s="329" t="s">
        <v>1478</v>
      </c>
      <c r="V374" s="267" t="str">
        <f t="shared" si="48"/>
        <v>BO-PRO-8290-BA3-ELE-RDC-B-Plan_Chem_CFO_CFA_SSI_Bâtiment Adulte 3</v>
      </c>
    </row>
    <row r="375" spans="1:22" s="38" customFormat="1" x14ac:dyDescent="0.3">
      <c r="A375" s="94"/>
      <c r="B375" s="67"/>
      <c r="C375" s="337"/>
      <c r="D375" s="156"/>
      <c r="E375" s="156"/>
      <c r="F375" s="174"/>
      <c r="G375" s="174"/>
      <c r="H375" s="235"/>
      <c r="I375" s="217"/>
      <c r="J375" s="217"/>
      <c r="K375" s="217"/>
      <c r="L375" s="217"/>
      <c r="M375" s="255"/>
      <c r="N375" s="328"/>
      <c r="O375" s="328"/>
      <c r="P375" s="328"/>
      <c r="Q375" s="328"/>
      <c r="R375" s="328"/>
      <c r="S375" s="328"/>
      <c r="T375" s="328"/>
      <c r="U375" s="329"/>
      <c r="V375" s="267"/>
    </row>
    <row r="376" spans="1:22" s="175" customFormat="1" x14ac:dyDescent="0.3">
      <c r="A376" s="187"/>
      <c r="B376" s="291" t="s">
        <v>978</v>
      </c>
      <c r="C376" s="336"/>
      <c r="D376" s="335"/>
      <c r="E376" s="335"/>
      <c r="F376" s="331" t="s">
        <v>59</v>
      </c>
      <c r="G376" s="331"/>
      <c r="H376" s="235">
        <f>Tableau13[[#This Row],[Numéro4]]</f>
        <v>8300</v>
      </c>
      <c r="I376" s="175" t="s">
        <v>29</v>
      </c>
      <c r="J376" s="175" t="s">
        <v>702</v>
      </c>
      <c r="K376" s="175" t="s">
        <v>379</v>
      </c>
      <c r="L376" s="175" t="s">
        <v>60</v>
      </c>
      <c r="M376" s="332" t="s">
        <v>939</v>
      </c>
      <c r="N376" s="328" t="s">
        <v>33</v>
      </c>
      <c r="O376" s="328" t="s">
        <v>34</v>
      </c>
      <c r="P376" s="328">
        <v>8300</v>
      </c>
      <c r="Q376" s="328" t="s">
        <v>505</v>
      </c>
      <c r="R376" s="328" t="s">
        <v>914</v>
      </c>
      <c r="S376" s="328" t="s">
        <v>36</v>
      </c>
      <c r="T376" s="328" t="s">
        <v>29</v>
      </c>
      <c r="U376" s="329" t="s">
        <v>979</v>
      </c>
      <c r="V376" s="267" t="str">
        <f t="shared" ref="V376:V389" si="49">_xlfn.TEXTJOIN("-",FALSE,N376:U376)</f>
        <v>BO-PRO-8300-SIT-ELE-XXX-A-Plan_Eqt_CFO_CFA_SSI_Ext</v>
      </c>
    </row>
    <row r="377" spans="1:22" s="38" customFormat="1" x14ac:dyDescent="0.3">
      <c r="A377" s="94"/>
      <c r="B377" s="282" t="s">
        <v>980</v>
      </c>
      <c r="C377" s="317" t="s">
        <v>800</v>
      </c>
      <c r="D377" s="113" t="s">
        <v>59</v>
      </c>
      <c r="E377" s="113"/>
      <c r="F377" s="161" t="s">
        <v>59</v>
      </c>
      <c r="G377" s="161"/>
      <c r="H377" s="235">
        <f>Tableau13[[#This Row],[Numéro4]]</f>
        <v>8310</v>
      </c>
      <c r="I377" s="38" t="s">
        <v>64</v>
      </c>
      <c r="J377" s="38" t="s">
        <v>702</v>
      </c>
      <c r="K377" s="38" t="s">
        <v>379</v>
      </c>
      <c r="L377" s="38" t="s">
        <v>60</v>
      </c>
      <c r="M377" s="239" t="s">
        <v>939</v>
      </c>
      <c r="N377" s="328" t="s">
        <v>33</v>
      </c>
      <c r="O377" s="328" t="s">
        <v>34</v>
      </c>
      <c r="P377" s="328">
        <v>8310</v>
      </c>
      <c r="Q377" s="328" t="s">
        <v>755</v>
      </c>
      <c r="R377" s="328" t="s">
        <v>914</v>
      </c>
      <c r="S377" s="328" t="s">
        <v>964</v>
      </c>
      <c r="T377" s="328" t="s">
        <v>64</v>
      </c>
      <c r="U377" s="329" t="s">
        <v>1469</v>
      </c>
      <c r="V377" s="267" t="str">
        <f t="shared" si="49"/>
        <v>BO-PRO-8310-ZMA-ELE-RDJ-B-Plan_Eqt_CFO_CFA_SSI_ZMA S1</v>
      </c>
    </row>
    <row r="378" spans="1:22" s="175" customFormat="1" x14ac:dyDescent="0.3">
      <c r="A378" s="187"/>
      <c r="B378" s="287" t="s">
        <v>981</v>
      </c>
      <c r="C378" s="317" t="s">
        <v>800</v>
      </c>
      <c r="D378" s="335" t="s">
        <v>59</v>
      </c>
      <c r="E378" s="335"/>
      <c r="F378" s="161" t="s">
        <v>59</v>
      </c>
      <c r="G378" s="331"/>
      <c r="H378" s="235">
        <f>Tableau13[[#This Row],[Numéro4]]</f>
        <v>8320</v>
      </c>
      <c r="I378" s="38" t="s">
        <v>64</v>
      </c>
      <c r="J378" s="175" t="s">
        <v>702</v>
      </c>
      <c r="K378" s="175" t="s">
        <v>379</v>
      </c>
      <c r="L378" s="175" t="s">
        <v>60</v>
      </c>
      <c r="M378" s="332" t="s">
        <v>939</v>
      </c>
      <c r="N378" s="328" t="s">
        <v>33</v>
      </c>
      <c r="O378" s="328" t="s">
        <v>34</v>
      </c>
      <c r="P378" s="328">
        <v>8320</v>
      </c>
      <c r="Q378" s="328" t="s">
        <v>755</v>
      </c>
      <c r="R378" s="328" t="s">
        <v>914</v>
      </c>
      <c r="S378" s="328" t="s">
        <v>382</v>
      </c>
      <c r="T378" s="328" t="s">
        <v>64</v>
      </c>
      <c r="U378" s="329" t="s">
        <v>1470</v>
      </c>
      <c r="V378" s="267" t="str">
        <f t="shared" si="49"/>
        <v>BO-PRO-8320-ZMA-ELE-RDC-B-Plan_Eqt_CFO_CFA_SSI_ZMA N0</v>
      </c>
    </row>
    <row r="379" spans="1:22" s="175" customFormat="1" x14ac:dyDescent="0.3">
      <c r="A379" s="187"/>
      <c r="B379" s="287" t="s">
        <v>982</v>
      </c>
      <c r="C379" s="317" t="s">
        <v>800</v>
      </c>
      <c r="D379" s="335" t="s">
        <v>59</v>
      </c>
      <c r="E379" s="335"/>
      <c r="F379" s="161" t="s">
        <v>59</v>
      </c>
      <c r="G379" s="331"/>
      <c r="H379" s="235">
        <f>Tableau13[[#This Row],[Numéro4]]</f>
        <v>8330</v>
      </c>
      <c r="I379" s="38" t="s">
        <v>64</v>
      </c>
      <c r="J379" s="175" t="s">
        <v>702</v>
      </c>
      <c r="K379" s="175" t="s">
        <v>379</v>
      </c>
      <c r="L379" s="175" t="s">
        <v>60</v>
      </c>
      <c r="M379" s="332" t="s">
        <v>939</v>
      </c>
      <c r="N379" s="328" t="s">
        <v>33</v>
      </c>
      <c r="O379" s="328" t="s">
        <v>34</v>
      </c>
      <c r="P379" s="328">
        <v>8330</v>
      </c>
      <c r="Q379" s="328" t="s">
        <v>755</v>
      </c>
      <c r="R379" s="328" t="s">
        <v>914</v>
      </c>
      <c r="S379" s="328" t="s">
        <v>386</v>
      </c>
      <c r="T379" s="328" t="s">
        <v>64</v>
      </c>
      <c r="U379" s="329" t="s">
        <v>1473</v>
      </c>
      <c r="V379" s="267" t="str">
        <f t="shared" si="49"/>
        <v>BO-PRO-8330-ZMA-ELE-N1-B-Plan_Eqt_CFO_CFA_SSI_ZMA N1</v>
      </c>
    </row>
    <row r="380" spans="1:22" s="175" customFormat="1" x14ac:dyDescent="0.3">
      <c r="A380" s="187"/>
      <c r="B380" s="287" t="s">
        <v>1468</v>
      </c>
      <c r="C380" s="317" t="s">
        <v>800</v>
      </c>
      <c r="D380" s="335" t="s">
        <v>59</v>
      </c>
      <c r="E380" s="335"/>
      <c r="F380" s="331" t="s">
        <v>59</v>
      </c>
      <c r="G380" s="331"/>
      <c r="H380" s="235">
        <f>Tableau13[[#This Row],[Numéro4]]</f>
        <v>8331</v>
      </c>
      <c r="I380" s="38" t="s">
        <v>64</v>
      </c>
      <c r="J380" s="175" t="s">
        <v>702</v>
      </c>
      <c r="K380" s="175" t="s">
        <v>379</v>
      </c>
      <c r="L380" s="175" t="s">
        <v>60</v>
      </c>
      <c r="M380" s="332" t="s">
        <v>939</v>
      </c>
      <c r="N380" s="328" t="s">
        <v>33</v>
      </c>
      <c r="O380" s="328" t="s">
        <v>34</v>
      </c>
      <c r="P380" s="328">
        <v>8331</v>
      </c>
      <c r="Q380" s="328" t="s">
        <v>755</v>
      </c>
      <c r="R380" s="328" t="s">
        <v>914</v>
      </c>
      <c r="S380" s="328" t="s">
        <v>413</v>
      </c>
      <c r="T380" s="328" t="s">
        <v>64</v>
      </c>
      <c r="U380" s="329" t="s">
        <v>1471</v>
      </c>
      <c r="V380" s="267" t="str">
        <f t="shared" si="49"/>
        <v>BO-PRO-8331-ZMA-ELE-TT-B-Plan_Eqt_CFO_CFA_SSI_ZMA TT</v>
      </c>
    </row>
    <row r="381" spans="1:22" s="175" customFormat="1" x14ac:dyDescent="0.3">
      <c r="A381" s="187"/>
      <c r="B381" s="291" t="s">
        <v>983</v>
      </c>
      <c r="C381" s="336"/>
      <c r="D381" s="335"/>
      <c r="E381" s="335"/>
      <c r="F381" s="331" t="s">
        <v>59</v>
      </c>
      <c r="G381" s="331"/>
      <c r="H381" s="235">
        <f>Tableau13[[#This Row],[Numéro4]]</f>
        <v>8340</v>
      </c>
      <c r="I381" s="175" t="s">
        <v>29</v>
      </c>
      <c r="J381" s="175" t="s">
        <v>702</v>
      </c>
      <c r="K381" s="175" t="s">
        <v>379</v>
      </c>
      <c r="L381" s="175" t="s">
        <v>60</v>
      </c>
      <c r="M381" s="332" t="s">
        <v>939</v>
      </c>
      <c r="N381" s="328" t="s">
        <v>33</v>
      </c>
      <c r="O381" s="328" t="s">
        <v>34</v>
      </c>
      <c r="P381" s="328">
        <v>8340</v>
      </c>
      <c r="Q381" s="328" t="s">
        <v>391</v>
      </c>
      <c r="R381" s="328" t="s">
        <v>914</v>
      </c>
      <c r="S381" s="328" t="s">
        <v>392</v>
      </c>
      <c r="T381" s="328" t="s">
        <v>29</v>
      </c>
      <c r="U381" s="329" t="s">
        <v>984</v>
      </c>
      <c r="V381" s="267" t="str">
        <f t="shared" si="49"/>
        <v>BO-PRO-8340-INT-ELE-TN-A-Plan_Eqt_CFO_CFA_SSI_Internat</v>
      </c>
    </row>
    <row r="382" spans="1:22" s="38" customFormat="1" x14ac:dyDescent="0.3">
      <c r="A382" s="94"/>
      <c r="B382" s="67" t="s">
        <v>985</v>
      </c>
      <c r="C382" s="330"/>
      <c r="D382" s="113"/>
      <c r="E382" s="113"/>
      <c r="F382" s="161" t="s">
        <v>59</v>
      </c>
      <c r="G382" s="161"/>
      <c r="H382" s="235">
        <f>Tableau13[[#This Row],[Numéro4]]</f>
        <v>8350</v>
      </c>
      <c r="I382" s="38" t="s">
        <v>29</v>
      </c>
      <c r="J382" s="38" t="s">
        <v>702</v>
      </c>
      <c r="K382" s="38" t="s">
        <v>379</v>
      </c>
      <c r="L382" s="38" t="s">
        <v>60</v>
      </c>
      <c r="M382" s="239" t="s">
        <v>939</v>
      </c>
      <c r="N382" s="328" t="s">
        <v>33</v>
      </c>
      <c r="O382" s="328" t="s">
        <v>34</v>
      </c>
      <c r="P382" s="328">
        <v>8350</v>
      </c>
      <c r="Q382" s="328" t="s">
        <v>205</v>
      </c>
      <c r="R382" s="328" t="s">
        <v>914</v>
      </c>
      <c r="S382" s="328" t="s">
        <v>382</v>
      </c>
      <c r="T382" s="328" t="s">
        <v>29</v>
      </c>
      <c r="U382" s="329" t="s">
        <v>986</v>
      </c>
      <c r="V382" s="267" t="str">
        <f t="shared" si="49"/>
        <v>BO-PRO-8350-PED-ELE-RDC-A-Plan_Eqt_CFO_CFA_SSI_Pédopsychiatrie</v>
      </c>
    </row>
    <row r="383" spans="1:22" s="38" customFormat="1" x14ac:dyDescent="0.3">
      <c r="A383" s="94"/>
      <c r="B383" s="67" t="s">
        <v>985</v>
      </c>
      <c r="C383" s="330"/>
      <c r="D383" s="113"/>
      <c r="E383" s="113"/>
      <c r="F383" s="161" t="s">
        <v>59</v>
      </c>
      <c r="G383" s="161"/>
      <c r="H383" s="235">
        <f>Tableau13[[#This Row],[Numéro4]]</f>
        <v>8351</v>
      </c>
      <c r="I383" s="38" t="s">
        <v>29</v>
      </c>
      <c r="J383" s="38" t="s">
        <v>702</v>
      </c>
      <c r="K383" s="38" t="s">
        <v>379</v>
      </c>
      <c r="L383" s="38" t="s">
        <v>60</v>
      </c>
      <c r="M383" s="239" t="s">
        <v>939</v>
      </c>
      <c r="N383" s="328" t="s">
        <v>33</v>
      </c>
      <c r="O383" s="328" t="s">
        <v>34</v>
      </c>
      <c r="P383" s="328">
        <v>8351</v>
      </c>
      <c r="Q383" s="328" t="s">
        <v>205</v>
      </c>
      <c r="R383" s="328" t="s">
        <v>914</v>
      </c>
      <c r="S383" s="328" t="s">
        <v>413</v>
      </c>
      <c r="T383" s="328" t="s">
        <v>29</v>
      </c>
      <c r="U383" s="329" t="s">
        <v>986</v>
      </c>
      <c r="V383" s="267" t="str">
        <f t="shared" si="49"/>
        <v>BO-PRO-8351-PED-ELE-TT-A-Plan_Eqt_CFO_CFA_SSI_Pédopsychiatrie</v>
      </c>
    </row>
    <row r="384" spans="1:22" s="38" customFormat="1" x14ac:dyDescent="0.3">
      <c r="A384" s="94"/>
      <c r="B384" s="67" t="s">
        <v>987</v>
      </c>
      <c r="C384" s="330"/>
      <c r="D384" s="113"/>
      <c r="E384" s="113"/>
      <c r="F384" s="161" t="s">
        <v>59</v>
      </c>
      <c r="G384" s="161"/>
      <c r="H384" s="235">
        <f>Tableau13[[#This Row],[Numéro4]]</f>
        <v>8360</v>
      </c>
      <c r="I384" s="38" t="s">
        <v>29</v>
      </c>
      <c r="J384" s="38" t="s">
        <v>702</v>
      </c>
      <c r="K384" s="38" t="s">
        <v>379</v>
      </c>
      <c r="L384" s="38" t="s">
        <v>60</v>
      </c>
      <c r="M384" s="239" t="s">
        <v>939</v>
      </c>
      <c r="N384" s="328" t="s">
        <v>33</v>
      </c>
      <c r="O384" s="328" t="s">
        <v>34</v>
      </c>
      <c r="P384" s="328">
        <v>8360</v>
      </c>
      <c r="Q384" s="328" t="s">
        <v>201</v>
      </c>
      <c r="R384" s="328" t="s">
        <v>914</v>
      </c>
      <c r="S384" s="328" t="s">
        <v>382</v>
      </c>
      <c r="T384" s="328" t="s">
        <v>29</v>
      </c>
      <c r="U384" s="329" t="s">
        <v>988</v>
      </c>
      <c r="V384" s="267" t="str">
        <f t="shared" si="49"/>
        <v>BO-PRO-8360-GER-ELE-RDC-A-Plan_Eqt_CFO_CFA_SSI_Gérontopsychiatrie</v>
      </c>
    </row>
    <row r="385" spans="1:22" s="38" customFormat="1" x14ac:dyDescent="0.3">
      <c r="A385" s="94"/>
      <c r="B385" s="67" t="s">
        <v>987</v>
      </c>
      <c r="C385" s="330"/>
      <c r="D385" s="113"/>
      <c r="E385" s="113"/>
      <c r="F385" s="161" t="s">
        <v>59</v>
      </c>
      <c r="G385" s="161"/>
      <c r="H385" s="235">
        <f>Tableau13[[#This Row],[Numéro4]]</f>
        <v>8361</v>
      </c>
      <c r="I385" s="38" t="s">
        <v>29</v>
      </c>
      <c r="J385" s="38" t="s">
        <v>702</v>
      </c>
      <c r="K385" s="38" t="s">
        <v>379</v>
      </c>
      <c r="L385" s="38" t="s">
        <v>60</v>
      </c>
      <c r="M385" s="239" t="s">
        <v>939</v>
      </c>
      <c r="N385" s="328" t="s">
        <v>33</v>
      </c>
      <c r="O385" s="328" t="s">
        <v>34</v>
      </c>
      <c r="P385" s="328">
        <v>8361</v>
      </c>
      <c r="Q385" s="328" t="s">
        <v>201</v>
      </c>
      <c r="R385" s="328" t="s">
        <v>914</v>
      </c>
      <c r="S385" s="328" t="s">
        <v>413</v>
      </c>
      <c r="T385" s="328" t="s">
        <v>29</v>
      </c>
      <c r="U385" s="329" t="s">
        <v>988</v>
      </c>
      <c r="V385" s="267" t="str">
        <f t="shared" si="49"/>
        <v>BO-PRO-8361-GER-ELE-TT-A-Plan_Eqt_CFO_CFA_SSI_Gérontopsychiatrie</v>
      </c>
    </row>
    <row r="386" spans="1:22" s="38" customFormat="1" x14ac:dyDescent="0.3">
      <c r="A386" s="94"/>
      <c r="B386" s="67" t="s">
        <v>989</v>
      </c>
      <c r="C386" s="330"/>
      <c r="D386" s="113"/>
      <c r="E386" s="113"/>
      <c r="F386" s="161" t="s">
        <v>59</v>
      </c>
      <c r="G386" s="161"/>
      <c r="H386" s="235">
        <f>Tableau13[[#This Row],[Numéro4]]</f>
        <v>8370</v>
      </c>
      <c r="I386" s="38" t="s">
        <v>29</v>
      </c>
      <c r="J386" s="38" t="s">
        <v>702</v>
      </c>
      <c r="K386" s="38" t="s">
        <v>379</v>
      </c>
      <c r="L386" s="38" t="s">
        <v>60</v>
      </c>
      <c r="M386" s="239" t="s">
        <v>939</v>
      </c>
      <c r="N386" s="328" t="s">
        <v>33</v>
      </c>
      <c r="O386" s="328" t="s">
        <v>34</v>
      </c>
      <c r="P386" s="328">
        <v>8370</v>
      </c>
      <c r="Q386" s="328" t="s">
        <v>209</v>
      </c>
      <c r="R386" s="328" t="s">
        <v>914</v>
      </c>
      <c r="S386" s="328" t="s">
        <v>382</v>
      </c>
      <c r="T386" s="328" t="s">
        <v>29</v>
      </c>
      <c r="U386" s="329" t="s">
        <v>1479</v>
      </c>
      <c r="V386" s="267" t="str">
        <f t="shared" si="49"/>
        <v>BO-PRO-8370-BA1-ELE-RDC-A-Plan_Eqt_CFO_CFA_SSI_Bâtiment Adulte 1</v>
      </c>
    </row>
    <row r="387" spans="1:22" s="38" customFormat="1" x14ac:dyDescent="0.3">
      <c r="A387" s="94"/>
      <c r="B387" s="67" t="s">
        <v>989</v>
      </c>
      <c r="C387" s="330"/>
      <c r="D387" s="113"/>
      <c r="E387" s="113"/>
      <c r="F387" s="161" t="s">
        <v>59</v>
      </c>
      <c r="G387" s="161"/>
      <c r="H387" s="235">
        <f>Tableau13[[#This Row],[Numéro4]]</f>
        <v>8371</v>
      </c>
      <c r="I387" s="38" t="s">
        <v>29</v>
      </c>
      <c r="J387" s="38" t="s">
        <v>702</v>
      </c>
      <c r="K387" s="38" t="s">
        <v>379</v>
      </c>
      <c r="L387" s="38" t="s">
        <v>60</v>
      </c>
      <c r="M387" s="239" t="s">
        <v>939</v>
      </c>
      <c r="N387" s="328" t="s">
        <v>33</v>
      </c>
      <c r="O387" s="328" t="s">
        <v>34</v>
      </c>
      <c r="P387" s="328">
        <v>8371</v>
      </c>
      <c r="Q387" s="328" t="s">
        <v>209</v>
      </c>
      <c r="R387" s="328" t="s">
        <v>914</v>
      </c>
      <c r="S387" s="328" t="s">
        <v>413</v>
      </c>
      <c r="T387" s="328" t="s">
        <v>29</v>
      </c>
      <c r="U387" s="329" t="s">
        <v>1479</v>
      </c>
      <c r="V387" s="267" t="str">
        <f t="shared" si="49"/>
        <v>BO-PRO-8371-BA1-ELE-TT-A-Plan_Eqt_CFO_CFA_SSI_Bâtiment Adulte 1</v>
      </c>
    </row>
    <row r="388" spans="1:22" s="38" customFormat="1" x14ac:dyDescent="0.3">
      <c r="A388" s="94"/>
      <c r="B388" s="67" t="s">
        <v>990</v>
      </c>
      <c r="C388" s="330"/>
      <c r="D388" s="113"/>
      <c r="E388" s="113"/>
      <c r="F388" s="161" t="s">
        <v>59</v>
      </c>
      <c r="G388" s="161"/>
      <c r="H388" s="235">
        <f>Tableau13[[#This Row],[Numéro4]]</f>
        <v>8380</v>
      </c>
      <c r="I388" s="38" t="s">
        <v>29</v>
      </c>
      <c r="J388" s="38" t="s">
        <v>702</v>
      </c>
      <c r="K388" s="38" t="s">
        <v>379</v>
      </c>
      <c r="L388" s="38" t="s">
        <v>60</v>
      </c>
      <c r="M388" s="239" t="s">
        <v>939</v>
      </c>
      <c r="N388" s="328" t="s">
        <v>33</v>
      </c>
      <c r="O388" s="328" t="s">
        <v>34</v>
      </c>
      <c r="P388" s="328">
        <v>8380</v>
      </c>
      <c r="Q388" s="328" t="s">
        <v>213</v>
      </c>
      <c r="R388" s="328" t="s">
        <v>914</v>
      </c>
      <c r="S388" s="328" t="s">
        <v>382</v>
      </c>
      <c r="T388" s="328" t="s">
        <v>29</v>
      </c>
      <c r="U388" s="329" t="s">
        <v>1480</v>
      </c>
      <c r="V388" s="267" t="str">
        <f t="shared" si="49"/>
        <v>BO-PRO-8380-BA2-ELE-RDC-A-Plan_Eqt_CFO_CFA_SSI_Bâtiment Adulte 2</v>
      </c>
    </row>
    <row r="389" spans="1:22" s="38" customFormat="1" x14ac:dyDescent="0.3">
      <c r="A389" s="94"/>
      <c r="B389" s="67" t="s">
        <v>990</v>
      </c>
      <c r="C389" s="330"/>
      <c r="D389" s="113"/>
      <c r="E389" s="113"/>
      <c r="F389" s="161" t="s">
        <v>59</v>
      </c>
      <c r="G389" s="161"/>
      <c r="H389" s="235">
        <f>Tableau13[[#This Row],[Numéro4]]</f>
        <v>8381</v>
      </c>
      <c r="I389" s="38" t="s">
        <v>29</v>
      </c>
      <c r="J389" s="38" t="s">
        <v>702</v>
      </c>
      <c r="K389" s="38" t="s">
        <v>379</v>
      </c>
      <c r="L389" s="38" t="s">
        <v>60</v>
      </c>
      <c r="M389" s="239" t="s">
        <v>939</v>
      </c>
      <c r="N389" s="328" t="s">
        <v>33</v>
      </c>
      <c r="O389" s="328" t="s">
        <v>34</v>
      </c>
      <c r="P389" s="328">
        <v>8381</v>
      </c>
      <c r="Q389" s="328" t="s">
        <v>213</v>
      </c>
      <c r="R389" s="328" t="s">
        <v>914</v>
      </c>
      <c r="S389" s="328" t="s">
        <v>413</v>
      </c>
      <c r="T389" s="328" t="s">
        <v>29</v>
      </c>
      <c r="U389" s="329" t="s">
        <v>1480</v>
      </c>
      <c r="V389" s="267" t="str">
        <f t="shared" si="49"/>
        <v>BO-PRO-8381-BA2-ELE-TT-A-Plan_Eqt_CFO_CFA_SSI_Bâtiment Adulte 2</v>
      </c>
    </row>
    <row r="390" spans="1:22" s="38" customFormat="1" x14ac:dyDescent="0.3">
      <c r="A390" s="94"/>
      <c r="B390" s="67" t="s">
        <v>991</v>
      </c>
      <c r="C390" s="317" t="s">
        <v>800</v>
      </c>
      <c r="D390" s="113" t="s">
        <v>59</v>
      </c>
      <c r="E390" s="113"/>
      <c r="F390" s="161" t="s">
        <v>59</v>
      </c>
      <c r="G390" s="161"/>
      <c r="H390" s="235">
        <f>Tableau13[[#This Row],[Numéro4]]</f>
        <v>8390</v>
      </c>
      <c r="I390" s="38" t="s">
        <v>64</v>
      </c>
      <c r="J390" s="38" t="s">
        <v>702</v>
      </c>
      <c r="K390" s="38" t="s">
        <v>379</v>
      </c>
      <c r="L390" s="38" t="s">
        <v>60</v>
      </c>
      <c r="M390" s="239" t="s">
        <v>939</v>
      </c>
      <c r="N390" s="328" t="s">
        <v>33</v>
      </c>
      <c r="O390" s="328" t="s">
        <v>34</v>
      </c>
      <c r="P390" s="328">
        <v>8390</v>
      </c>
      <c r="Q390" s="328" t="s">
        <v>217</v>
      </c>
      <c r="R390" s="328" t="s">
        <v>914</v>
      </c>
      <c r="S390" s="328" t="s">
        <v>382</v>
      </c>
      <c r="T390" s="328" t="s">
        <v>64</v>
      </c>
      <c r="U390" s="329" t="s">
        <v>1481</v>
      </c>
      <c r="V390" s="267" t="str">
        <f>_xlfn.TEXTJOIN("-",FALSE,N390:U390)</f>
        <v>BO-PRO-8390-BA3-ELE-RDC-B-Plan_Eqt_CFO_CFA_SSI_Bâtiment Adulte 3</v>
      </c>
    </row>
    <row r="391" spans="1:22" s="38" customFormat="1" x14ac:dyDescent="0.3">
      <c r="A391" s="94"/>
      <c r="B391" s="67" t="s">
        <v>991</v>
      </c>
      <c r="C391" s="317" t="s">
        <v>800</v>
      </c>
      <c r="D391" s="113" t="s">
        <v>59</v>
      </c>
      <c r="E391" s="113"/>
      <c r="F391" s="161" t="s">
        <v>59</v>
      </c>
      <c r="G391" s="161"/>
      <c r="H391" s="235">
        <f>Tableau13[[#This Row],[Numéro4]]</f>
        <v>8391</v>
      </c>
      <c r="I391" s="38" t="s">
        <v>64</v>
      </c>
      <c r="J391" s="38" t="s">
        <v>702</v>
      </c>
      <c r="K391" s="38" t="s">
        <v>379</v>
      </c>
      <c r="L391" s="38" t="s">
        <v>60</v>
      </c>
      <c r="M391" s="239" t="s">
        <v>939</v>
      </c>
      <c r="N391" s="328" t="s">
        <v>33</v>
      </c>
      <c r="O391" s="328" t="s">
        <v>34</v>
      </c>
      <c r="P391" s="328">
        <v>8391</v>
      </c>
      <c r="Q391" s="328" t="s">
        <v>217</v>
      </c>
      <c r="R391" s="328" t="s">
        <v>914</v>
      </c>
      <c r="S391" s="328" t="s">
        <v>413</v>
      </c>
      <c r="T391" s="328" t="s">
        <v>64</v>
      </c>
      <c r="U391" s="329" t="s">
        <v>1481</v>
      </c>
      <c r="V391" s="267" t="str">
        <f>_xlfn.TEXTJOIN("-",FALSE,N391:U391)</f>
        <v>BO-PRO-8391-BA3-ELE-TT-B-Plan_Eqt_CFO_CFA_SSI_Bâtiment Adulte 3</v>
      </c>
    </row>
    <row r="392" spans="1:22" s="38" customFormat="1" x14ac:dyDescent="0.3">
      <c r="A392" s="94"/>
      <c r="B392" s="67"/>
      <c r="C392" s="330"/>
      <c r="D392" s="113"/>
      <c r="E392" s="113"/>
      <c r="F392" s="161"/>
      <c r="G392" s="161"/>
      <c r="H392" s="235"/>
      <c r="M392" s="239"/>
      <c r="N392" s="62"/>
      <c r="O392" s="117"/>
      <c r="P392" s="117"/>
      <c r="Q392" s="62"/>
      <c r="R392" s="62"/>
      <c r="S392" s="62"/>
      <c r="T392" s="62"/>
      <c r="U392" s="64"/>
      <c r="V392" s="338"/>
    </row>
    <row r="393" spans="1:22" s="38" customFormat="1" x14ac:dyDescent="0.3">
      <c r="A393" s="94"/>
      <c r="B393" s="67" t="s">
        <v>992</v>
      </c>
      <c r="C393" s="330"/>
      <c r="D393" s="113"/>
      <c r="E393" s="113"/>
      <c r="F393" s="161" t="s">
        <v>59</v>
      </c>
      <c r="G393" s="161"/>
      <c r="H393" s="235">
        <v>8400</v>
      </c>
      <c r="I393" s="38" t="s">
        <v>29</v>
      </c>
      <c r="J393" s="38" t="s">
        <v>702</v>
      </c>
      <c r="K393" s="38" t="s">
        <v>379</v>
      </c>
      <c r="L393" s="38" t="s">
        <v>60</v>
      </c>
      <c r="M393" s="239" t="s">
        <v>939</v>
      </c>
      <c r="N393" s="62" t="s">
        <v>33</v>
      </c>
      <c r="O393" s="117" t="s">
        <v>34</v>
      </c>
      <c r="P393" s="295">
        <v>8400</v>
      </c>
      <c r="Q393" s="62" t="s">
        <v>505</v>
      </c>
      <c r="R393" s="62" t="s">
        <v>914</v>
      </c>
      <c r="S393" s="62" t="s">
        <v>392</v>
      </c>
      <c r="T393" s="62" t="s">
        <v>29</v>
      </c>
      <c r="U393" s="64" t="s">
        <v>993</v>
      </c>
      <c r="V393" s="267" t="str">
        <f>_xlfn.TEXTJOIN("-",FALSE,N393:U393)</f>
        <v>BO-PRO-8400-SIT-ELE-TN-A-MaquettagePV</v>
      </c>
    </row>
    <row r="394" spans="1:22" s="38" customFormat="1" x14ac:dyDescent="0.3">
      <c r="A394" s="94"/>
      <c r="B394" s="67"/>
      <c r="C394" s="337"/>
      <c r="D394" s="156"/>
      <c r="E394" s="156"/>
      <c r="F394" s="174"/>
      <c r="G394" s="174"/>
      <c r="H394" s="231"/>
      <c r="I394" s="217"/>
      <c r="J394" s="217"/>
      <c r="K394" s="217"/>
      <c r="L394" s="217"/>
      <c r="M394" s="255"/>
      <c r="N394" s="275"/>
      <c r="O394" s="339"/>
      <c r="P394" s="339"/>
      <c r="Q394" s="275"/>
      <c r="R394" s="275"/>
      <c r="S394" s="275"/>
      <c r="T394" s="275"/>
      <c r="U394" s="69"/>
      <c r="V394" s="338"/>
    </row>
    <row r="395" spans="1:22" s="55" customFormat="1" ht="15" customHeight="1" x14ac:dyDescent="0.3">
      <c r="A395" s="112"/>
      <c r="B395" s="340" t="s">
        <v>994</v>
      </c>
      <c r="C395" s="341"/>
      <c r="D395" s="342"/>
      <c r="E395" s="342"/>
      <c r="F395" s="343"/>
      <c r="G395" s="343"/>
      <c r="H395" s="344"/>
      <c r="I395" s="345"/>
      <c r="J395" s="345"/>
      <c r="K395" s="345"/>
      <c r="L395" s="345"/>
      <c r="M395" s="346"/>
      <c r="N395" s="38" t="s">
        <v>368</v>
      </c>
      <c r="O395" s="38" t="s">
        <v>368</v>
      </c>
      <c r="P395" s="38" t="s">
        <v>368</v>
      </c>
      <c r="Q395" s="38" t="s">
        <v>368</v>
      </c>
      <c r="R395" s="38" t="s">
        <v>368</v>
      </c>
      <c r="S395" s="38" t="s">
        <v>368</v>
      </c>
      <c r="T395" s="38" t="s">
        <v>368</v>
      </c>
      <c r="U395" s="38" t="s">
        <v>368</v>
      </c>
      <c r="V395" s="347" t="s">
        <v>368</v>
      </c>
    </row>
    <row r="396" spans="1:22" s="175" customFormat="1" collapsed="1" x14ac:dyDescent="0.3">
      <c r="A396" s="187"/>
      <c r="B396" s="291" t="s">
        <v>995</v>
      </c>
      <c r="C396" s="193"/>
      <c r="D396" s="194" t="s">
        <v>59</v>
      </c>
      <c r="E396" s="194"/>
      <c r="F396" s="195"/>
      <c r="G396" s="195"/>
      <c r="H396" s="348" t="str">
        <f>Tableau13[[#This Row],[Numéro4]]</f>
        <v>9000</v>
      </c>
      <c r="I396" s="216" t="s">
        <v>29</v>
      </c>
      <c r="J396" s="216" t="s">
        <v>749</v>
      </c>
      <c r="K396" s="216" t="s">
        <v>946</v>
      </c>
      <c r="L396" s="216" t="s">
        <v>60</v>
      </c>
      <c r="M396" s="254" t="s">
        <v>750</v>
      </c>
      <c r="N396" s="288" t="s">
        <v>33</v>
      </c>
      <c r="O396" s="289" t="s">
        <v>34</v>
      </c>
      <c r="P396" s="289" t="s">
        <v>996</v>
      </c>
      <c r="Q396" s="288" t="s">
        <v>375</v>
      </c>
      <c r="R396" s="288" t="s">
        <v>997</v>
      </c>
      <c r="S396" s="288" t="s">
        <v>36</v>
      </c>
      <c r="T396" s="288" t="s">
        <v>29</v>
      </c>
      <c r="U396" s="191" t="s">
        <v>998</v>
      </c>
      <c r="V396" s="267" t="str">
        <f t="shared" ref="V396:V409" si="50">_xlfn.TEXTJOIN("-",FALSE,N396:U396)</f>
        <v>BO-PRO-9000-EXT-VRD-XXX-A-PlanTerrainExistant</v>
      </c>
    </row>
    <row r="397" spans="1:22" s="175" customFormat="1" x14ac:dyDescent="0.3">
      <c r="A397" s="187"/>
      <c r="B397" s="315" t="s">
        <v>999</v>
      </c>
      <c r="C397" s="188"/>
      <c r="D397" s="189"/>
      <c r="E397" s="189"/>
      <c r="F397" s="190" t="s">
        <v>59</v>
      </c>
      <c r="G397" s="190"/>
      <c r="H397" s="348" t="str">
        <f>Tableau13[[#This Row],[Numéro4]]</f>
        <v>9001</v>
      </c>
      <c r="I397" s="214" t="s">
        <v>29</v>
      </c>
      <c r="J397" s="214" t="s">
        <v>749</v>
      </c>
      <c r="K397" s="214" t="s">
        <v>946</v>
      </c>
      <c r="L397" s="214" t="s">
        <v>60</v>
      </c>
      <c r="M397" s="252" t="s">
        <v>750</v>
      </c>
      <c r="N397" s="288" t="s">
        <v>33</v>
      </c>
      <c r="O397" s="289" t="s">
        <v>34</v>
      </c>
      <c r="P397" s="289" t="s">
        <v>1000</v>
      </c>
      <c r="Q397" s="288" t="s">
        <v>375</v>
      </c>
      <c r="R397" s="288" t="s">
        <v>997</v>
      </c>
      <c r="S397" s="288" t="s">
        <v>36</v>
      </c>
      <c r="T397" s="288" t="s">
        <v>29</v>
      </c>
      <c r="U397" s="191" t="s">
        <v>1001</v>
      </c>
      <c r="V397" s="267" t="str">
        <f t="shared" si="50"/>
        <v>BO-PRO-9001-EXT-VRD-XXX-A-PlanTerrassements</v>
      </c>
    </row>
    <row r="398" spans="1:22" s="38" customFormat="1" x14ac:dyDescent="0.3">
      <c r="A398" s="94"/>
      <c r="B398" s="266" t="s">
        <v>1002</v>
      </c>
      <c r="C398" s="196"/>
      <c r="D398" s="156"/>
      <c r="E398" s="156"/>
      <c r="F398" s="174" t="s">
        <v>59</v>
      </c>
      <c r="G398" s="174"/>
      <c r="H398" s="348" t="str">
        <f>Tableau13[[#This Row],[Numéro4]]</f>
        <v>9110</v>
      </c>
      <c r="I398" s="217" t="s">
        <v>29</v>
      </c>
      <c r="J398" s="217" t="s">
        <v>749</v>
      </c>
      <c r="K398" s="217" t="s">
        <v>946</v>
      </c>
      <c r="L398" s="217" t="s">
        <v>60</v>
      </c>
      <c r="M398" s="255" t="s">
        <v>750</v>
      </c>
      <c r="N398" s="62" t="s">
        <v>33</v>
      </c>
      <c r="O398" s="117" t="s">
        <v>34</v>
      </c>
      <c r="P398" s="117" t="s">
        <v>1003</v>
      </c>
      <c r="Q398" s="62" t="s">
        <v>375</v>
      </c>
      <c r="R398" s="62" t="s">
        <v>997</v>
      </c>
      <c r="S398" s="62" t="s">
        <v>36</v>
      </c>
      <c r="T398" s="62" t="s">
        <v>29</v>
      </c>
      <c r="U398" s="64" t="s">
        <v>1004</v>
      </c>
      <c r="V398" s="267" t="str">
        <f t="shared" si="50"/>
        <v>BO-PRO-9110-EXT-VRD-XXX-A-RésxEnterrés EP/EU-Planche 1</v>
      </c>
    </row>
    <row r="399" spans="1:22" s="38" customFormat="1" x14ac:dyDescent="0.3">
      <c r="A399" s="94"/>
      <c r="B399" s="266" t="s">
        <v>1005</v>
      </c>
      <c r="C399" s="196"/>
      <c r="D399" s="156"/>
      <c r="E399" s="156"/>
      <c r="F399" s="174" t="s">
        <v>59</v>
      </c>
      <c r="G399" s="174"/>
      <c r="H399" s="348" t="str">
        <f>Tableau13[[#This Row],[Numéro4]]</f>
        <v>9120</v>
      </c>
      <c r="I399" s="217" t="s">
        <v>29</v>
      </c>
      <c r="J399" s="217" t="s">
        <v>749</v>
      </c>
      <c r="K399" s="217" t="s">
        <v>946</v>
      </c>
      <c r="L399" s="217" t="s">
        <v>60</v>
      </c>
      <c r="M399" s="255" t="s">
        <v>750</v>
      </c>
      <c r="N399" s="62" t="s">
        <v>33</v>
      </c>
      <c r="O399" s="117" t="s">
        <v>34</v>
      </c>
      <c r="P399" s="117" t="s">
        <v>1006</v>
      </c>
      <c r="Q399" s="62" t="s">
        <v>375</v>
      </c>
      <c r="R399" s="62" t="s">
        <v>997</v>
      </c>
      <c r="S399" s="62" t="s">
        <v>36</v>
      </c>
      <c r="T399" s="62" t="s">
        <v>29</v>
      </c>
      <c r="U399" s="64" t="s">
        <v>1007</v>
      </c>
      <c r="V399" s="267" t="str">
        <f t="shared" si="50"/>
        <v>BO-PRO-9120-EXT-VRD-XXX-A-RésxEnterrés EP/EU-Planche 2</v>
      </c>
    </row>
    <row r="400" spans="1:22" s="38" customFormat="1" x14ac:dyDescent="0.3">
      <c r="A400" s="94"/>
      <c r="B400" s="266" t="s">
        <v>1008</v>
      </c>
      <c r="C400" s="196"/>
      <c r="D400" s="156"/>
      <c r="E400" s="156"/>
      <c r="F400" s="174" t="s">
        <v>59</v>
      </c>
      <c r="G400" s="174"/>
      <c r="H400" s="348" t="str">
        <f>Tableau13[[#This Row],[Numéro4]]</f>
        <v>9130</v>
      </c>
      <c r="I400" s="217" t="s">
        <v>29</v>
      </c>
      <c r="J400" s="217" t="s">
        <v>749</v>
      </c>
      <c r="K400" s="217" t="s">
        <v>946</v>
      </c>
      <c r="L400" s="217" t="s">
        <v>60</v>
      </c>
      <c r="M400" s="255" t="s">
        <v>750</v>
      </c>
      <c r="N400" s="62" t="s">
        <v>33</v>
      </c>
      <c r="O400" s="117" t="s">
        <v>34</v>
      </c>
      <c r="P400" s="117" t="s">
        <v>1009</v>
      </c>
      <c r="Q400" s="62" t="s">
        <v>375</v>
      </c>
      <c r="R400" s="62" t="s">
        <v>997</v>
      </c>
      <c r="S400" s="62" t="s">
        <v>36</v>
      </c>
      <c r="T400" s="62" t="s">
        <v>29</v>
      </c>
      <c r="U400" s="64" t="s">
        <v>1010</v>
      </c>
      <c r="V400" s="267" t="str">
        <f t="shared" si="50"/>
        <v>BO-PRO-9130-EXT-VRD-XXX-A-RésxEnterrés Divers-Planche 1</v>
      </c>
    </row>
    <row r="401" spans="1:22" s="38" customFormat="1" x14ac:dyDescent="0.3">
      <c r="A401" s="94"/>
      <c r="B401" s="266" t="s">
        <v>1011</v>
      </c>
      <c r="C401" s="196"/>
      <c r="D401" s="156"/>
      <c r="E401" s="156"/>
      <c r="F401" s="174" t="s">
        <v>59</v>
      </c>
      <c r="G401" s="174"/>
      <c r="H401" s="348" t="str">
        <f>Tableau13[[#This Row],[Numéro4]]</f>
        <v>9140</v>
      </c>
      <c r="I401" s="217" t="s">
        <v>29</v>
      </c>
      <c r="J401" s="217" t="s">
        <v>749</v>
      </c>
      <c r="K401" s="217" t="s">
        <v>946</v>
      </c>
      <c r="L401" s="217" t="s">
        <v>60</v>
      </c>
      <c r="M401" s="255" t="s">
        <v>750</v>
      </c>
      <c r="N401" s="62" t="s">
        <v>33</v>
      </c>
      <c r="O401" s="117" t="s">
        <v>34</v>
      </c>
      <c r="P401" s="117" t="s">
        <v>1012</v>
      </c>
      <c r="Q401" s="62" t="s">
        <v>375</v>
      </c>
      <c r="R401" s="62" t="s">
        <v>997</v>
      </c>
      <c r="S401" s="62" t="s">
        <v>36</v>
      </c>
      <c r="T401" s="62" t="s">
        <v>29</v>
      </c>
      <c r="U401" s="64" t="s">
        <v>1013</v>
      </c>
      <c r="V401" s="267" t="str">
        <f t="shared" si="50"/>
        <v>BO-PRO-9140-EXT-VRD-XXX-A-RésxEnterrés Divers-Planche 2</v>
      </c>
    </row>
    <row r="402" spans="1:22" s="175" customFormat="1" x14ac:dyDescent="0.3">
      <c r="A402" s="187"/>
      <c r="B402" s="315" t="s">
        <v>1014</v>
      </c>
      <c r="C402" s="313" t="s">
        <v>1474</v>
      </c>
      <c r="D402" s="189" t="s">
        <v>59</v>
      </c>
      <c r="E402" s="194"/>
      <c r="F402" s="195" t="s">
        <v>59</v>
      </c>
      <c r="G402" s="195"/>
      <c r="H402" s="348" t="str">
        <f>Tableau13[[#This Row],[Numéro4]]</f>
        <v>9200</v>
      </c>
      <c r="I402" s="216" t="s">
        <v>64</v>
      </c>
      <c r="J402" s="216" t="s">
        <v>749</v>
      </c>
      <c r="K402" s="216" t="s">
        <v>372</v>
      </c>
      <c r="L402" s="216" t="s">
        <v>60</v>
      </c>
      <c r="M402" s="254" t="s">
        <v>750</v>
      </c>
      <c r="N402" s="288" t="s">
        <v>33</v>
      </c>
      <c r="O402" s="289" t="s">
        <v>34</v>
      </c>
      <c r="P402" s="289" t="s">
        <v>1015</v>
      </c>
      <c r="Q402" s="288" t="s">
        <v>375</v>
      </c>
      <c r="R402" s="288" t="s">
        <v>997</v>
      </c>
      <c r="S402" s="288" t="s">
        <v>36</v>
      </c>
      <c r="T402" s="288" t="s">
        <v>64</v>
      </c>
      <c r="U402" s="191" t="s">
        <v>1016</v>
      </c>
      <c r="V402" s="267" t="str">
        <f t="shared" si="50"/>
        <v>BO-PRO-9200-EXT-VRD-XXX-B-PhasageRéseaux</v>
      </c>
    </row>
    <row r="403" spans="1:22" s="38" customFormat="1" x14ac:dyDescent="0.3">
      <c r="A403" s="94"/>
      <c r="B403" s="282" t="s">
        <v>1017</v>
      </c>
      <c r="C403" s="313"/>
      <c r="D403" s="141"/>
      <c r="E403" s="141"/>
      <c r="F403" s="177"/>
      <c r="G403" s="177"/>
      <c r="H403" s="348" t="str">
        <f>Tableau13[[#This Row],[Numéro4]]</f>
        <v>9250</v>
      </c>
      <c r="I403" s="205" t="s">
        <v>29</v>
      </c>
      <c r="J403" s="205" t="s">
        <v>749</v>
      </c>
      <c r="K403" s="205" t="s">
        <v>372</v>
      </c>
      <c r="L403" s="205" t="s">
        <v>60</v>
      </c>
      <c r="M403" s="243" t="s">
        <v>750</v>
      </c>
      <c r="N403" s="62" t="s">
        <v>33</v>
      </c>
      <c r="O403" s="117" t="s">
        <v>34</v>
      </c>
      <c r="P403" s="117" t="s">
        <v>1018</v>
      </c>
      <c r="Q403" s="62" t="s">
        <v>375</v>
      </c>
      <c r="R403" s="62" t="s">
        <v>997</v>
      </c>
      <c r="S403" s="62" t="s">
        <v>36</v>
      </c>
      <c r="T403" s="62" t="s">
        <v>29</v>
      </c>
      <c r="U403" s="64" t="s">
        <v>1019</v>
      </c>
      <c r="V403" s="267" t="str">
        <f t="shared" si="50"/>
        <v>BO-PRO-9250-EXT-VRD-XXX-A-Nivellement-Planche 1</v>
      </c>
    </row>
    <row r="404" spans="1:22" s="38" customFormat="1" x14ac:dyDescent="0.3">
      <c r="A404" s="94"/>
      <c r="B404" s="282" t="s">
        <v>1020</v>
      </c>
      <c r="C404" s="313"/>
      <c r="D404" s="141"/>
      <c r="E404" s="141"/>
      <c r="F404" s="177"/>
      <c r="G404" s="177"/>
      <c r="H404" s="348" t="str">
        <f>Tableau13[[#This Row],[Numéro4]]</f>
        <v>9251</v>
      </c>
      <c r="I404" s="205" t="s">
        <v>29</v>
      </c>
      <c r="J404" s="205" t="s">
        <v>749</v>
      </c>
      <c r="K404" s="205" t="s">
        <v>372</v>
      </c>
      <c r="L404" s="205" t="s">
        <v>60</v>
      </c>
      <c r="M404" s="243" t="s">
        <v>750</v>
      </c>
      <c r="N404" s="62" t="s">
        <v>33</v>
      </c>
      <c r="O404" s="117" t="s">
        <v>34</v>
      </c>
      <c r="P404" s="117" t="s">
        <v>1021</v>
      </c>
      <c r="Q404" s="62" t="s">
        <v>375</v>
      </c>
      <c r="R404" s="62" t="s">
        <v>997</v>
      </c>
      <c r="S404" s="62" t="s">
        <v>36</v>
      </c>
      <c r="T404" s="62" t="s">
        <v>29</v>
      </c>
      <c r="U404" s="64" t="s">
        <v>1022</v>
      </c>
      <c r="V404" s="267" t="str">
        <f t="shared" si="50"/>
        <v>BO-PRO-9251-EXT-VRD-XXX-A-Nivellement-Planche 2</v>
      </c>
    </row>
    <row r="405" spans="1:22" s="175" customFormat="1" x14ac:dyDescent="0.3">
      <c r="A405" s="187"/>
      <c r="B405" s="287" t="s">
        <v>1023</v>
      </c>
      <c r="C405" s="313" t="s">
        <v>1475</v>
      </c>
      <c r="D405" s="189" t="s">
        <v>59</v>
      </c>
      <c r="E405" s="189"/>
      <c r="F405" s="190" t="s">
        <v>59</v>
      </c>
      <c r="G405" s="190"/>
      <c r="H405" s="348" t="str">
        <f>Tableau13[[#This Row],[Numéro4]]</f>
        <v>9310</v>
      </c>
      <c r="I405" s="214" t="s">
        <v>64</v>
      </c>
      <c r="J405" s="214" t="s">
        <v>749</v>
      </c>
      <c r="K405" s="214" t="s">
        <v>946</v>
      </c>
      <c r="L405" s="214" t="s">
        <v>60</v>
      </c>
      <c r="M405" s="252" t="s">
        <v>750</v>
      </c>
      <c r="N405" s="288" t="s">
        <v>33</v>
      </c>
      <c r="O405" s="289" t="s">
        <v>34</v>
      </c>
      <c r="P405" s="289" t="s">
        <v>1024</v>
      </c>
      <c r="Q405" s="288" t="s">
        <v>375</v>
      </c>
      <c r="R405" s="288" t="s">
        <v>1025</v>
      </c>
      <c r="S405" s="288" t="s">
        <v>36</v>
      </c>
      <c r="T405" s="288" t="s">
        <v>64</v>
      </c>
      <c r="U405" s="191" t="s">
        <v>1026</v>
      </c>
      <c r="V405" s="267" t="str">
        <f t="shared" si="50"/>
        <v>BO-PRO-9310-EXT-PAY-XXX-B-AmenagementsExt-Planche 1</v>
      </c>
    </row>
    <row r="406" spans="1:22" s="175" customFormat="1" x14ac:dyDescent="0.3">
      <c r="A406" s="187"/>
      <c r="B406" s="287" t="s">
        <v>1027</v>
      </c>
      <c r="C406" s="313" t="s">
        <v>1475</v>
      </c>
      <c r="D406" s="194" t="s">
        <v>59</v>
      </c>
      <c r="E406" s="194"/>
      <c r="F406" s="195" t="s">
        <v>59</v>
      </c>
      <c r="G406" s="195"/>
      <c r="H406" s="348" t="str">
        <f>Tableau13[[#This Row],[Numéro4]]</f>
        <v>9320</v>
      </c>
      <c r="I406" s="216" t="s">
        <v>64</v>
      </c>
      <c r="J406" s="216" t="s">
        <v>749</v>
      </c>
      <c r="K406" s="216" t="s">
        <v>946</v>
      </c>
      <c r="L406" s="216" t="s">
        <v>60</v>
      </c>
      <c r="M406" s="254" t="s">
        <v>750</v>
      </c>
      <c r="N406" s="288" t="s">
        <v>33</v>
      </c>
      <c r="O406" s="289" t="s">
        <v>34</v>
      </c>
      <c r="P406" s="289" t="s">
        <v>1028</v>
      </c>
      <c r="Q406" s="288" t="s">
        <v>375</v>
      </c>
      <c r="R406" s="288" t="s">
        <v>1025</v>
      </c>
      <c r="S406" s="288" t="s">
        <v>36</v>
      </c>
      <c r="T406" s="288" t="s">
        <v>64</v>
      </c>
      <c r="U406" s="191" t="s">
        <v>1029</v>
      </c>
      <c r="V406" s="267" t="str">
        <f t="shared" si="50"/>
        <v>BO-PRO-9320-EXT-PAY-XXX-B-AmenagementsExt-Planche 2</v>
      </c>
    </row>
    <row r="407" spans="1:22" s="38" customFormat="1" x14ac:dyDescent="0.3">
      <c r="A407" s="94"/>
      <c r="B407" s="67" t="s">
        <v>1030</v>
      </c>
      <c r="C407" s="349"/>
      <c r="D407" s="156"/>
      <c r="E407" s="156"/>
      <c r="F407" s="174" t="s">
        <v>59</v>
      </c>
      <c r="G407" s="174"/>
      <c r="H407" s="348" t="str">
        <f>Tableau13[[#This Row],[Numéro4]]</f>
        <v>9500</v>
      </c>
      <c r="I407" s="217" t="s">
        <v>29</v>
      </c>
      <c r="J407" s="217" t="s">
        <v>251</v>
      </c>
      <c r="K407" s="217" t="s">
        <v>1031</v>
      </c>
      <c r="L407" s="217" t="s">
        <v>60</v>
      </c>
      <c r="M407" s="255" t="s">
        <v>750</v>
      </c>
      <c r="N407" s="62" t="s">
        <v>33</v>
      </c>
      <c r="O407" s="117" t="s">
        <v>34</v>
      </c>
      <c r="P407" s="117" t="s">
        <v>1032</v>
      </c>
      <c r="Q407" s="62" t="s">
        <v>375</v>
      </c>
      <c r="R407" s="62" t="s">
        <v>1025</v>
      </c>
      <c r="S407" s="62" t="s">
        <v>36</v>
      </c>
      <c r="T407" s="62" t="s">
        <v>29</v>
      </c>
      <c r="U407" s="64" t="s">
        <v>1033</v>
      </c>
      <c r="V407" s="267" t="str">
        <f t="shared" si="50"/>
        <v>BO-PRO-9500-EXT-PAY-XXX-A-CoupesDétails_AmExt</v>
      </c>
    </row>
    <row r="408" spans="1:22" s="175" customFormat="1" x14ac:dyDescent="0.3">
      <c r="A408" s="187"/>
      <c r="B408" s="291" t="s">
        <v>1034</v>
      </c>
      <c r="C408" s="313" t="s">
        <v>1475</v>
      </c>
      <c r="D408" s="194" t="s">
        <v>59</v>
      </c>
      <c r="E408" s="194"/>
      <c r="F408" s="195" t="s">
        <v>59</v>
      </c>
      <c r="G408" s="195"/>
      <c r="H408" s="348" t="str">
        <f>Tableau13[[#This Row],[Numéro4]]</f>
        <v>9600</v>
      </c>
      <c r="I408" s="216" t="s">
        <v>64</v>
      </c>
      <c r="J408" s="216" t="s">
        <v>749</v>
      </c>
      <c r="K408" s="216" t="s">
        <v>372</v>
      </c>
      <c r="L408" s="216" t="s">
        <v>60</v>
      </c>
      <c r="M408" s="254" t="s">
        <v>750</v>
      </c>
      <c r="N408" s="288" t="s">
        <v>33</v>
      </c>
      <c r="O408" s="289" t="s">
        <v>34</v>
      </c>
      <c r="P408" s="289" t="s">
        <v>1035</v>
      </c>
      <c r="Q408" s="288" t="s">
        <v>375</v>
      </c>
      <c r="R408" s="288" t="s">
        <v>1025</v>
      </c>
      <c r="S408" s="288" t="s">
        <v>36</v>
      </c>
      <c r="T408" s="288" t="s">
        <v>64</v>
      </c>
      <c r="U408" s="191" t="s">
        <v>1036</v>
      </c>
      <c r="V408" s="267" t="str">
        <f t="shared" si="50"/>
        <v>BO-PRO-9600-EXT-PAY-XXX-B-AmenagementsExt-Global-Phase 1</v>
      </c>
    </row>
    <row r="409" spans="1:22" s="175" customFormat="1" x14ac:dyDescent="0.3">
      <c r="A409" s="187"/>
      <c r="B409" s="291" t="s">
        <v>1037</v>
      </c>
      <c r="C409" s="313" t="s">
        <v>1475</v>
      </c>
      <c r="D409" s="194" t="s">
        <v>59</v>
      </c>
      <c r="E409" s="194"/>
      <c r="F409" s="195" t="s">
        <v>59</v>
      </c>
      <c r="G409" s="195"/>
      <c r="H409" s="348" t="str">
        <f>Tableau13[[#This Row],[Numéro4]]</f>
        <v>9610</v>
      </c>
      <c r="I409" s="216" t="s">
        <v>64</v>
      </c>
      <c r="J409" s="216" t="s">
        <v>749</v>
      </c>
      <c r="K409" s="216" t="s">
        <v>372</v>
      </c>
      <c r="L409" s="216" t="s">
        <v>60</v>
      </c>
      <c r="M409" s="254" t="s">
        <v>750</v>
      </c>
      <c r="N409" s="288" t="s">
        <v>33</v>
      </c>
      <c r="O409" s="289" t="s">
        <v>34</v>
      </c>
      <c r="P409" s="289" t="s">
        <v>1038</v>
      </c>
      <c r="Q409" s="288" t="s">
        <v>375</v>
      </c>
      <c r="R409" s="288" t="s">
        <v>1025</v>
      </c>
      <c r="S409" s="288" t="s">
        <v>36</v>
      </c>
      <c r="T409" s="288" t="s">
        <v>64</v>
      </c>
      <c r="U409" s="191" t="s">
        <v>1039</v>
      </c>
      <c r="V409" s="267" t="str">
        <f t="shared" si="50"/>
        <v>BO-PRO-9610-EXT-PAY-XXX-B-AmenagementsExt-Global-Final</v>
      </c>
    </row>
    <row r="410" spans="1:22" s="175" customFormat="1" x14ac:dyDescent="0.3">
      <c r="A410" s="187"/>
      <c r="B410" s="291"/>
      <c r="C410" s="193"/>
      <c r="D410" s="194"/>
      <c r="E410" s="194"/>
      <c r="F410" s="195"/>
      <c r="G410" s="195"/>
      <c r="H410" s="230"/>
      <c r="I410" s="216"/>
      <c r="J410" s="216"/>
      <c r="K410" s="216"/>
      <c r="L410" s="216"/>
      <c r="M410" s="254"/>
      <c r="N410" s="62"/>
      <c r="O410" s="117"/>
      <c r="P410" s="117"/>
      <c r="Q410" s="62"/>
      <c r="R410" s="62"/>
      <c r="S410" s="62"/>
      <c r="T410" s="62"/>
      <c r="U410" s="64"/>
      <c r="V410" s="268"/>
    </row>
    <row r="411" spans="1:22" s="55" customFormat="1" ht="20.25" customHeight="1" x14ac:dyDescent="0.3">
      <c r="A411" s="125"/>
      <c r="B411" s="118" t="s">
        <v>1040</v>
      </c>
      <c r="C411" s="146"/>
      <c r="D411" s="147"/>
      <c r="E411" s="147"/>
      <c r="F411" s="167"/>
      <c r="G411" s="167"/>
      <c r="H411" s="226"/>
      <c r="I411" s="209"/>
      <c r="J411" s="209"/>
      <c r="K411" s="209"/>
      <c r="L411" s="209"/>
      <c r="M411" s="247"/>
      <c r="N411" s="271"/>
      <c r="O411" s="271"/>
      <c r="P411" s="271"/>
      <c r="Q411" s="271"/>
      <c r="R411" s="271"/>
      <c r="S411" s="271"/>
      <c r="T411" s="271"/>
      <c r="U411" s="271"/>
      <c r="V411" s="309"/>
    </row>
    <row r="412" spans="1:22" s="55" customFormat="1" ht="15" customHeight="1" x14ac:dyDescent="0.3">
      <c r="A412" s="126"/>
      <c r="B412" s="61" t="s">
        <v>1041</v>
      </c>
      <c r="C412" s="148"/>
      <c r="D412" s="149"/>
      <c r="E412" s="149"/>
      <c r="F412" s="168"/>
      <c r="G412" s="168"/>
      <c r="H412" s="227"/>
      <c r="I412" s="210"/>
      <c r="J412" s="210"/>
      <c r="K412" s="210"/>
      <c r="L412" s="210"/>
      <c r="M412" s="248"/>
      <c r="N412" s="68" t="s">
        <v>368</v>
      </c>
      <c r="O412" s="68" t="s">
        <v>368</v>
      </c>
      <c r="P412" s="68" t="s">
        <v>368</v>
      </c>
      <c r="Q412" s="68" t="s">
        <v>368</v>
      </c>
      <c r="R412" s="68" t="s">
        <v>368</v>
      </c>
      <c r="S412" s="68" t="s">
        <v>368</v>
      </c>
      <c r="T412" s="68" t="s">
        <v>368</v>
      </c>
      <c r="U412" s="68" t="s">
        <v>368</v>
      </c>
      <c r="V412" s="102" t="s">
        <v>368</v>
      </c>
    </row>
    <row r="413" spans="1:22" s="38" customFormat="1" collapsed="1" x14ac:dyDescent="0.3">
      <c r="A413" s="94"/>
      <c r="B413" s="282" t="s">
        <v>1042</v>
      </c>
      <c r="C413" s="196"/>
      <c r="D413" s="156"/>
      <c r="E413" s="156"/>
      <c r="F413" s="174"/>
      <c r="G413" s="174" t="s">
        <v>1043</v>
      </c>
      <c r="H413" s="387" t="str">
        <f>P413</f>
        <v>ZC_02a</v>
      </c>
      <c r="I413" s="217" t="s">
        <v>29</v>
      </c>
      <c r="J413" s="217"/>
      <c r="K413" s="217"/>
      <c r="L413" s="217" t="s">
        <v>60</v>
      </c>
      <c r="M413" s="255"/>
      <c r="N413" s="310" t="s">
        <v>33</v>
      </c>
      <c r="O413" s="311" t="s">
        <v>34</v>
      </c>
      <c r="P413" s="311" t="s">
        <v>1044</v>
      </c>
      <c r="Q413" s="310" t="s">
        <v>196</v>
      </c>
      <c r="R413" s="310" t="s">
        <v>197</v>
      </c>
      <c r="S413" s="310" t="s">
        <v>382</v>
      </c>
      <c r="T413" s="310" t="s">
        <v>29</v>
      </c>
      <c r="U413" s="312" t="s">
        <v>1045</v>
      </c>
      <c r="V413" s="103" t="str">
        <f t="shared" ref="V413:V419" si="51">_xlfn.TEXTJOIN("-",FALSE,N413:U413)</f>
        <v>BO-PRO-ZC_02a-ENT-SSI-RDC-A-Plan ZC-RdC Bâtiment d'Entrée &amp; Logistique</v>
      </c>
    </row>
    <row r="414" spans="1:22" s="38" customFormat="1" x14ac:dyDescent="0.3">
      <c r="A414" s="94"/>
      <c r="B414" s="282" t="s">
        <v>1046</v>
      </c>
      <c r="C414" s="176"/>
      <c r="D414" s="141"/>
      <c r="E414" s="141"/>
      <c r="F414" s="177"/>
      <c r="G414" s="177" t="s">
        <v>1043</v>
      </c>
      <c r="H414" s="387" t="str">
        <f t="shared" ref="H414:H419" si="52">P414</f>
        <v>ZC_02b</v>
      </c>
      <c r="I414" s="205" t="s">
        <v>29</v>
      </c>
      <c r="J414" s="205"/>
      <c r="K414" s="205"/>
      <c r="L414" s="205" t="s">
        <v>60</v>
      </c>
      <c r="M414" s="243"/>
      <c r="N414" s="310" t="s">
        <v>33</v>
      </c>
      <c r="O414" s="311" t="s">
        <v>34</v>
      </c>
      <c r="P414" s="311" t="s">
        <v>1047</v>
      </c>
      <c r="Q414" s="310" t="s">
        <v>196</v>
      </c>
      <c r="R414" s="310" t="s">
        <v>197</v>
      </c>
      <c r="S414" s="310" t="s">
        <v>392</v>
      </c>
      <c r="T414" s="310" t="s">
        <v>29</v>
      </c>
      <c r="U414" s="312" t="s">
        <v>1048</v>
      </c>
      <c r="V414" s="103" t="str">
        <f t="shared" si="51"/>
        <v>BO-PRO-ZC_02b-ENT-SSI-TN-A-Plan ZC-RDCbas&amp;N1 Bâtiment d'Entrée &amp; Logistique</v>
      </c>
    </row>
    <row r="415" spans="1:22" s="38" customFormat="1" x14ac:dyDescent="0.3">
      <c r="A415" s="94"/>
      <c r="B415" s="282" t="s">
        <v>1049</v>
      </c>
      <c r="C415" s="196"/>
      <c r="D415" s="156"/>
      <c r="E415" s="156"/>
      <c r="F415" s="174"/>
      <c r="G415" s="174" t="s">
        <v>1043</v>
      </c>
      <c r="H415" s="387" t="str">
        <f t="shared" si="52"/>
        <v>ZC_03</v>
      </c>
      <c r="I415" s="217" t="s">
        <v>29</v>
      </c>
      <c r="J415" s="217"/>
      <c r="K415" s="217"/>
      <c r="L415" s="217" t="s">
        <v>60</v>
      </c>
      <c r="M415" s="255"/>
      <c r="N415" s="310" t="s">
        <v>33</v>
      </c>
      <c r="O415" s="311" t="s">
        <v>34</v>
      </c>
      <c r="P415" s="311" t="s">
        <v>1050</v>
      </c>
      <c r="Q415" s="310" t="s">
        <v>205</v>
      </c>
      <c r="R415" s="310" t="s">
        <v>197</v>
      </c>
      <c r="S415" s="310" t="s">
        <v>382</v>
      </c>
      <c r="T415" s="310" t="s">
        <v>29</v>
      </c>
      <c r="U415" s="312" t="s">
        <v>1051</v>
      </c>
      <c r="V415" s="103" t="str">
        <f t="shared" si="51"/>
        <v>BO-PRO-ZC_03-PED-SSI-RDC-A-Plan ZC-Pédopsychiatrie</v>
      </c>
    </row>
    <row r="416" spans="1:22" s="38" customFormat="1" x14ac:dyDescent="0.3">
      <c r="A416" s="94"/>
      <c r="B416" s="282" t="s">
        <v>1052</v>
      </c>
      <c r="C416" s="196"/>
      <c r="D416" s="156"/>
      <c r="E416" s="156"/>
      <c r="F416" s="174"/>
      <c r="G416" s="174" t="s">
        <v>1043</v>
      </c>
      <c r="H416" s="387" t="str">
        <f t="shared" si="52"/>
        <v>ZC_04</v>
      </c>
      <c r="I416" s="217" t="s">
        <v>29</v>
      </c>
      <c r="J416" s="217"/>
      <c r="K416" s="217"/>
      <c r="L416" s="217" t="s">
        <v>60</v>
      </c>
      <c r="M416" s="255"/>
      <c r="N416" s="310" t="s">
        <v>33</v>
      </c>
      <c r="O416" s="311" t="s">
        <v>34</v>
      </c>
      <c r="P416" s="311" t="s">
        <v>1053</v>
      </c>
      <c r="Q416" s="310" t="s">
        <v>201</v>
      </c>
      <c r="R416" s="310" t="s">
        <v>197</v>
      </c>
      <c r="S416" s="310" t="s">
        <v>382</v>
      </c>
      <c r="T416" s="310" t="s">
        <v>29</v>
      </c>
      <c r="U416" s="312" t="s">
        <v>1054</v>
      </c>
      <c r="V416" s="103" t="str">
        <f t="shared" si="51"/>
        <v>BO-PRO-ZC_04-GER-SSI-RDC-A-Plan ZC-Gérontopsychiatrie</v>
      </c>
    </row>
    <row r="417" spans="1:22" s="38" customFormat="1" x14ac:dyDescent="0.3">
      <c r="A417" s="94"/>
      <c r="B417" s="282" t="s">
        <v>1055</v>
      </c>
      <c r="C417" s="196"/>
      <c r="D417" s="156"/>
      <c r="E417" s="156"/>
      <c r="F417" s="174"/>
      <c r="G417" s="174" t="s">
        <v>1043</v>
      </c>
      <c r="H417" s="387" t="str">
        <f t="shared" si="52"/>
        <v>ZC_05</v>
      </c>
      <c r="I417" s="217" t="s">
        <v>29</v>
      </c>
      <c r="J417" s="217"/>
      <c r="K417" s="217"/>
      <c r="L417" s="217" t="s">
        <v>60</v>
      </c>
      <c r="M417" s="255"/>
      <c r="N417" s="310" t="s">
        <v>33</v>
      </c>
      <c r="O417" s="311" t="s">
        <v>34</v>
      </c>
      <c r="P417" s="311" t="s">
        <v>1056</v>
      </c>
      <c r="Q417" s="310" t="s">
        <v>209</v>
      </c>
      <c r="R417" s="310" t="s">
        <v>197</v>
      </c>
      <c r="S417" s="310" t="s">
        <v>382</v>
      </c>
      <c r="T417" s="310" t="s">
        <v>29</v>
      </c>
      <c r="U417" s="312" t="s">
        <v>1057</v>
      </c>
      <c r="V417" s="103" t="str">
        <f t="shared" si="51"/>
        <v>BO-PRO-ZC_05-BA1-SSI-RDC-A-Plan ZC-Secteur Adulte 1</v>
      </c>
    </row>
    <row r="418" spans="1:22" s="38" customFormat="1" x14ac:dyDescent="0.3">
      <c r="A418" s="94"/>
      <c r="B418" s="282" t="s">
        <v>1058</v>
      </c>
      <c r="C418" s="196"/>
      <c r="D418" s="156"/>
      <c r="E418" s="156"/>
      <c r="F418" s="174"/>
      <c r="G418" s="174" t="s">
        <v>1043</v>
      </c>
      <c r="H418" s="387" t="str">
        <f t="shared" si="52"/>
        <v>ZC_06</v>
      </c>
      <c r="I418" s="217" t="s">
        <v>29</v>
      </c>
      <c r="J418" s="217"/>
      <c r="K418" s="217"/>
      <c r="L418" s="217" t="s">
        <v>60</v>
      </c>
      <c r="M418" s="255"/>
      <c r="N418" s="310" t="s">
        <v>33</v>
      </c>
      <c r="O418" s="311" t="s">
        <v>34</v>
      </c>
      <c r="P418" s="311" t="s">
        <v>1059</v>
      </c>
      <c r="Q418" s="310" t="s">
        <v>213</v>
      </c>
      <c r="R418" s="310" t="s">
        <v>197</v>
      </c>
      <c r="S418" s="310" t="s">
        <v>382</v>
      </c>
      <c r="T418" s="310" t="s">
        <v>29</v>
      </c>
      <c r="U418" s="312" t="s">
        <v>1060</v>
      </c>
      <c r="V418" s="103" t="str">
        <f t="shared" si="51"/>
        <v>BO-PRO-ZC_06-BA2-SSI-RDC-A-Plan ZC-Secteur Adulte 2</v>
      </c>
    </row>
    <row r="419" spans="1:22" s="38" customFormat="1" x14ac:dyDescent="0.3">
      <c r="A419" s="94"/>
      <c r="B419" s="282" t="s">
        <v>1061</v>
      </c>
      <c r="C419" s="196"/>
      <c r="D419" s="141"/>
      <c r="E419" s="156"/>
      <c r="F419" s="174"/>
      <c r="G419" s="174" t="s">
        <v>1043</v>
      </c>
      <c r="H419" s="387" t="str">
        <f t="shared" si="52"/>
        <v>ZC_07</v>
      </c>
      <c r="I419" s="217" t="s">
        <v>29</v>
      </c>
      <c r="J419" s="217"/>
      <c r="K419" s="217"/>
      <c r="L419" s="217" t="s">
        <v>60</v>
      </c>
      <c r="M419" s="255"/>
      <c r="N419" s="310" t="s">
        <v>33</v>
      </c>
      <c r="O419" s="311" t="s">
        <v>34</v>
      </c>
      <c r="P419" s="311" t="s">
        <v>1062</v>
      </c>
      <c r="Q419" s="310" t="s">
        <v>217</v>
      </c>
      <c r="R419" s="310" t="s">
        <v>197</v>
      </c>
      <c r="S419" s="310" t="s">
        <v>382</v>
      </c>
      <c r="T419" s="310" t="s">
        <v>29</v>
      </c>
      <c r="U419" s="312" t="s">
        <v>1063</v>
      </c>
      <c r="V419" s="103" t="str">
        <f t="shared" si="51"/>
        <v>BO-PRO-ZC_07-BA3-SSI-RDC-A-Plan ZC-Secteur Adulte 3</v>
      </c>
    </row>
    <row r="420" spans="1:22" s="38" customFormat="1" x14ac:dyDescent="0.3">
      <c r="A420" s="94"/>
      <c r="B420" s="282"/>
      <c r="C420" s="176"/>
      <c r="D420" s="141"/>
      <c r="E420" s="141"/>
      <c r="F420" s="177"/>
      <c r="G420" s="177"/>
      <c r="H420" s="222"/>
      <c r="I420" s="205"/>
      <c r="J420" s="205"/>
      <c r="K420" s="205"/>
      <c r="L420" s="205"/>
      <c r="M420" s="243"/>
      <c r="N420" s="310"/>
      <c r="O420" s="311"/>
      <c r="P420" s="311"/>
      <c r="Q420" s="310"/>
      <c r="R420" s="310"/>
      <c r="S420" s="310"/>
      <c r="T420" s="310"/>
      <c r="U420" s="312"/>
      <c r="V420" s="103"/>
    </row>
    <row r="421" spans="1:22" s="55" customFormat="1" ht="15" customHeight="1" x14ac:dyDescent="0.3">
      <c r="A421" s="126"/>
      <c r="B421" s="61" t="s">
        <v>1064</v>
      </c>
      <c r="C421" s="148"/>
      <c r="D421" s="149"/>
      <c r="E421" s="149"/>
      <c r="F421" s="168"/>
      <c r="G421" s="168"/>
      <c r="H421" s="227"/>
      <c r="I421" s="210"/>
      <c r="J421" s="210"/>
      <c r="K421" s="210"/>
      <c r="L421" s="210"/>
      <c r="M421" s="248"/>
      <c r="N421" s="68"/>
      <c r="O421" s="68"/>
      <c r="P421" s="68"/>
      <c r="Q421" s="68"/>
      <c r="R421" s="68"/>
      <c r="S421" s="68"/>
      <c r="T421" s="68"/>
      <c r="U421" s="68"/>
      <c r="V421" s="102"/>
    </row>
    <row r="422" spans="1:22" s="38" customFormat="1" x14ac:dyDescent="0.3">
      <c r="A422" s="94"/>
      <c r="B422" s="282" t="s">
        <v>1065</v>
      </c>
      <c r="C422" s="176"/>
      <c r="D422" s="141"/>
      <c r="E422" s="141"/>
      <c r="F422" s="177"/>
      <c r="G422" s="177" t="s">
        <v>1043</v>
      </c>
      <c r="H422" s="387" t="str">
        <f t="shared" ref="H422:H427" si="53">P422</f>
        <v>ZF_02</v>
      </c>
      <c r="I422" s="205" t="s">
        <v>29</v>
      </c>
      <c r="J422" s="205"/>
      <c r="K422" s="205"/>
      <c r="L422" s="205" t="s">
        <v>60</v>
      </c>
      <c r="M422" s="243"/>
      <c r="N422" s="310" t="s">
        <v>33</v>
      </c>
      <c r="O422" s="311" t="s">
        <v>34</v>
      </c>
      <c r="P422" s="311" t="s">
        <v>1066</v>
      </c>
      <c r="Q422" s="310" t="s">
        <v>196</v>
      </c>
      <c r="R422" s="310" t="s">
        <v>197</v>
      </c>
      <c r="S422" s="310" t="s">
        <v>382</v>
      </c>
      <c r="T422" s="310" t="s">
        <v>29</v>
      </c>
      <c r="U422" s="312" t="s">
        <v>1067</v>
      </c>
      <c r="V422" s="103" t="str">
        <f t="shared" ref="V422:V427" si="54">_xlfn.TEXTJOIN("-",FALSE,N422:U422)</f>
        <v>BO-PRO-ZF_02-ENT-SSI-RDC-A-Plan ZF-RdC Bâtiment d'Entrée &amp; Logistique</v>
      </c>
    </row>
    <row r="423" spans="1:22" s="38" customFormat="1" x14ac:dyDescent="0.3">
      <c r="A423" s="94"/>
      <c r="B423" s="282" t="s">
        <v>1068</v>
      </c>
      <c r="C423" s="196"/>
      <c r="D423" s="156"/>
      <c r="E423" s="156"/>
      <c r="F423" s="174"/>
      <c r="G423" s="174" t="s">
        <v>1043</v>
      </c>
      <c r="H423" s="387" t="str">
        <f t="shared" si="53"/>
        <v>ZF_03</v>
      </c>
      <c r="I423" s="217" t="s">
        <v>29</v>
      </c>
      <c r="J423" s="217"/>
      <c r="K423" s="217"/>
      <c r="L423" s="217" t="s">
        <v>60</v>
      </c>
      <c r="M423" s="255"/>
      <c r="N423" s="310" t="s">
        <v>33</v>
      </c>
      <c r="O423" s="311" t="s">
        <v>34</v>
      </c>
      <c r="P423" s="311" t="s">
        <v>1069</v>
      </c>
      <c r="Q423" s="310" t="s">
        <v>205</v>
      </c>
      <c r="R423" s="310" t="s">
        <v>197</v>
      </c>
      <c r="S423" s="310" t="s">
        <v>382</v>
      </c>
      <c r="T423" s="310" t="s">
        <v>29</v>
      </c>
      <c r="U423" s="312" t="s">
        <v>1070</v>
      </c>
      <c r="V423" s="103" t="str">
        <f t="shared" si="54"/>
        <v>BO-PRO-ZF_03-PED-SSI-RDC-A-Plan ZF-Pédopsychiatrie</v>
      </c>
    </row>
    <row r="424" spans="1:22" s="38" customFormat="1" x14ac:dyDescent="0.3">
      <c r="A424" s="94"/>
      <c r="B424" s="282" t="s">
        <v>1071</v>
      </c>
      <c r="C424" s="196"/>
      <c r="D424" s="156"/>
      <c r="E424" s="156"/>
      <c r="F424" s="174"/>
      <c r="G424" s="174" t="s">
        <v>1043</v>
      </c>
      <c r="H424" s="387" t="str">
        <f t="shared" si="53"/>
        <v>ZF_04</v>
      </c>
      <c r="I424" s="217" t="s">
        <v>29</v>
      </c>
      <c r="J424" s="217"/>
      <c r="K424" s="217"/>
      <c r="L424" s="217" t="s">
        <v>60</v>
      </c>
      <c r="M424" s="255"/>
      <c r="N424" s="310" t="s">
        <v>33</v>
      </c>
      <c r="O424" s="311" t="s">
        <v>34</v>
      </c>
      <c r="P424" s="311" t="s">
        <v>1072</v>
      </c>
      <c r="Q424" s="310" t="s">
        <v>201</v>
      </c>
      <c r="R424" s="310" t="s">
        <v>197</v>
      </c>
      <c r="S424" s="310" t="s">
        <v>382</v>
      </c>
      <c r="T424" s="310" t="s">
        <v>29</v>
      </c>
      <c r="U424" s="312" t="s">
        <v>1073</v>
      </c>
      <c r="V424" s="103" t="str">
        <f t="shared" si="54"/>
        <v>BO-PRO-ZF_04-GER-SSI-RDC-A-Plan ZF-Gérontopsychiatrie</v>
      </c>
    </row>
    <row r="425" spans="1:22" s="38" customFormat="1" x14ac:dyDescent="0.3">
      <c r="A425" s="94"/>
      <c r="B425" s="282" t="s">
        <v>1074</v>
      </c>
      <c r="C425" s="196"/>
      <c r="D425" s="156"/>
      <c r="E425" s="156"/>
      <c r="F425" s="174"/>
      <c r="G425" s="174" t="s">
        <v>1043</v>
      </c>
      <c r="H425" s="387" t="str">
        <f t="shared" si="53"/>
        <v>ZF_05</v>
      </c>
      <c r="I425" s="217" t="s">
        <v>29</v>
      </c>
      <c r="J425" s="217"/>
      <c r="K425" s="217"/>
      <c r="L425" s="217" t="s">
        <v>60</v>
      </c>
      <c r="M425" s="255"/>
      <c r="N425" s="310" t="s">
        <v>33</v>
      </c>
      <c r="O425" s="311" t="s">
        <v>34</v>
      </c>
      <c r="P425" s="311" t="s">
        <v>1075</v>
      </c>
      <c r="Q425" s="310" t="s">
        <v>209</v>
      </c>
      <c r="R425" s="310" t="s">
        <v>197</v>
      </c>
      <c r="S425" s="310" t="s">
        <v>382</v>
      </c>
      <c r="T425" s="310" t="s">
        <v>29</v>
      </c>
      <c r="U425" s="312" t="s">
        <v>1076</v>
      </c>
      <c r="V425" s="103" t="str">
        <f t="shared" si="54"/>
        <v>BO-PRO-ZF_05-BA1-SSI-RDC-A-Plan ZF- Secteur Adulte 1</v>
      </c>
    </row>
    <row r="426" spans="1:22" s="38" customFormat="1" collapsed="1" x14ac:dyDescent="0.3">
      <c r="A426" s="94"/>
      <c r="B426" s="282" t="s">
        <v>1077</v>
      </c>
      <c r="C426" s="196"/>
      <c r="D426" s="156"/>
      <c r="E426" s="156"/>
      <c r="F426" s="174"/>
      <c r="G426" s="174" t="s">
        <v>1043</v>
      </c>
      <c r="H426" s="387" t="str">
        <f t="shared" si="53"/>
        <v>ZF_06</v>
      </c>
      <c r="I426" s="217" t="s">
        <v>29</v>
      </c>
      <c r="J426" s="217"/>
      <c r="K426" s="217"/>
      <c r="L426" s="217" t="s">
        <v>60</v>
      </c>
      <c r="M426" s="255"/>
      <c r="N426" s="310" t="s">
        <v>33</v>
      </c>
      <c r="O426" s="311" t="s">
        <v>34</v>
      </c>
      <c r="P426" s="311" t="s">
        <v>1078</v>
      </c>
      <c r="Q426" s="310" t="s">
        <v>213</v>
      </c>
      <c r="R426" s="310" t="s">
        <v>197</v>
      </c>
      <c r="S426" s="310" t="s">
        <v>382</v>
      </c>
      <c r="T426" s="310" t="s">
        <v>29</v>
      </c>
      <c r="U426" s="312" t="s">
        <v>1079</v>
      </c>
      <c r="V426" s="103" t="str">
        <f t="shared" si="54"/>
        <v>BO-PRO-ZF_06-BA2-SSI-RDC-A-Plan ZF-Secteur Adulte 2</v>
      </c>
    </row>
    <row r="427" spans="1:22" s="38" customFormat="1" collapsed="1" x14ac:dyDescent="0.3">
      <c r="A427" s="94"/>
      <c r="B427" s="282" t="s">
        <v>1080</v>
      </c>
      <c r="C427" s="196"/>
      <c r="D427" s="156"/>
      <c r="E427" s="156"/>
      <c r="F427" s="174"/>
      <c r="G427" s="174" t="s">
        <v>1043</v>
      </c>
      <c r="H427" s="387" t="str">
        <f t="shared" si="53"/>
        <v>ZF_07</v>
      </c>
      <c r="I427" s="217" t="s">
        <v>29</v>
      </c>
      <c r="J427" s="217"/>
      <c r="K427" s="217"/>
      <c r="L427" s="217" t="s">
        <v>60</v>
      </c>
      <c r="M427" s="255"/>
      <c r="N427" s="310" t="s">
        <v>33</v>
      </c>
      <c r="O427" s="311" t="s">
        <v>34</v>
      </c>
      <c r="P427" s="311" t="s">
        <v>1081</v>
      </c>
      <c r="Q427" s="310" t="s">
        <v>217</v>
      </c>
      <c r="R427" s="310" t="s">
        <v>197</v>
      </c>
      <c r="S427" s="310" t="s">
        <v>382</v>
      </c>
      <c r="T427" s="310" t="s">
        <v>29</v>
      </c>
      <c r="U427" s="312" t="s">
        <v>1082</v>
      </c>
      <c r="V427" s="103" t="str">
        <f t="shared" si="54"/>
        <v>BO-PRO-ZF_07-BA3-SSI-RDC-A-Plan ZF-Secteur Adulte 3</v>
      </c>
    </row>
    <row r="428" spans="1:22" s="38" customFormat="1" collapsed="1" x14ac:dyDescent="0.3">
      <c r="A428" s="94"/>
      <c r="B428" s="282"/>
      <c r="C428" s="196"/>
      <c r="D428" s="156"/>
      <c r="E428" s="156"/>
      <c r="F428" s="174"/>
      <c r="G428" s="174"/>
      <c r="H428" s="231"/>
      <c r="I428" s="217"/>
      <c r="J428" s="217"/>
      <c r="K428" s="217"/>
      <c r="L428" s="217"/>
      <c r="M428" s="255"/>
      <c r="N428" s="310"/>
      <c r="O428" s="311"/>
      <c r="P428" s="311"/>
      <c r="Q428" s="310"/>
      <c r="R428" s="310"/>
      <c r="S428" s="310"/>
      <c r="T428" s="310"/>
      <c r="U428" s="312"/>
      <c r="V428" s="103"/>
    </row>
    <row r="429" spans="1:22" s="55" customFormat="1" ht="15" customHeight="1" x14ac:dyDescent="0.3">
      <c r="A429" s="126"/>
      <c r="B429" s="61" t="s">
        <v>1083</v>
      </c>
      <c r="C429" s="148"/>
      <c r="D429" s="149"/>
      <c r="E429" s="149"/>
      <c r="F429" s="168"/>
      <c r="G429" s="168"/>
      <c r="H429" s="227"/>
      <c r="I429" s="210"/>
      <c r="J429" s="210"/>
      <c r="K429" s="210"/>
      <c r="L429" s="210"/>
      <c r="M429" s="248"/>
      <c r="N429" s="68"/>
      <c r="O429" s="68"/>
      <c r="P429" s="68"/>
      <c r="Q429" s="68"/>
      <c r="R429" s="68"/>
      <c r="S429" s="68"/>
      <c r="T429" s="68"/>
      <c r="U429" s="68"/>
      <c r="V429" s="102"/>
    </row>
    <row r="430" spans="1:22" s="38" customFormat="1" collapsed="1" x14ac:dyDescent="0.3">
      <c r="A430" s="94"/>
      <c r="B430" s="282" t="s">
        <v>1084</v>
      </c>
      <c r="C430" s="196"/>
      <c r="D430" s="156"/>
      <c r="E430" s="156"/>
      <c r="F430" s="174"/>
      <c r="G430" s="174" t="s">
        <v>1043</v>
      </c>
      <c r="H430" s="387" t="str">
        <f t="shared" ref="H430:H436" si="55">P430</f>
        <v>ZD_02a</v>
      </c>
      <c r="I430" s="217" t="s">
        <v>29</v>
      </c>
      <c r="J430" s="217"/>
      <c r="K430" s="217"/>
      <c r="L430" s="217" t="s">
        <v>60</v>
      </c>
      <c r="M430" s="255"/>
      <c r="N430" s="310" t="s">
        <v>33</v>
      </c>
      <c r="O430" s="311" t="s">
        <v>34</v>
      </c>
      <c r="P430" s="311" t="s">
        <v>1085</v>
      </c>
      <c r="Q430" s="310" t="s">
        <v>196</v>
      </c>
      <c r="R430" s="310" t="s">
        <v>197</v>
      </c>
      <c r="S430" s="310" t="s">
        <v>382</v>
      </c>
      <c r="T430" s="310" t="s">
        <v>29</v>
      </c>
      <c r="U430" s="312" t="s">
        <v>1086</v>
      </c>
      <c r="V430" s="103" t="str">
        <f t="shared" ref="V430:V436" si="56">_xlfn.TEXTJOIN("-",FALSE,N430:U430)</f>
        <v>BO-PRO-ZD_02a-ENT-SSI-RDC-A-Plan ZD-RdC Bâtiment d'Entrée &amp; Logistique</v>
      </c>
    </row>
    <row r="431" spans="1:22" s="38" customFormat="1" collapsed="1" x14ac:dyDescent="0.3">
      <c r="A431" s="94"/>
      <c r="B431" s="282" t="s">
        <v>1087</v>
      </c>
      <c r="C431" s="196"/>
      <c r="D431" s="156"/>
      <c r="E431" s="156"/>
      <c r="F431" s="174"/>
      <c r="G431" s="174" t="s">
        <v>1043</v>
      </c>
      <c r="H431" s="387" t="str">
        <f t="shared" si="55"/>
        <v>ZD_02b</v>
      </c>
      <c r="I431" s="217" t="s">
        <v>29</v>
      </c>
      <c r="J431" s="217"/>
      <c r="K431" s="217"/>
      <c r="L431" s="217" t="s">
        <v>60</v>
      </c>
      <c r="M431" s="255"/>
      <c r="N431" s="310" t="s">
        <v>33</v>
      </c>
      <c r="O431" s="311" t="s">
        <v>34</v>
      </c>
      <c r="P431" s="311" t="s">
        <v>1088</v>
      </c>
      <c r="Q431" s="310" t="s">
        <v>196</v>
      </c>
      <c r="R431" s="310" t="s">
        <v>197</v>
      </c>
      <c r="S431" s="310" t="s">
        <v>392</v>
      </c>
      <c r="T431" s="310" t="s">
        <v>29</v>
      </c>
      <c r="U431" s="312" t="s">
        <v>1089</v>
      </c>
      <c r="V431" s="103" t="str">
        <f t="shared" si="56"/>
        <v>BO-PRO-ZD_02b-ENT-SSI-TN-A-Plan ZD-RDCbas&amp;N1 Bâtiment d'Entrée &amp; Logistique</v>
      </c>
    </row>
    <row r="432" spans="1:22" s="38" customFormat="1" collapsed="1" x14ac:dyDescent="0.3">
      <c r="A432" s="94"/>
      <c r="B432" s="282" t="s">
        <v>1090</v>
      </c>
      <c r="C432" s="196"/>
      <c r="D432" s="156"/>
      <c r="E432" s="156"/>
      <c r="F432" s="174"/>
      <c r="G432" s="174" t="s">
        <v>1043</v>
      </c>
      <c r="H432" s="387" t="str">
        <f t="shared" si="55"/>
        <v>ZD_03</v>
      </c>
      <c r="I432" s="217" t="s">
        <v>29</v>
      </c>
      <c r="J432" s="217"/>
      <c r="K432" s="217"/>
      <c r="L432" s="217" t="s">
        <v>60</v>
      </c>
      <c r="M432" s="255"/>
      <c r="N432" s="310" t="s">
        <v>33</v>
      </c>
      <c r="O432" s="311" t="s">
        <v>34</v>
      </c>
      <c r="P432" s="311" t="s">
        <v>1091</v>
      </c>
      <c r="Q432" s="310" t="s">
        <v>205</v>
      </c>
      <c r="R432" s="310" t="s">
        <v>197</v>
      </c>
      <c r="S432" s="310" t="s">
        <v>382</v>
      </c>
      <c r="T432" s="310" t="s">
        <v>29</v>
      </c>
      <c r="U432" s="312" t="s">
        <v>1092</v>
      </c>
      <c r="V432" s="103" t="str">
        <f t="shared" si="56"/>
        <v>BO-PRO-ZD_03-PED-SSI-RDC-A-Plan ZD-Pédopsychiatrie</v>
      </c>
    </row>
    <row r="433" spans="1:22" s="38" customFormat="1" collapsed="1" x14ac:dyDescent="0.3">
      <c r="A433" s="94"/>
      <c r="B433" s="282" t="s">
        <v>1093</v>
      </c>
      <c r="C433" s="196"/>
      <c r="D433" s="156"/>
      <c r="E433" s="156"/>
      <c r="F433" s="174"/>
      <c r="G433" s="174" t="s">
        <v>1043</v>
      </c>
      <c r="H433" s="387" t="str">
        <f t="shared" si="55"/>
        <v>ZD_04</v>
      </c>
      <c r="I433" s="217" t="s">
        <v>29</v>
      </c>
      <c r="J433" s="217"/>
      <c r="K433" s="217"/>
      <c r="L433" s="217" t="s">
        <v>60</v>
      </c>
      <c r="M433" s="255"/>
      <c r="N433" s="310" t="s">
        <v>33</v>
      </c>
      <c r="O433" s="311" t="s">
        <v>34</v>
      </c>
      <c r="P433" s="311" t="s">
        <v>1094</v>
      </c>
      <c r="Q433" s="310" t="s">
        <v>201</v>
      </c>
      <c r="R433" s="310" t="s">
        <v>197</v>
      </c>
      <c r="S433" s="310" t="s">
        <v>382</v>
      </c>
      <c r="T433" s="310" t="s">
        <v>29</v>
      </c>
      <c r="U433" s="312" t="s">
        <v>1095</v>
      </c>
      <c r="V433" s="103" t="str">
        <f t="shared" si="56"/>
        <v>BO-PRO-ZD_04-GER-SSI-RDC-A-Plan ZD-Gérontopsychiatrie</v>
      </c>
    </row>
    <row r="434" spans="1:22" s="38" customFormat="1" collapsed="1" x14ac:dyDescent="0.3">
      <c r="A434" s="94"/>
      <c r="B434" s="282" t="s">
        <v>1096</v>
      </c>
      <c r="C434" s="196"/>
      <c r="D434" s="156"/>
      <c r="E434" s="156"/>
      <c r="F434" s="174"/>
      <c r="G434" s="174" t="s">
        <v>1043</v>
      </c>
      <c r="H434" s="387" t="str">
        <f t="shared" si="55"/>
        <v>ZD_05</v>
      </c>
      <c r="I434" s="217" t="s">
        <v>29</v>
      </c>
      <c r="J434" s="217"/>
      <c r="K434" s="217"/>
      <c r="L434" s="217" t="s">
        <v>60</v>
      </c>
      <c r="M434" s="255"/>
      <c r="N434" s="310" t="s">
        <v>33</v>
      </c>
      <c r="O434" s="311" t="s">
        <v>34</v>
      </c>
      <c r="P434" s="311" t="s">
        <v>1097</v>
      </c>
      <c r="Q434" s="310" t="s">
        <v>209</v>
      </c>
      <c r="R434" s="310" t="s">
        <v>197</v>
      </c>
      <c r="S434" s="310" t="s">
        <v>382</v>
      </c>
      <c r="T434" s="310" t="s">
        <v>29</v>
      </c>
      <c r="U434" s="312" t="s">
        <v>1098</v>
      </c>
      <c r="V434" s="103" t="str">
        <f t="shared" si="56"/>
        <v>BO-PRO-ZD_05-BA1-SSI-RDC-A-Plan ZD-Secteur Adulte 1</v>
      </c>
    </row>
    <row r="435" spans="1:22" s="38" customFormat="1" collapsed="1" x14ac:dyDescent="0.3">
      <c r="A435" s="94"/>
      <c r="B435" s="282" t="s">
        <v>1099</v>
      </c>
      <c r="C435" s="196"/>
      <c r="D435" s="156"/>
      <c r="E435" s="156"/>
      <c r="F435" s="174"/>
      <c r="G435" s="174" t="s">
        <v>1043</v>
      </c>
      <c r="H435" s="387" t="str">
        <f t="shared" si="55"/>
        <v>ZD_06</v>
      </c>
      <c r="I435" s="217" t="s">
        <v>29</v>
      </c>
      <c r="J435" s="217"/>
      <c r="K435" s="217"/>
      <c r="L435" s="217" t="s">
        <v>60</v>
      </c>
      <c r="M435" s="255"/>
      <c r="N435" s="310" t="s">
        <v>33</v>
      </c>
      <c r="O435" s="311" t="s">
        <v>34</v>
      </c>
      <c r="P435" s="311" t="s">
        <v>1100</v>
      </c>
      <c r="Q435" s="310" t="s">
        <v>213</v>
      </c>
      <c r="R435" s="310" t="s">
        <v>197</v>
      </c>
      <c r="S435" s="310" t="s">
        <v>382</v>
      </c>
      <c r="T435" s="310" t="s">
        <v>29</v>
      </c>
      <c r="U435" s="312" t="s">
        <v>1101</v>
      </c>
      <c r="V435" s="103" t="str">
        <f t="shared" si="56"/>
        <v>BO-PRO-ZD_06-BA2-SSI-RDC-A-Plan ZD-Secteur Adulte 2</v>
      </c>
    </row>
    <row r="436" spans="1:22" s="38" customFormat="1" ht="13.8" collapsed="1" thickBot="1" x14ac:dyDescent="0.35">
      <c r="A436" s="388"/>
      <c r="B436" s="389" t="s">
        <v>1102</v>
      </c>
      <c r="C436" s="390"/>
      <c r="D436" s="391"/>
      <c r="E436" s="391"/>
      <c r="F436" s="392"/>
      <c r="G436" s="392" t="s">
        <v>1043</v>
      </c>
      <c r="H436" s="390" t="str">
        <f t="shared" si="55"/>
        <v>ZD_07</v>
      </c>
      <c r="I436" s="393" t="s">
        <v>29</v>
      </c>
      <c r="J436" s="393"/>
      <c r="K436" s="393"/>
      <c r="L436" s="393" t="s">
        <v>60</v>
      </c>
      <c r="M436" s="394"/>
      <c r="N436" s="395" t="s">
        <v>33</v>
      </c>
      <c r="O436" s="396" t="s">
        <v>34</v>
      </c>
      <c r="P436" s="396" t="s">
        <v>1103</v>
      </c>
      <c r="Q436" s="395" t="s">
        <v>217</v>
      </c>
      <c r="R436" s="395" t="s">
        <v>197</v>
      </c>
      <c r="S436" s="395" t="s">
        <v>382</v>
      </c>
      <c r="T436" s="395" t="s">
        <v>29</v>
      </c>
      <c r="U436" s="397" t="s">
        <v>1104</v>
      </c>
      <c r="V436" s="110" t="str">
        <f t="shared" si="56"/>
        <v>BO-PRO-ZD_07-BA3-SSI-RDC-A-Plan ZD-Secteur Adulte 3</v>
      </c>
    </row>
    <row r="437" spans="1:22" x14ac:dyDescent="0.3">
      <c r="V437" s="200"/>
    </row>
  </sheetData>
  <autoFilter ref="F1:F437" xr:uid="{523DE3BA-4D38-49CD-A91F-55B468A77C2F}"/>
  <mergeCells count="4">
    <mergeCell ref="A1:G1"/>
    <mergeCell ref="A2:G2"/>
    <mergeCell ref="A3:G3"/>
    <mergeCell ref="C4:G4"/>
  </mergeCells>
  <conditionalFormatting sqref="A6:V6">
    <cfRule type="duplicateValues" dxfId="6" priority="1"/>
  </conditionalFormatting>
  <pageMargins left="0.23622047244094491" right="0.23622047244094491" top="0.55118110236220474" bottom="0.55118110236220474" header="0.31496062992125984" footer="0.31496062992125984"/>
  <pageSetup paperSize="8" scale="73" fitToHeight="0" orientation="portrait" r:id="rId1"/>
  <rowBreaks count="5" manualBreakCount="5">
    <brk id="84" max="21" man="1"/>
    <brk id="122" max="21" man="1"/>
    <brk id="221" max="21" man="1"/>
    <brk id="257" max="21" man="1"/>
    <brk id="375" max="21" man="1"/>
  </rowBreak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6">
        <x14:dataValidation type="list" allowBlank="1" showInputMessage="1" showErrorMessage="1" xr:uid="{3212F2D1-FC91-40F5-94BD-7AA967B4C433}">
          <x14:formula1>
            <xm:f>CODIFICATION!$Q$9:$Q$16</xm:f>
          </x14:formula1>
          <xm:sqref>S134 S327:S338 S153:S166 S11:S20 S238:S239 S178:S179 S420:S421 O5 S288:S325 S261:S286 S212:S236 S242:S257 S181:S209 S392 S341:S351 S145:S150 S136:S143 S169:S176 S396:S410 S22:S121</xm:sqref>
        </x14:dataValidation>
        <x14:dataValidation type="list" allowBlank="1" showInputMessage="1" showErrorMessage="1" xr:uid="{2C4A6A6D-FC59-47F6-BD6F-6F78F4971D1C}">
          <x14:formula1>
            <xm:f>CODIFICATION!$N$9:$N$50</xm:f>
          </x14:formula1>
          <xm:sqref>R134 R153:R166 N5 R178:R179 R420:R421 R238:R239 R11:R20 R288:R325 R327:R338 R261:R286 R212:R236 R242:R257 R181:R209 R392 R341:R351 R145:R150 R136:R143 R169:R176 R396:R410 R22:R121</xm:sqref>
        </x14:dataValidation>
        <x14:dataValidation type="list" allowBlank="1" showInputMessage="1" showErrorMessage="1" xr:uid="{3C7948F9-0D91-49DC-AA7E-53DC6F6B13B3}">
          <x14:formula1>
            <xm:f>CODIFICATION!$K$9:$K$21</xm:f>
          </x14:formula1>
          <xm:sqref>Q153:Q166 Q134 Q420:Q421 Q178:Q179 Q238:Q239 Q11:Q20 Q288:Q325 Q327:Q338 Q261:Q286 Q212:Q236 Q242:Q257 Q181:Q209 Q392 Q341:Q351 Q145:Q150 Q136:Q143 Q169:Q176 Q396:Q410 Q22:Q121</xm:sqref>
        </x14:dataValidation>
        <x14:dataValidation type="list" allowBlank="1" showInputMessage="1" showErrorMessage="1" xr:uid="{B9FC5334-22AB-41A3-830E-2D27B7BFD617}">
          <x14:formula1>
            <xm:f>CODIFICATION!$T$9:$T$12</xm:f>
          </x14:formula1>
          <xm:sqref>T134 T153:T166 P5 T178:T179 T420:T421 T238:T239 T11:T20 T288:T325 T327:T338 T261:T286 T212:T236 T242:T257 T181:T209 T392 T341:T351 T145:T150 T136:T143 T169:T176 T396:T410 T22:T61 T63:T121</xm:sqref>
        </x14:dataValidation>
        <x14:dataValidation type="list" allowBlank="1" showInputMessage="1" showErrorMessage="1" xr:uid="{25A1968C-48D1-49A4-888A-298B68442891}">
          <x14:formula1>
            <xm:f>CODIFICATION!$E$9:$E$24</xm:f>
          </x14:formula1>
          <xm:sqref>O134 O153:O166 O413:O427 O178:O179 N179 O238:O239 O11:O20 O288:O325 O327:O338 O392 O261:O286 O212:O236 O242:O257 O181:O209 O341:O351 O145:O150 O136:O143 O169:O176 O396:O410 O22:O121</xm:sqref>
        </x14:dataValidation>
        <x14:dataValidation type="list" allowBlank="1" showInputMessage="1" showErrorMessage="1" xr:uid="{021DB8EF-10F0-4B34-849B-AD177CE99F84}">
          <x14:formula1>
            <xm:f>CODIFICATION!$B$9</xm:f>
          </x14:formula1>
          <xm:sqref>N134 N153:N166 N178:N179 N238:N239 N11:N20 N413:N427 N288:N325 N327:N338 N392 N261:N286 N212:N236 N242:N257 N181:N209 N341:N351 N145:N150 N136:N143 N169:N176 N396:N410 N22:N61 N63:N121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B716E-9AB8-4B30-836B-CE6B4314B442}">
  <sheetPr>
    <pageSetUpPr fitToPage="1"/>
  </sheetPr>
  <dimension ref="A1:N89"/>
  <sheetViews>
    <sheetView topLeftCell="C1" zoomScale="70" zoomScaleNormal="70" workbookViewId="0">
      <pane ySplit="9" topLeftCell="A37" activePane="bottomLeft" state="frozen"/>
      <selection activeCell="B1" sqref="B1"/>
      <selection pane="bottomLeft" activeCell="E53" sqref="E53"/>
    </sheetView>
  </sheetViews>
  <sheetFormatPr baseColWidth="10" defaultColWidth="11.44140625" defaultRowHeight="13.2" outlineLevelRow="1" outlineLevelCol="2" x14ac:dyDescent="0.3"/>
  <cols>
    <col min="1" max="1" width="11.44140625" style="42" hidden="1" customWidth="1" outlineLevel="1"/>
    <col min="2" max="2" width="11" style="43" hidden="1" customWidth="1" outlineLevel="1"/>
    <col min="3" max="3" width="3.33203125" style="39" customWidth="1" collapsed="1"/>
    <col min="4" max="4" width="47.109375" style="39" customWidth="1"/>
    <col min="5" max="5" width="91" style="67" customWidth="1"/>
    <col min="6" max="7" width="7" style="66" customWidth="1" outlineLevel="2"/>
    <col min="8" max="8" width="8.88671875" style="66" customWidth="1" outlineLevel="2"/>
    <col min="9" max="9" width="7" style="66" customWidth="1" outlineLevel="2"/>
    <col min="10" max="10" width="7.88671875" style="66" customWidth="1" outlineLevel="2"/>
    <col min="11" max="11" width="76.44140625" style="38" customWidth="1"/>
    <col min="12" max="12" width="12.6640625" style="38" bestFit="1" customWidth="1"/>
    <col min="13" max="13" width="26.33203125" style="39" customWidth="1"/>
    <col min="14" max="14" width="21.88671875" style="44" customWidth="1"/>
    <col min="15" max="16384" width="11.44140625" style="39"/>
  </cols>
  <sheetData>
    <row r="1" spans="1:14" s="41" customFormat="1" ht="23.25" customHeight="1" x14ac:dyDescent="0.3">
      <c r="A1" s="75"/>
      <c r="B1" s="37"/>
      <c r="C1" s="418" t="s">
        <v>0</v>
      </c>
      <c r="D1" s="418"/>
      <c r="E1" s="418"/>
      <c r="F1" s="418"/>
      <c r="G1" s="418"/>
      <c r="H1" s="418"/>
      <c r="I1" s="418"/>
      <c r="J1" s="418"/>
      <c r="K1" s="418"/>
      <c r="L1" s="38"/>
      <c r="M1" s="39"/>
      <c r="N1" s="40"/>
    </row>
    <row r="2" spans="1:14" s="41" customFormat="1" ht="23.25" customHeight="1" x14ac:dyDescent="0.3">
      <c r="A2" s="75"/>
      <c r="B2" s="37"/>
      <c r="C2" s="418" t="s">
        <v>1</v>
      </c>
      <c r="D2" s="418"/>
      <c r="E2" s="418"/>
      <c r="F2" s="418"/>
      <c r="G2" s="418"/>
      <c r="H2" s="418"/>
      <c r="I2" s="418"/>
      <c r="J2" s="418"/>
      <c r="K2" s="418"/>
      <c r="L2" s="38"/>
      <c r="M2" s="39"/>
      <c r="N2" s="40"/>
    </row>
    <row r="3" spans="1:14" s="41" customFormat="1" ht="23.25" customHeight="1" x14ac:dyDescent="0.3">
      <c r="A3" s="75"/>
      <c r="B3" s="37"/>
      <c r="C3" s="419" t="s">
        <v>1656</v>
      </c>
      <c r="D3" s="419"/>
      <c r="E3" s="419"/>
      <c r="F3" s="419"/>
      <c r="G3" s="419"/>
      <c r="H3" s="419"/>
      <c r="I3" s="419"/>
      <c r="J3" s="419"/>
      <c r="K3" s="419"/>
      <c r="L3" s="38"/>
      <c r="M3" s="39"/>
      <c r="N3" s="40"/>
    </row>
    <row r="4" spans="1:14" ht="14.25" customHeight="1" thickBot="1" x14ac:dyDescent="0.35">
      <c r="C4" s="425"/>
      <c r="D4" s="425"/>
      <c r="E4" s="425"/>
      <c r="F4" s="425"/>
      <c r="G4" s="425"/>
      <c r="H4" s="425"/>
      <c r="I4" s="425"/>
      <c r="J4" s="425"/>
      <c r="K4" s="425"/>
    </row>
    <row r="5" spans="1:14" ht="25.5" customHeight="1" x14ac:dyDescent="0.3">
      <c r="B5" s="80"/>
      <c r="C5" s="81"/>
      <c r="D5" s="81"/>
      <c r="E5" s="82" t="s">
        <v>3</v>
      </c>
      <c r="F5" s="98" t="s">
        <v>1105</v>
      </c>
      <c r="G5" s="98" t="s">
        <v>20</v>
      </c>
      <c r="H5" s="98" t="s">
        <v>1106</v>
      </c>
      <c r="I5" s="98" t="s">
        <v>1107</v>
      </c>
      <c r="J5" s="98" t="s">
        <v>1108</v>
      </c>
      <c r="K5" s="83" t="s">
        <v>19</v>
      </c>
    </row>
    <row r="6" spans="1:14" s="45" customFormat="1" ht="15.6" hidden="1" outlineLevel="1" x14ac:dyDescent="0.3">
      <c r="A6" s="45">
        <v>0</v>
      </c>
      <c r="B6" s="84">
        <v>1</v>
      </c>
      <c r="C6" s="45">
        <v>2</v>
      </c>
      <c r="E6" s="45">
        <v>3</v>
      </c>
      <c r="F6" s="45">
        <v>11</v>
      </c>
      <c r="G6" s="45">
        <v>12</v>
      </c>
      <c r="I6" s="45">
        <v>14</v>
      </c>
      <c r="J6" s="45">
        <v>15</v>
      </c>
      <c r="K6" s="85">
        <v>20</v>
      </c>
      <c r="L6" s="46"/>
      <c r="M6" s="46"/>
    </row>
    <row r="7" spans="1:14" s="51" customFormat="1" ht="28.95" hidden="1" customHeight="1" outlineLevel="1" x14ac:dyDescent="0.3">
      <c r="A7" s="76"/>
      <c r="B7" s="86" t="s">
        <v>1109</v>
      </c>
      <c r="C7" s="77"/>
      <c r="D7" s="77"/>
      <c r="E7" s="87" t="s">
        <v>1110</v>
      </c>
      <c r="F7" s="47" t="s">
        <v>1111</v>
      </c>
      <c r="G7" s="48" t="s">
        <v>1112</v>
      </c>
      <c r="H7" s="48"/>
      <c r="I7" s="48" t="s">
        <v>1113</v>
      </c>
      <c r="J7" s="48" t="s">
        <v>1114</v>
      </c>
      <c r="K7" s="88"/>
      <c r="L7" s="50" t="s">
        <v>1115</v>
      </c>
      <c r="M7" s="50" t="s">
        <v>1116</v>
      </c>
    </row>
    <row r="8" spans="1:14" s="55" customFormat="1" ht="18" hidden="1" customHeight="1" collapsed="1" x14ac:dyDescent="0.3">
      <c r="A8" s="76" t="s">
        <v>59</v>
      </c>
      <c r="B8" s="86"/>
      <c r="C8" s="39"/>
      <c r="D8" s="39"/>
      <c r="E8" s="39"/>
      <c r="F8" s="52" t="s">
        <v>20</v>
      </c>
      <c r="G8" s="52" t="s">
        <v>21</v>
      </c>
      <c r="H8" s="52"/>
      <c r="I8" s="52" t="s">
        <v>22</v>
      </c>
      <c r="J8" s="52" t="s">
        <v>23</v>
      </c>
      <c r="K8" s="99"/>
      <c r="L8" s="38"/>
      <c r="M8" s="39"/>
      <c r="N8" s="54"/>
    </row>
    <row r="9" spans="1:14" s="59" customFormat="1" ht="27" customHeight="1" x14ac:dyDescent="0.3">
      <c r="A9" s="76"/>
      <c r="B9" s="89" t="s">
        <v>1117</v>
      </c>
      <c r="C9" s="78"/>
      <c r="D9" s="78"/>
      <c r="E9" s="90"/>
      <c r="F9" s="57"/>
      <c r="G9" s="57"/>
      <c r="H9" s="57"/>
      <c r="I9" s="57"/>
      <c r="J9" s="57"/>
      <c r="K9" s="100"/>
      <c r="L9" s="38"/>
      <c r="M9" s="39"/>
      <c r="N9" s="58"/>
    </row>
    <row r="10" spans="1:14" s="55" customFormat="1" ht="20.25" customHeight="1" x14ac:dyDescent="0.3">
      <c r="A10" s="76"/>
      <c r="B10" s="91" t="s">
        <v>1118</v>
      </c>
      <c r="C10" s="79"/>
      <c r="D10" s="79"/>
      <c r="E10" s="92"/>
      <c r="F10" s="60"/>
      <c r="G10" s="60"/>
      <c r="H10" s="60"/>
      <c r="I10" s="60"/>
      <c r="J10" s="60"/>
      <c r="K10" s="93"/>
      <c r="L10" s="38"/>
      <c r="M10" s="39"/>
      <c r="N10" s="54"/>
    </row>
    <row r="11" spans="1:14" s="55" customFormat="1" ht="20.25" customHeight="1" x14ac:dyDescent="0.3">
      <c r="A11" s="76"/>
      <c r="B11" s="422" t="s">
        <v>1119</v>
      </c>
      <c r="C11" s="423"/>
      <c r="D11" s="423"/>
      <c r="E11" s="423"/>
      <c r="F11" s="423"/>
      <c r="G11" s="423"/>
      <c r="H11" s="423"/>
      <c r="I11" s="423"/>
      <c r="J11" s="423"/>
      <c r="K11" s="424"/>
      <c r="L11" s="38"/>
      <c r="M11" s="39"/>
      <c r="N11" s="65"/>
    </row>
    <row r="12" spans="1:14" ht="13.8" x14ac:dyDescent="0.3">
      <c r="A12" s="74"/>
      <c r="B12" s="101"/>
      <c r="C12" s="61"/>
      <c r="D12" s="61" t="s">
        <v>1687</v>
      </c>
      <c r="E12" s="95" t="s">
        <v>1120</v>
      </c>
      <c r="F12" s="68" t="s">
        <v>368</v>
      </c>
      <c r="G12" s="68" t="s">
        <v>368</v>
      </c>
      <c r="H12" s="68"/>
      <c r="I12" s="68" t="s">
        <v>368</v>
      </c>
      <c r="J12" s="68" t="s">
        <v>368</v>
      </c>
      <c r="K12" s="102" t="s">
        <v>368</v>
      </c>
    </row>
    <row r="13" spans="1:14" ht="13.8" x14ac:dyDescent="0.3">
      <c r="A13" s="74"/>
      <c r="B13" s="101"/>
      <c r="D13" s="39" t="s">
        <v>1689</v>
      </c>
      <c r="E13" s="67" t="s">
        <v>1121</v>
      </c>
      <c r="F13" s="62" t="s">
        <v>33</v>
      </c>
      <c r="G13" s="63" t="s">
        <v>41</v>
      </c>
      <c r="H13" s="63" t="s">
        <v>1122</v>
      </c>
      <c r="I13" s="62" t="s">
        <v>196</v>
      </c>
      <c r="J13" s="62" t="s">
        <v>257</v>
      </c>
      <c r="K13" s="103" t="str">
        <f>_xlfn.TEXTJOIN("-",FALSE,F13:J13)</f>
        <v>BO-DCE-0010-ENT-ARC</v>
      </c>
    </row>
    <row r="14" spans="1:14" ht="13.8" x14ac:dyDescent="0.3">
      <c r="A14" s="74"/>
      <c r="B14" s="101"/>
      <c r="D14" s="39" t="s">
        <v>1689</v>
      </c>
      <c r="E14" s="67" t="s">
        <v>1123</v>
      </c>
      <c r="F14" s="62" t="s">
        <v>33</v>
      </c>
      <c r="G14" s="63" t="s">
        <v>41</v>
      </c>
      <c r="H14" s="63" t="s">
        <v>1124</v>
      </c>
      <c r="I14" s="62" t="s">
        <v>391</v>
      </c>
      <c r="J14" s="62" t="s">
        <v>257</v>
      </c>
      <c r="K14" s="103" t="str">
        <f t="shared" ref="K14:K19" si="0">_xlfn.TEXTJOIN("-",FALSE,F14:J14)</f>
        <v>BO-DCE-0011-INT-ARC</v>
      </c>
    </row>
    <row r="15" spans="1:14" ht="13.8" x14ac:dyDescent="0.3">
      <c r="A15" s="74"/>
      <c r="B15" s="101"/>
      <c r="D15" s="39" t="s">
        <v>1689</v>
      </c>
      <c r="E15" s="67" t="s">
        <v>1125</v>
      </c>
      <c r="F15" s="62" t="s">
        <v>33</v>
      </c>
      <c r="G15" s="63" t="s">
        <v>41</v>
      </c>
      <c r="H15" s="63" t="s">
        <v>1126</v>
      </c>
      <c r="I15" s="62" t="s">
        <v>205</v>
      </c>
      <c r="J15" s="62" t="s">
        <v>257</v>
      </c>
      <c r="K15" s="103" t="str">
        <f t="shared" si="0"/>
        <v>BO-DCE-0012-PED-ARC</v>
      </c>
    </row>
    <row r="16" spans="1:14" ht="13.8" x14ac:dyDescent="0.3">
      <c r="A16" s="74"/>
      <c r="B16" s="101"/>
      <c r="D16" s="39" t="s">
        <v>1689</v>
      </c>
      <c r="E16" s="67" t="s">
        <v>1127</v>
      </c>
      <c r="F16" s="62" t="s">
        <v>33</v>
      </c>
      <c r="G16" s="63" t="s">
        <v>41</v>
      </c>
      <c r="H16" s="63" t="s">
        <v>1128</v>
      </c>
      <c r="I16" s="62" t="s">
        <v>201</v>
      </c>
      <c r="J16" s="62" t="s">
        <v>257</v>
      </c>
      <c r="K16" s="103" t="str">
        <f t="shared" si="0"/>
        <v>BO-DCE-0013-GER-ARC</v>
      </c>
    </row>
    <row r="17" spans="1:14" s="38" customFormat="1" ht="13.8" x14ac:dyDescent="0.3">
      <c r="A17" s="74"/>
      <c r="B17" s="101"/>
      <c r="C17" s="39"/>
      <c r="D17" s="39" t="s">
        <v>1689</v>
      </c>
      <c r="E17" s="67" t="s">
        <v>1129</v>
      </c>
      <c r="F17" s="62" t="s">
        <v>33</v>
      </c>
      <c r="G17" s="63" t="s">
        <v>41</v>
      </c>
      <c r="H17" s="63" t="s">
        <v>1130</v>
      </c>
      <c r="I17" s="62" t="s">
        <v>209</v>
      </c>
      <c r="J17" s="62" t="s">
        <v>257</v>
      </c>
      <c r="K17" s="103" t="str">
        <f t="shared" si="0"/>
        <v>BO-DCE-0014-BA1-ARC</v>
      </c>
      <c r="M17" s="39"/>
      <c r="N17" s="44"/>
    </row>
    <row r="18" spans="1:14" s="38" customFormat="1" ht="13.8" x14ac:dyDescent="0.3">
      <c r="A18" s="74"/>
      <c r="B18" s="101"/>
      <c r="C18" s="39"/>
      <c r="D18" s="39" t="s">
        <v>1689</v>
      </c>
      <c r="E18" s="67" t="s">
        <v>1131</v>
      </c>
      <c r="F18" s="62" t="s">
        <v>33</v>
      </c>
      <c r="G18" s="63" t="s">
        <v>41</v>
      </c>
      <c r="H18" s="63" t="s">
        <v>1132</v>
      </c>
      <c r="I18" s="62" t="s">
        <v>213</v>
      </c>
      <c r="J18" s="62" t="s">
        <v>257</v>
      </c>
      <c r="K18" s="103" t="str">
        <f t="shared" si="0"/>
        <v>BO-DCE-0015-BA2-ARC</v>
      </c>
      <c r="M18" s="39"/>
      <c r="N18" s="44"/>
    </row>
    <row r="19" spans="1:14" s="38" customFormat="1" ht="13.8" x14ac:dyDescent="0.3">
      <c r="A19" s="74"/>
      <c r="B19" s="101"/>
      <c r="C19" s="39"/>
      <c r="D19" s="39" t="s">
        <v>1689</v>
      </c>
      <c r="E19" s="67" t="s">
        <v>1133</v>
      </c>
      <c r="F19" s="62" t="s">
        <v>33</v>
      </c>
      <c r="G19" s="63" t="s">
        <v>41</v>
      </c>
      <c r="H19" s="63" t="s">
        <v>1134</v>
      </c>
      <c r="I19" s="62" t="s">
        <v>217</v>
      </c>
      <c r="J19" s="62" t="s">
        <v>257</v>
      </c>
      <c r="K19" s="103" t="str">
        <f t="shared" si="0"/>
        <v>BO-DCE-0016-BA3-ARC</v>
      </c>
      <c r="M19" s="39"/>
      <c r="N19" s="44"/>
    </row>
    <row r="20" spans="1:14" s="38" customFormat="1" ht="13.8" x14ac:dyDescent="0.3">
      <c r="A20" s="74"/>
      <c r="B20" s="101"/>
      <c r="C20" s="39"/>
      <c r="D20" s="39"/>
      <c r="E20" s="67"/>
      <c r="F20" s="62"/>
      <c r="G20" s="63"/>
      <c r="H20" s="63"/>
      <c r="I20" s="62"/>
      <c r="J20" s="62"/>
      <c r="K20" s="103"/>
      <c r="M20" s="39"/>
      <c r="N20" s="44"/>
    </row>
    <row r="21" spans="1:14" s="38" customFormat="1" ht="13.8" x14ac:dyDescent="0.3">
      <c r="A21" s="74"/>
      <c r="B21" s="101"/>
      <c r="C21" s="61"/>
      <c r="D21" s="61"/>
      <c r="E21" s="95" t="s">
        <v>700</v>
      </c>
      <c r="F21" s="68" t="s">
        <v>368</v>
      </c>
      <c r="G21" s="68" t="s">
        <v>368</v>
      </c>
      <c r="H21" s="68"/>
      <c r="I21" s="68" t="s">
        <v>368</v>
      </c>
      <c r="J21" s="68" t="s">
        <v>368</v>
      </c>
      <c r="K21" s="102" t="s">
        <v>368</v>
      </c>
      <c r="M21" s="39"/>
      <c r="N21" s="44"/>
    </row>
    <row r="22" spans="1:14" ht="13.8" x14ac:dyDescent="0.3">
      <c r="A22" s="74"/>
      <c r="B22" s="101"/>
      <c r="D22" s="39" t="s">
        <v>1689</v>
      </c>
      <c r="E22" s="67" t="s">
        <v>1135</v>
      </c>
      <c r="F22" s="62" t="s">
        <v>33</v>
      </c>
      <c r="G22" s="63" t="s">
        <v>41</v>
      </c>
      <c r="H22" s="63" t="s">
        <v>1136</v>
      </c>
      <c r="I22" s="62" t="s">
        <v>196</v>
      </c>
      <c r="J22" s="62" t="s">
        <v>111</v>
      </c>
      <c r="K22" s="103" t="str">
        <f t="shared" ref="K22:K28" si="1">_xlfn.TEXTJOIN("-",FALSE,F22:J22)</f>
        <v>BO-DCE-0020-ENT-STR</v>
      </c>
    </row>
    <row r="23" spans="1:14" ht="13.8" x14ac:dyDescent="0.3">
      <c r="A23" s="74"/>
      <c r="B23" s="101"/>
      <c r="D23" s="39" t="s">
        <v>1689</v>
      </c>
      <c r="E23" s="67" t="s">
        <v>1137</v>
      </c>
      <c r="F23" s="62" t="s">
        <v>33</v>
      </c>
      <c r="G23" s="63" t="s">
        <v>41</v>
      </c>
      <c r="H23" s="63" t="s">
        <v>1138</v>
      </c>
      <c r="I23" s="62" t="s">
        <v>391</v>
      </c>
      <c r="J23" s="62" t="s">
        <v>111</v>
      </c>
      <c r="K23" s="103" t="str">
        <f t="shared" si="1"/>
        <v>BO-DCE-0021-INT-STR</v>
      </c>
    </row>
    <row r="24" spans="1:14" ht="13.8" x14ac:dyDescent="0.3">
      <c r="A24" s="74"/>
      <c r="B24" s="101"/>
      <c r="D24" s="39" t="s">
        <v>1689</v>
      </c>
      <c r="E24" s="67" t="s">
        <v>1139</v>
      </c>
      <c r="F24" s="62" t="s">
        <v>33</v>
      </c>
      <c r="G24" s="63" t="s">
        <v>41</v>
      </c>
      <c r="H24" s="63" t="s">
        <v>1140</v>
      </c>
      <c r="I24" s="62" t="s">
        <v>205</v>
      </c>
      <c r="J24" s="62" t="s">
        <v>111</v>
      </c>
      <c r="K24" s="103" t="str">
        <f t="shared" si="1"/>
        <v>BO-DCE-0022-PED-STR</v>
      </c>
    </row>
    <row r="25" spans="1:14" ht="13.8" x14ac:dyDescent="0.3">
      <c r="A25" s="74"/>
      <c r="B25" s="101"/>
      <c r="D25" s="39" t="s">
        <v>1689</v>
      </c>
      <c r="E25" s="67" t="s">
        <v>1141</v>
      </c>
      <c r="F25" s="62" t="s">
        <v>33</v>
      </c>
      <c r="G25" s="63" t="s">
        <v>41</v>
      </c>
      <c r="H25" s="63" t="s">
        <v>1142</v>
      </c>
      <c r="I25" s="62" t="s">
        <v>201</v>
      </c>
      <c r="J25" s="62" t="s">
        <v>111</v>
      </c>
      <c r="K25" s="103" t="str">
        <f t="shared" si="1"/>
        <v>BO-DCE-0023-GER-STR</v>
      </c>
    </row>
    <row r="26" spans="1:14" s="38" customFormat="1" ht="13.8" x14ac:dyDescent="0.3">
      <c r="A26" s="74"/>
      <c r="B26" s="101"/>
      <c r="C26" s="39"/>
      <c r="D26" s="39" t="s">
        <v>1689</v>
      </c>
      <c r="E26" s="67" t="s">
        <v>1143</v>
      </c>
      <c r="F26" s="62" t="s">
        <v>33</v>
      </c>
      <c r="G26" s="63" t="s">
        <v>41</v>
      </c>
      <c r="H26" s="63" t="s">
        <v>1144</v>
      </c>
      <c r="I26" s="62" t="s">
        <v>209</v>
      </c>
      <c r="J26" s="62" t="s">
        <v>111</v>
      </c>
      <c r="K26" s="103" t="str">
        <f t="shared" si="1"/>
        <v>BO-DCE-0024-BA1-STR</v>
      </c>
      <c r="M26" s="39"/>
      <c r="N26" s="44"/>
    </row>
    <row r="27" spans="1:14" s="38" customFormat="1" ht="13.8" x14ac:dyDescent="0.3">
      <c r="A27" s="74"/>
      <c r="B27" s="101"/>
      <c r="C27" s="39"/>
      <c r="D27" s="39" t="s">
        <v>1689</v>
      </c>
      <c r="E27" s="67" t="s">
        <v>1145</v>
      </c>
      <c r="F27" s="62" t="s">
        <v>33</v>
      </c>
      <c r="G27" s="63" t="s">
        <v>41</v>
      </c>
      <c r="H27" s="63" t="s">
        <v>1146</v>
      </c>
      <c r="I27" s="62" t="s">
        <v>213</v>
      </c>
      <c r="J27" s="62" t="s">
        <v>111</v>
      </c>
      <c r="K27" s="103" t="str">
        <f t="shared" si="1"/>
        <v>BO-DCE-0025-BA2-STR</v>
      </c>
      <c r="M27" s="39"/>
      <c r="N27" s="44"/>
    </row>
    <row r="28" spans="1:14" s="38" customFormat="1" ht="13.8" x14ac:dyDescent="0.3">
      <c r="A28" s="74"/>
      <c r="B28" s="101"/>
      <c r="C28" s="39"/>
      <c r="D28" s="39" t="s">
        <v>1689</v>
      </c>
      <c r="E28" s="67" t="s">
        <v>1147</v>
      </c>
      <c r="F28" s="62" t="s">
        <v>33</v>
      </c>
      <c r="G28" s="63" t="s">
        <v>41</v>
      </c>
      <c r="H28" s="63" t="s">
        <v>1148</v>
      </c>
      <c r="I28" s="62" t="s">
        <v>217</v>
      </c>
      <c r="J28" s="62" t="s">
        <v>111</v>
      </c>
      <c r="K28" s="103" t="str">
        <f t="shared" si="1"/>
        <v>BO-DCE-0026-BA3-STR</v>
      </c>
      <c r="M28" s="39"/>
      <c r="N28" s="44"/>
    </row>
    <row r="29" spans="1:14" s="38" customFormat="1" ht="13.8" x14ac:dyDescent="0.3">
      <c r="A29" s="74"/>
      <c r="B29" s="101"/>
      <c r="C29" s="39"/>
      <c r="D29" s="39"/>
      <c r="E29" s="67"/>
      <c r="F29" s="62"/>
      <c r="G29" s="63"/>
      <c r="H29" s="63"/>
      <c r="I29" s="62"/>
      <c r="J29" s="62"/>
      <c r="K29" s="103"/>
      <c r="M29" s="39"/>
      <c r="N29" s="44"/>
    </row>
    <row r="30" spans="1:14" ht="13.8" x14ac:dyDescent="0.3">
      <c r="A30" s="73"/>
      <c r="B30" s="101"/>
      <c r="C30" s="61"/>
      <c r="D30" s="61"/>
      <c r="E30" s="95" t="s">
        <v>910</v>
      </c>
      <c r="F30" s="68" t="s">
        <v>368</v>
      </c>
      <c r="G30" s="68" t="s">
        <v>368</v>
      </c>
      <c r="H30" s="68"/>
      <c r="I30" s="68" t="s">
        <v>368</v>
      </c>
      <c r="J30" s="68" t="s">
        <v>368</v>
      </c>
      <c r="K30" s="102" t="s">
        <v>368</v>
      </c>
    </row>
    <row r="31" spans="1:14" ht="13.8" x14ac:dyDescent="0.3">
      <c r="A31" s="73"/>
      <c r="B31" s="101"/>
      <c r="D31" s="39" t="s">
        <v>1689</v>
      </c>
      <c r="E31" s="67" t="s">
        <v>1149</v>
      </c>
      <c r="F31" s="62" t="s">
        <v>33</v>
      </c>
      <c r="G31" s="63" t="s">
        <v>41</v>
      </c>
      <c r="H31" s="63" t="s">
        <v>1150</v>
      </c>
      <c r="I31" s="62" t="s">
        <v>196</v>
      </c>
      <c r="J31" s="62" t="s">
        <v>914</v>
      </c>
      <c r="K31" s="103" t="str">
        <f t="shared" ref="K31:K37" si="2">_xlfn.TEXTJOIN("-",FALSE,F31:J31)</f>
        <v>BO-DCE-0030-ENT-ELE</v>
      </c>
    </row>
    <row r="32" spans="1:14" ht="13.8" x14ac:dyDescent="0.3">
      <c r="A32" s="73"/>
      <c r="B32" s="101"/>
      <c r="D32" s="39" t="s">
        <v>1689</v>
      </c>
      <c r="E32" s="67" t="s">
        <v>1151</v>
      </c>
      <c r="F32" s="62" t="s">
        <v>33</v>
      </c>
      <c r="G32" s="63" t="s">
        <v>41</v>
      </c>
      <c r="H32" s="63" t="s">
        <v>1152</v>
      </c>
      <c r="I32" s="62" t="s">
        <v>391</v>
      </c>
      <c r="J32" s="62" t="s">
        <v>914</v>
      </c>
      <c r="K32" s="103" t="str">
        <f t="shared" si="2"/>
        <v>BO-DCE-0031-INT-ELE</v>
      </c>
    </row>
    <row r="33" spans="1:14" ht="13.8" x14ac:dyDescent="0.3">
      <c r="A33" s="73"/>
      <c r="B33" s="101"/>
      <c r="D33" s="39" t="s">
        <v>1689</v>
      </c>
      <c r="E33" s="67" t="s">
        <v>1153</v>
      </c>
      <c r="F33" s="62" t="s">
        <v>33</v>
      </c>
      <c r="G33" s="63" t="s">
        <v>41</v>
      </c>
      <c r="H33" s="63" t="s">
        <v>1154</v>
      </c>
      <c r="I33" s="62" t="s">
        <v>205</v>
      </c>
      <c r="J33" s="62" t="s">
        <v>914</v>
      </c>
      <c r="K33" s="103" t="str">
        <f t="shared" si="2"/>
        <v>BO-DCE-0032-PED-ELE</v>
      </c>
    </row>
    <row r="34" spans="1:14" ht="13.8" x14ac:dyDescent="0.3">
      <c r="A34" s="73"/>
      <c r="B34" s="101"/>
      <c r="D34" s="39" t="s">
        <v>1689</v>
      </c>
      <c r="E34" s="67" t="s">
        <v>1155</v>
      </c>
      <c r="F34" s="62" t="s">
        <v>33</v>
      </c>
      <c r="G34" s="63" t="s">
        <v>41</v>
      </c>
      <c r="H34" s="63" t="s">
        <v>1156</v>
      </c>
      <c r="I34" s="62" t="s">
        <v>201</v>
      </c>
      <c r="J34" s="62" t="s">
        <v>914</v>
      </c>
      <c r="K34" s="103" t="str">
        <f t="shared" si="2"/>
        <v>BO-DCE-0033-GER-ELE</v>
      </c>
    </row>
    <row r="35" spans="1:14" ht="13.8" x14ac:dyDescent="0.3">
      <c r="A35" s="73"/>
      <c r="B35" s="101"/>
      <c r="D35" s="39" t="s">
        <v>1689</v>
      </c>
      <c r="E35" s="67" t="s">
        <v>1157</v>
      </c>
      <c r="F35" s="62" t="s">
        <v>33</v>
      </c>
      <c r="G35" s="63" t="s">
        <v>41</v>
      </c>
      <c r="H35" s="63" t="s">
        <v>1158</v>
      </c>
      <c r="I35" s="62" t="s">
        <v>209</v>
      </c>
      <c r="J35" s="62" t="s">
        <v>914</v>
      </c>
      <c r="K35" s="103" t="str">
        <f t="shared" si="2"/>
        <v>BO-DCE-0034-BA1-ELE</v>
      </c>
    </row>
    <row r="36" spans="1:14" ht="13.8" x14ac:dyDescent="0.3">
      <c r="A36" s="73"/>
      <c r="B36" s="101"/>
      <c r="D36" s="39" t="s">
        <v>1689</v>
      </c>
      <c r="E36" s="67" t="s">
        <v>1159</v>
      </c>
      <c r="F36" s="62" t="s">
        <v>33</v>
      </c>
      <c r="G36" s="63" t="s">
        <v>41</v>
      </c>
      <c r="H36" s="63" t="s">
        <v>1160</v>
      </c>
      <c r="I36" s="62" t="s">
        <v>213</v>
      </c>
      <c r="J36" s="62" t="s">
        <v>914</v>
      </c>
      <c r="K36" s="103" t="str">
        <f t="shared" si="2"/>
        <v>BO-DCE-0035-BA2-ELE</v>
      </c>
    </row>
    <row r="37" spans="1:14" ht="13.8" x14ac:dyDescent="0.3">
      <c r="A37" s="73"/>
      <c r="B37" s="104"/>
      <c r="E37" s="67" t="s">
        <v>1161</v>
      </c>
      <c r="F37" s="62" t="s">
        <v>33</v>
      </c>
      <c r="G37" s="63" t="s">
        <v>41</v>
      </c>
      <c r="H37" s="63" t="s">
        <v>1162</v>
      </c>
      <c r="I37" s="62" t="s">
        <v>217</v>
      </c>
      <c r="J37" s="62" t="s">
        <v>914</v>
      </c>
      <c r="K37" s="103" t="str">
        <f t="shared" si="2"/>
        <v>BO-DCE-0036-BA3-ELE</v>
      </c>
    </row>
    <row r="38" spans="1:14" ht="13.8" x14ac:dyDescent="0.3">
      <c r="A38" s="73"/>
      <c r="B38" s="104"/>
      <c r="F38" s="62"/>
      <c r="G38" s="63"/>
      <c r="H38" s="63"/>
      <c r="I38" s="62"/>
      <c r="J38" s="62"/>
      <c r="K38" s="103"/>
    </row>
    <row r="39" spans="1:14" ht="13.8" x14ac:dyDescent="0.3">
      <c r="A39" s="73"/>
      <c r="B39" s="104"/>
      <c r="C39" s="61"/>
      <c r="D39" s="61"/>
      <c r="E39" s="95" t="s">
        <v>994</v>
      </c>
      <c r="F39" s="68" t="s">
        <v>368</v>
      </c>
      <c r="G39" s="68" t="s">
        <v>368</v>
      </c>
      <c r="H39" s="68"/>
      <c r="I39" s="68" t="s">
        <v>368</v>
      </c>
      <c r="J39" s="68" t="s">
        <v>368</v>
      </c>
      <c r="K39" s="102" t="s">
        <v>368</v>
      </c>
    </row>
    <row r="40" spans="1:14" ht="13.8" x14ac:dyDescent="0.3">
      <c r="A40" s="73"/>
      <c r="B40" s="104"/>
      <c r="D40" s="39" t="s">
        <v>1689</v>
      </c>
      <c r="E40" s="67" t="s">
        <v>1163</v>
      </c>
      <c r="F40" s="62" t="s">
        <v>33</v>
      </c>
      <c r="G40" s="63" t="s">
        <v>41</v>
      </c>
      <c r="H40" s="63" t="s">
        <v>1164</v>
      </c>
      <c r="I40" s="62" t="s">
        <v>36</v>
      </c>
      <c r="J40" s="62" t="s">
        <v>505</v>
      </c>
      <c r="K40" s="103" t="str">
        <f>_xlfn.TEXTJOIN("-",FALSE,F40:J40)</f>
        <v>BO-DCE-0040-XXX-SIT</v>
      </c>
    </row>
    <row r="41" spans="1:14" ht="13.8" x14ac:dyDescent="0.3">
      <c r="A41" s="73"/>
      <c r="B41" s="104"/>
      <c r="F41" s="62"/>
      <c r="G41" s="63"/>
      <c r="H41" s="63"/>
      <c r="I41" s="62"/>
      <c r="J41" s="62"/>
      <c r="K41" s="111"/>
    </row>
    <row r="42" spans="1:14" s="38" customFormat="1" ht="13.8" x14ac:dyDescent="0.3">
      <c r="A42" s="74"/>
      <c r="B42" s="101"/>
      <c r="C42" s="61"/>
      <c r="D42" s="61"/>
      <c r="E42" s="95" t="s">
        <v>1165</v>
      </c>
      <c r="F42" s="68" t="s">
        <v>368</v>
      </c>
      <c r="G42" s="68" t="s">
        <v>368</v>
      </c>
      <c r="H42" s="68"/>
      <c r="I42" s="68" t="s">
        <v>368</v>
      </c>
      <c r="J42" s="68" t="s">
        <v>368</v>
      </c>
      <c r="K42" s="102" t="s">
        <v>368</v>
      </c>
      <c r="M42" s="39"/>
      <c r="N42" s="44"/>
    </row>
    <row r="43" spans="1:14" ht="13.8" x14ac:dyDescent="0.3">
      <c r="A43" s="74"/>
      <c r="B43" s="101"/>
      <c r="D43" s="39" t="s">
        <v>1689</v>
      </c>
      <c r="E43" s="67" t="s">
        <v>1166</v>
      </c>
      <c r="F43" s="62" t="s">
        <v>33</v>
      </c>
      <c r="G43" s="63" t="s">
        <v>41</v>
      </c>
      <c r="H43" s="63" t="s">
        <v>1167</v>
      </c>
      <c r="I43" s="62" t="s">
        <v>196</v>
      </c>
      <c r="J43" s="62" t="s">
        <v>847</v>
      </c>
      <c r="K43" s="103" t="str">
        <f t="shared" ref="K43:K49" si="3">_xlfn.TEXTJOIN("-",FALSE,F43:J43)</f>
        <v>BO-DCE-0050-ENT-PLO</v>
      </c>
    </row>
    <row r="44" spans="1:14" ht="13.8" x14ac:dyDescent="0.3">
      <c r="A44" s="74"/>
      <c r="B44" s="101"/>
      <c r="D44" s="39" t="s">
        <v>1689</v>
      </c>
      <c r="E44" s="67" t="s">
        <v>1168</v>
      </c>
      <c r="F44" s="62" t="s">
        <v>33</v>
      </c>
      <c r="G44" s="63" t="s">
        <v>41</v>
      </c>
      <c r="H44" s="63" t="s">
        <v>1169</v>
      </c>
      <c r="I44" s="62" t="s">
        <v>391</v>
      </c>
      <c r="J44" s="62" t="s">
        <v>847</v>
      </c>
      <c r="K44" s="103" t="str">
        <f t="shared" si="3"/>
        <v>BO-DCE-0051-INT-PLO</v>
      </c>
    </row>
    <row r="45" spans="1:14" ht="13.8" x14ac:dyDescent="0.3">
      <c r="A45" s="74"/>
      <c r="B45" s="101"/>
      <c r="D45" s="39" t="s">
        <v>1689</v>
      </c>
      <c r="E45" s="67" t="s">
        <v>1170</v>
      </c>
      <c r="F45" s="62" t="s">
        <v>33</v>
      </c>
      <c r="G45" s="63" t="s">
        <v>41</v>
      </c>
      <c r="H45" s="63" t="s">
        <v>1171</v>
      </c>
      <c r="I45" s="62" t="s">
        <v>205</v>
      </c>
      <c r="J45" s="62" t="s">
        <v>847</v>
      </c>
      <c r="K45" s="103" t="str">
        <f t="shared" si="3"/>
        <v>BO-DCE-0052-PED-PLO</v>
      </c>
    </row>
    <row r="46" spans="1:14" ht="13.8" x14ac:dyDescent="0.3">
      <c r="A46" s="74"/>
      <c r="B46" s="101"/>
      <c r="D46" s="39" t="s">
        <v>1689</v>
      </c>
      <c r="E46" s="67" t="s">
        <v>1172</v>
      </c>
      <c r="F46" s="62" t="s">
        <v>33</v>
      </c>
      <c r="G46" s="63" t="s">
        <v>41</v>
      </c>
      <c r="H46" s="63" t="s">
        <v>1173</v>
      </c>
      <c r="I46" s="62" t="s">
        <v>201</v>
      </c>
      <c r="J46" s="62" t="s">
        <v>847</v>
      </c>
      <c r="K46" s="103" t="str">
        <f t="shared" si="3"/>
        <v>BO-DCE-0053-GER-PLO</v>
      </c>
    </row>
    <row r="47" spans="1:14" s="38" customFormat="1" ht="13.8" x14ac:dyDescent="0.3">
      <c r="A47" s="74"/>
      <c r="B47" s="101"/>
      <c r="C47" s="39"/>
      <c r="D47" s="39" t="s">
        <v>1689</v>
      </c>
      <c r="E47" s="67" t="s">
        <v>1174</v>
      </c>
      <c r="F47" s="62" t="s">
        <v>33</v>
      </c>
      <c r="G47" s="63" t="s">
        <v>41</v>
      </c>
      <c r="H47" s="63" t="s">
        <v>1175</v>
      </c>
      <c r="I47" s="62" t="s">
        <v>209</v>
      </c>
      <c r="J47" s="62" t="s">
        <v>847</v>
      </c>
      <c r="K47" s="103" t="str">
        <f t="shared" si="3"/>
        <v>BO-DCE-0054-BA1-PLO</v>
      </c>
      <c r="M47" s="39"/>
      <c r="N47" s="44"/>
    </row>
    <row r="48" spans="1:14" s="38" customFormat="1" ht="13.8" x14ac:dyDescent="0.3">
      <c r="A48" s="74"/>
      <c r="B48" s="101"/>
      <c r="C48" s="39"/>
      <c r="D48" s="39" t="s">
        <v>1689</v>
      </c>
      <c r="E48" s="67" t="s">
        <v>1176</v>
      </c>
      <c r="F48" s="62" t="s">
        <v>33</v>
      </c>
      <c r="G48" s="63" t="s">
        <v>41</v>
      </c>
      <c r="H48" s="63" t="s">
        <v>1177</v>
      </c>
      <c r="I48" s="62" t="s">
        <v>213</v>
      </c>
      <c r="J48" s="62" t="s">
        <v>847</v>
      </c>
      <c r="K48" s="103" t="str">
        <f t="shared" si="3"/>
        <v>BO-DCE-0055-BA2-PLO</v>
      </c>
      <c r="M48" s="39"/>
      <c r="N48" s="44"/>
    </row>
    <row r="49" spans="1:14" s="38" customFormat="1" ht="13.8" x14ac:dyDescent="0.3">
      <c r="A49" s="74"/>
      <c r="B49" s="101"/>
      <c r="C49" s="39"/>
      <c r="D49" s="39" t="s">
        <v>1689</v>
      </c>
      <c r="E49" s="67" t="s">
        <v>1178</v>
      </c>
      <c r="F49" s="62" t="s">
        <v>33</v>
      </c>
      <c r="G49" s="63" t="s">
        <v>41</v>
      </c>
      <c r="H49" s="63" t="s">
        <v>1179</v>
      </c>
      <c r="I49" s="62" t="s">
        <v>217</v>
      </c>
      <c r="J49" s="62" t="s">
        <v>847</v>
      </c>
      <c r="K49" s="103" t="str">
        <f t="shared" si="3"/>
        <v>BO-DCE-0056-BA3-PLO</v>
      </c>
      <c r="M49" s="39"/>
      <c r="N49" s="44"/>
    </row>
    <row r="50" spans="1:14" ht="13.8" x14ac:dyDescent="0.3">
      <c r="A50" s="74"/>
      <c r="B50" s="101"/>
      <c r="F50" s="62"/>
      <c r="G50" s="63"/>
      <c r="H50" s="63"/>
      <c r="I50" s="62"/>
      <c r="J50" s="62"/>
      <c r="K50" s="103"/>
    </row>
    <row r="51" spans="1:14" ht="13.8" x14ac:dyDescent="0.3">
      <c r="A51" s="74"/>
      <c r="B51" s="101"/>
      <c r="D51" s="39" t="s">
        <v>1689</v>
      </c>
      <c r="E51" s="67" t="s">
        <v>1180</v>
      </c>
      <c r="F51" s="62" t="s">
        <v>33</v>
      </c>
      <c r="G51" s="63" t="s">
        <v>41</v>
      </c>
      <c r="H51" s="63" t="s">
        <v>1181</v>
      </c>
      <c r="I51" s="62" t="s">
        <v>196</v>
      </c>
      <c r="J51" s="62" t="s">
        <v>781</v>
      </c>
      <c r="K51" s="103" t="str">
        <f>_xlfn.TEXTJOIN("-",FALSE,F51:J51)</f>
        <v>BO-DCE-0060-ENT-CVC</v>
      </c>
    </row>
    <row r="52" spans="1:14" ht="13.8" x14ac:dyDescent="0.3">
      <c r="A52" s="74"/>
      <c r="B52" s="101"/>
      <c r="D52" s="39" t="s">
        <v>1689</v>
      </c>
      <c r="E52" s="67" t="s">
        <v>1182</v>
      </c>
      <c r="F52" s="62" t="s">
        <v>33</v>
      </c>
      <c r="G52" s="63" t="s">
        <v>41</v>
      </c>
      <c r="H52" s="63" t="s">
        <v>1183</v>
      </c>
      <c r="I52" s="62" t="s">
        <v>391</v>
      </c>
      <c r="J52" s="62" t="s">
        <v>781</v>
      </c>
      <c r="K52" s="103" t="str">
        <f t="shared" ref="K52:K57" si="4">_xlfn.TEXTJOIN("-",FALSE,F52:J52)</f>
        <v>BO-DCE-0061-INT-CVC</v>
      </c>
    </row>
    <row r="53" spans="1:14" ht="13.8" x14ac:dyDescent="0.3">
      <c r="A53" s="74"/>
      <c r="B53" s="101"/>
      <c r="D53" s="39" t="s">
        <v>1689</v>
      </c>
      <c r="E53" s="67" t="s">
        <v>1184</v>
      </c>
      <c r="F53" s="62" t="s">
        <v>33</v>
      </c>
      <c r="G53" s="63" t="s">
        <v>41</v>
      </c>
      <c r="H53" s="63" t="s">
        <v>1185</v>
      </c>
      <c r="I53" s="62" t="s">
        <v>205</v>
      </c>
      <c r="J53" s="62" t="s">
        <v>781</v>
      </c>
      <c r="K53" s="103" t="str">
        <f t="shared" si="4"/>
        <v>BO-DCE-0062-PED-CVC</v>
      </c>
    </row>
    <row r="54" spans="1:14" ht="13.8" x14ac:dyDescent="0.3">
      <c r="A54" s="74"/>
      <c r="B54" s="101"/>
      <c r="D54" s="39" t="s">
        <v>1689</v>
      </c>
      <c r="E54" s="67" t="s">
        <v>1186</v>
      </c>
      <c r="F54" s="62" t="s">
        <v>33</v>
      </c>
      <c r="G54" s="63" t="s">
        <v>41</v>
      </c>
      <c r="H54" s="63" t="s">
        <v>1187</v>
      </c>
      <c r="I54" s="62" t="s">
        <v>201</v>
      </c>
      <c r="J54" s="62" t="s">
        <v>781</v>
      </c>
      <c r="K54" s="103" t="str">
        <f t="shared" si="4"/>
        <v>BO-DCE-0063-GER-CVC</v>
      </c>
    </row>
    <row r="55" spans="1:14" ht="13.8" x14ac:dyDescent="0.3">
      <c r="A55" s="74"/>
      <c r="B55" s="101"/>
      <c r="D55" s="39" t="s">
        <v>1689</v>
      </c>
      <c r="E55" s="67" t="s">
        <v>1188</v>
      </c>
      <c r="F55" s="62" t="s">
        <v>33</v>
      </c>
      <c r="G55" s="63" t="s">
        <v>41</v>
      </c>
      <c r="H55" s="63" t="s">
        <v>1189</v>
      </c>
      <c r="I55" s="62" t="s">
        <v>209</v>
      </c>
      <c r="J55" s="62" t="s">
        <v>781</v>
      </c>
      <c r="K55" s="103" t="str">
        <f t="shared" si="4"/>
        <v>BO-DCE-0064-BA1-CVC</v>
      </c>
    </row>
    <row r="56" spans="1:14" ht="13.8" x14ac:dyDescent="0.3">
      <c r="A56" s="74"/>
      <c r="B56" s="101"/>
      <c r="D56" s="39" t="s">
        <v>1689</v>
      </c>
      <c r="E56" s="67" t="s">
        <v>1190</v>
      </c>
      <c r="F56" s="62" t="s">
        <v>33</v>
      </c>
      <c r="G56" s="63" t="s">
        <v>41</v>
      </c>
      <c r="H56" s="63" t="s">
        <v>1191</v>
      </c>
      <c r="I56" s="62" t="s">
        <v>213</v>
      </c>
      <c r="J56" s="62" t="s">
        <v>781</v>
      </c>
      <c r="K56" s="103" t="str">
        <f t="shared" si="4"/>
        <v>BO-DCE-0065-BA2-CVC</v>
      </c>
    </row>
    <row r="57" spans="1:14" ht="13.8" x14ac:dyDescent="0.3">
      <c r="A57" s="74"/>
      <c r="B57" s="101"/>
      <c r="D57" s="39" t="s">
        <v>1689</v>
      </c>
      <c r="E57" s="67" t="s">
        <v>1192</v>
      </c>
      <c r="F57" s="62" t="s">
        <v>33</v>
      </c>
      <c r="G57" s="63" t="s">
        <v>41</v>
      </c>
      <c r="H57" s="63" t="s">
        <v>1193</v>
      </c>
      <c r="I57" s="62" t="s">
        <v>217</v>
      </c>
      <c r="J57" s="62" t="s">
        <v>781</v>
      </c>
      <c r="K57" s="103" t="str">
        <f t="shared" si="4"/>
        <v>BO-DCE-0066-BA3-CVC</v>
      </c>
    </row>
    <row r="58" spans="1:14" ht="14.4" thickBot="1" x14ac:dyDescent="0.35">
      <c r="A58" s="73"/>
      <c r="B58" s="105"/>
      <c r="C58" s="106"/>
      <c r="D58" s="106"/>
      <c r="E58" s="107"/>
      <c r="F58" s="108"/>
      <c r="G58" s="109"/>
      <c r="H58" s="109"/>
      <c r="I58" s="108"/>
      <c r="J58" s="108"/>
      <c r="K58" s="110"/>
    </row>
    <row r="59" spans="1:14" ht="13.8" x14ac:dyDescent="0.3">
      <c r="A59" s="73"/>
      <c r="B59" s="56"/>
    </row>
    <row r="60" spans="1:14" ht="13.8" x14ac:dyDescent="0.3">
      <c r="A60" s="73"/>
      <c r="B60" s="56"/>
    </row>
    <row r="61" spans="1:14" ht="13.8" x14ac:dyDescent="0.3">
      <c r="A61" s="73"/>
      <c r="B61" s="56"/>
    </row>
    <row r="62" spans="1:14" ht="13.8" x14ac:dyDescent="0.3">
      <c r="A62" s="73"/>
      <c r="B62" s="55"/>
    </row>
    <row r="63" spans="1:14" ht="13.8" x14ac:dyDescent="0.3">
      <c r="A63" s="73"/>
      <c r="B63" s="55"/>
    </row>
    <row r="64" spans="1:14" ht="13.8" x14ac:dyDescent="0.3">
      <c r="A64" s="73"/>
      <c r="B64" s="55"/>
    </row>
    <row r="65" spans="1:2" ht="13.8" x14ac:dyDescent="0.3">
      <c r="A65" s="73"/>
      <c r="B65" s="55"/>
    </row>
    <row r="66" spans="1:2" ht="13.8" x14ac:dyDescent="0.3">
      <c r="A66" s="73"/>
      <c r="B66" s="55"/>
    </row>
    <row r="67" spans="1:2" ht="13.8" x14ac:dyDescent="0.3">
      <c r="A67" s="73"/>
      <c r="B67" s="55"/>
    </row>
    <row r="68" spans="1:2" ht="13.8" x14ac:dyDescent="0.3">
      <c r="A68" s="73"/>
      <c r="B68" s="55"/>
    </row>
    <row r="69" spans="1:2" ht="13.8" x14ac:dyDescent="0.3">
      <c r="A69" s="73"/>
      <c r="B69" s="55"/>
    </row>
    <row r="70" spans="1:2" ht="13.8" x14ac:dyDescent="0.3">
      <c r="A70" s="73"/>
      <c r="B70" s="55"/>
    </row>
    <row r="71" spans="1:2" ht="13.8" x14ac:dyDescent="0.3">
      <c r="A71" s="73"/>
      <c r="B71" s="55"/>
    </row>
    <row r="72" spans="1:2" ht="13.8" x14ac:dyDescent="0.3">
      <c r="A72" s="73"/>
      <c r="B72" s="55"/>
    </row>
    <row r="73" spans="1:2" ht="13.8" x14ac:dyDescent="0.3">
      <c r="A73" s="73"/>
      <c r="B73" s="55"/>
    </row>
    <row r="74" spans="1:2" ht="13.8" x14ac:dyDescent="0.3">
      <c r="A74" s="73"/>
      <c r="B74" s="55"/>
    </row>
    <row r="75" spans="1:2" ht="13.8" x14ac:dyDescent="0.3">
      <c r="A75" s="73"/>
      <c r="B75" s="55"/>
    </row>
    <row r="76" spans="1:2" ht="13.8" x14ac:dyDescent="0.3">
      <c r="A76" s="73"/>
      <c r="B76" s="55"/>
    </row>
    <row r="77" spans="1:2" ht="13.8" x14ac:dyDescent="0.3">
      <c r="A77" s="73"/>
      <c r="B77" s="55"/>
    </row>
    <row r="78" spans="1:2" ht="13.8" x14ac:dyDescent="0.3">
      <c r="A78" s="73"/>
      <c r="B78" s="55"/>
    </row>
    <row r="79" spans="1:2" ht="13.8" x14ac:dyDescent="0.3">
      <c r="A79" s="73"/>
      <c r="B79" s="55"/>
    </row>
    <row r="80" spans="1:2" ht="13.8" x14ac:dyDescent="0.3">
      <c r="A80" s="73"/>
      <c r="B80" s="56"/>
    </row>
    <row r="81" spans="1:2" ht="13.8" x14ac:dyDescent="0.3">
      <c r="A81" s="73"/>
      <c r="B81" s="55"/>
    </row>
    <row r="82" spans="1:2" ht="13.8" x14ac:dyDescent="0.3">
      <c r="A82" s="73"/>
      <c r="B82" s="55"/>
    </row>
    <row r="83" spans="1:2" ht="13.8" x14ac:dyDescent="0.3">
      <c r="A83" s="73"/>
      <c r="B83" s="55"/>
    </row>
    <row r="84" spans="1:2" ht="13.8" x14ac:dyDescent="0.3">
      <c r="A84" s="73"/>
      <c r="B84" s="55"/>
    </row>
    <row r="85" spans="1:2" ht="13.8" x14ac:dyDescent="0.3">
      <c r="A85" s="73"/>
      <c r="B85" s="55"/>
    </row>
    <row r="86" spans="1:2" ht="13.8" x14ac:dyDescent="0.3">
      <c r="A86" s="73"/>
      <c r="B86" s="55"/>
    </row>
    <row r="87" spans="1:2" ht="13.8" x14ac:dyDescent="0.3">
      <c r="A87" s="73"/>
      <c r="B87" s="55"/>
    </row>
    <row r="88" spans="1:2" ht="13.8" x14ac:dyDescent="0.3">
      <c r="A88" s="73"/>
      <c r="B88" s="55"/>
    </row>
    <row r="89" spans="1:2" ht="13.8" x14ac:dyDescent="0.3">
      <c r="A89" s="73"/>
      <c r="B89" s="55"/>
    </row>
  </sheetData>
  <mergeCells count="5">
    <mergeCell ref="B11:K11"/>
    <mergeCell ref="C1:K1"/>
    <mergeCell ref="C2:K2"/>
    <mergeCell ref="C3:K3"/>
    <mergeCell ref="C4:K4"/>
  </mergeCells>
  <phoneticPr fontId="11" type="noConversion"/>
  <conditionalFormatting sqref="A7">
    <cfRule type="duplicateValues" dxfId="5" priority="42"/>
  </conditionalFormatting>
  <conditionalFormatting sqref="A8:A10">
    <cfRule type="duplicateValues" dxfId="4" priority="254"/>
  </conditionalFormatting>
  <conditionalFormatting sqref="A11">
    <cfRule type="duplicateValues" dxfId="3" priority="264"/>
  </conditionalFormatting>
  <conditionalFormatting sqref="A6:K6">
    <cfRule type="duplicateValues" dxfId="2" priority="261"/>
  </conditionalFormatting>
  <conditionalFormatting sqref="N6:N7">
    <cfRule type="cellIs" dxfId="1" priority="41" operator="greaterThan">
      <formula>15</formula>
    </cfRule>
  </conditionalFormatting>
  <conditionalFormatting sqref="N11">
    <cfRule type="cellIs" dxfId="0" priority="4" operator="greaterThan">
      <formula>15</formula>
    </cfRule>
  </conditionalFormatting>
  <pageMargins left="0.7" right="0.7" top="0.75" bottom="0.75" header="0.3" footer="0.3"/>
  <pageSetup paperSize="136" scale="59" fitToWidth="0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F6C4359-B7A5-4161-9BD4-98BF29B45484}">
          <x14:formula1>
            <xm:f>CODIFICATION!$E$9:$E$24</xm:f>
          </x14:formula1>
          <xm:sqref>G13:G58</xm:sqref>
        </x14:dataValidation>
        <x14:dataValidation type="list" allowBlank="1" showInputMessage="1" showErrorMessage="1" xr:uid="{8D439F66-180E-4E9B-BA81-992117708E04}">
          <x14:formula1>
            <xm:f>CODIFICATION!$B$9</xm:f>
          </x14:formula1>
          <xm:sqref>F13:F58</xm:sqref>
        </x14:dataValidation>
        <x14:dataValidation type="list" allowBlank="1" showInputMessage="1" showErrorMessage="1" xr:uid="{56EB2196-B1AC-42D0-A5BE-0D7EC2989CB4}">
          <x14:formula1>
            <xm:f>CODIFICATION!$K$9:$K$21</xm:f>
          </x14:formula1>
          <xm:sqref>I13:I58</xm:sqref>
        </x14:dataValidation>
        <x14:dataValidation type="list" allowBlank="1" showInputMessage="1" showErrorMessage="1" xr:uid="{E1BEBCE4-1F02-45EF-BA0A-7F75C226696C}">
          <x14:formula1>
            <xm:f>CODIFICATION!$N$9:$N$50</xm:f>
          </x14:formula1>
          <xm:sqref>J13:J39 J42:J58</xm:sqref>
        </x14:dataValidation>
        <x14:dataValidation type="list" allowBlank="1" showInputMessage="1" showErrorMessage="1" xr:uid="{0A74333C-333D-4C95-BA11-47B86B449532}">
          <x14:formula1>
            <xm:f>CODIFICATION!$N$9:$N$51</xm:f>
          </x14:formula1>
          <xm:sqref>J40:J57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0FEEC-2E46-4F47-B0C6-532307A12964}">
  <sheetPr>
    <pageSetUpPr fitToPage="1"/>
  </sheetPr>
  <dimension ref="B2:AF70"/>
  <sheetViews>
    <sheetView zoomScale="55" zoomScaleNormal="55" zoomScaleSheetLayoutView="55" workbookViewId="0">
      <selection activeCell="H47" sqref="H47"/>
    </sheetView>
  </sheetViews>
  <sheetFormatPr baseColWidth="10" defaultColWidth="12.6640625" defaultRowHeight="13.8" x14ac:dyDescent="0.3"/>
  <cols>
    <col min="1" max="1" width="2.6640625" style="1" customWidth="1"/>
    <col min="2" max="2" width="11.6640625" style="1" customWidth="1"/>
    <col min="3" max="3" width="28.5546875" style="1" customWidth="1"/>
    <col min="4" max="4" width="2.88671875" style="1" customWidth="1"/>
    <col min="5" max="5" width="11.6640625" style="1" customWidth="1"/>
    <col min="6" max="6" width="35.109375" style="1" customWidth="1"/>
    <col min="7" max="7" width="2.88671875" style="1" customWidth="1"/>
    <col min="8" max="8" width="17.33203125" style="3" customWidth="1"/>
    <col min="9" max="9" width="45.109375" style="1" customWidth="1"/>
    <col min="10" max="10" width="2.88671875" style="1" customWidth="1"/>
    <col min="11" max="11" width="11.6640625" style="2" customWidth="1"/>
    <col min="12" max="12" width="43.88671875" style="1" customWidth="1"/>
    <col min="13" max="13" width="2.88671875" style="1" customWidth="1"/>
    <col min="14" max="14" width="11.6640625" style="2" customWidth="1"/>
    <col min="15" max="15" width="36.6640625" style="1" customWidth="1"/>
    <col min="16" max="16" width="2.88671875" style="1" customWidth="1"/>
    <col min="17" max="17" width="11.6640625" style="2" customWidth="1"/>
    <col min="18" max="18" width="21.109375" style="1" customWidth="1"/>
    <col min="19" max="19" width="2.88671875" style="1" customWidth="1"/>
    <col min="20" max="20" width="11.6640625" style="2" customWidth="1"/>
    <col min="21" max="21" width="17.33203125" style="1" customWidth="1"/>
    <col min="22" max="22" width="2.88671875" style="1" customWidth="1"/>
    <col min="23" max="23" width="11.6640625" style="1" customWidth="1"/>
    <col min="24" max="24" width="28.44140625" style="1" customWidth="1"/>
    <col min="25" max="25" width="2.88671875" style="1" customWidth="1"/>
    <col min="26" max="26" width="94" style="1" customWidth="1"/>
    <col min="27" max="27" width="2.88671875" style="1" customWidth="1"/>
    <col min="28" max="28" width="11.6640625" style="2" customWidth="1"/>
    <col min="29" max="29" width="45.44140625" style="1" customWidth="1"/>
    <col min="30" max="30" width="2.88671875" style="1" customWidth="1"/>
    <col min="31" max="31" width="11.6640625" style="2" customWidth="1"/>
    <col min="32" max="32" width="49.5546875" style="1" customWidth="1"/>
    <col min="33" max="33" width="2.88671875" style="1" customWidth="1"/>
    <col min="34" max="16384" width="12.6640625" style="1"/>
  </cols>
  <sheetData>
    <row r="2" spans="2:32" ht="22.8" x14ac:dyDescent="0.4">
      <c r="B2" s="25" t="s">
        <v>1194</v>
      </c>
      <c r="C2" s="10"/>
      <c r="D2" s="6"/>
      <c r="E2" s="25"/>
      <c r="F2" s="10"/>
      <c r="G2" s="6"/>
      <c r="H2" s="6"/>
      <c r="I2" s="6"/>
      <c r="J2" s="10"/>
      <c r="K2" s="10"/>
      <c r="L2" s="10"/>
      <c r="M2" s="6"/>
      <c r="N2" s="10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2:32" ht="22.8" x14ac:dyDescent="0.4">
      <c r="B3" s="25" t="s">
        <v>1195</v>
      </c>
      <c r="C3" s="10"/>
      <c r="D3" s="6"/>
      <c r="E3" s="25"/>
      <c r="F3" s="10"/>
      <c r="G3" s="6"/>
      <c r="H3" s="6"/>
      <c r="I3" s="6"/>
      <c r="J3" s="10"/>
      <c r="K3" s="10"/>
      <c r="L3" s="10"/>
      <c r="M3" s="6"/>
      <c r="N3" s="10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2:32" ht="15" customHeight="1" x14ac:dyDescent="0.25">
      <c r="B4" s="10"/>
      <c r="C4" s="10"/>
      <c r="D4" s="6"/>
      <c r="E4" s="10"/>
      <c r="F4" s="10"/>
      <c r="G4" s="6"/>
      <c r="H4" s="6"/>
      <c r="I4" s="6"/>
      <c r="J4" s="10"/>
      <c r="K4" s="10"/>
      <c r="L4" s="10"/>
      <c r="M4" s="6"/>
      <c r="N4" s="10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2:32" s="31" customFormat="1" ht="50.25" customHeight="1" x14ac:dyDescent="0.3">
      <c r="B5" s="428" t="s">
        <v>1105</v>
      </c>
      <c r="C5" s="429"/>
      <c r="D5" s="29"/>
      <c r="E5" s="428" t="s">
        <v>20</v>
      </c>
      <c r="F5" s="429"/>
      <c r="G5" s="29"/>
      <c r="H5" s="430" t="s">
        <v>1196</v>
      </c>
      <c r="I5" s="431"/>
      <c r="J5" s="30"/>
      <c r="K5" s="430" t="s">
        <v>1197</v>
      </c>
      <c r="L5" s="431"/>
      <c r="M5" s="29"/>
      <c r="N5" s="430" t="s">
        <v>1198</v>
      </c>
      <c r="O5" s="431"/>
      <c r="P5" s="29"/>
      <c r="Q5" s="430" t="s">
        <v>25</v>
      </c>
      <c r="R5" s="431"/>
      <c r="S5" s="29"/>
      <c r="T5" s="430" t="s">
        <v>1199</v>
      </c>
      <c r="U5" s="431"/>
      <c r="V5" s="29"/>
      <c r="W5" s="430" t="s">
        <v>1200</v>
      </c>
      <c r="X5" s="431"/>
      <c r="Y5" s="29"/>
      <c r="Z5" s="32" t="s">
        <v>1201</v>
      </c>
      <c r="AA5" s="29"/>
      <c r="AB5" s="432" t="s">
        <v>1202</v>
      </c>
      <c r="AC5" s="433"/>
      <c r="AD5" s="29"/>
      <c r="AE5" s="432" t="s">
        <v>1203</v>
      </c>
      <c r="AF5" s="433"/>
    </row>
    <row r="6" spans="2:32" ht="15" customHeight="1" x14ac:dyDescent="0.3">
      <c r="B6" s="434" t="s">
        <v>1204</v>
      </c>
      <c r="C6" s="435"/>
      <c r="D6" s="23"/>
      <c r="E6" s="434" t="s">
        <v>1205</v>
      </c>
      <c r="F6" s="435"/>
      <c r="G6" s="23"/>
      <c r="H6" s="426" t="s">
        <v>1206</v>
      </c>
      <c r="I6" s="427"/>
      <c r="J6" s="24"/>
      <c r="K6" s="426" t="s">
        <v>1207</v>
      </c>
      <c r="L6" s="427"/>
      <c r="M6" s="23"/>
      <c r="N6" s="426" t="s">
        <v>1205</v>
      </c>
      <c r="O6" s="427"/>
      <c r="P6" s="23"/>
      <c r="Q6" s="426" t="s">
        <v>1208</v>
      </c>
      <c r="R6" s="427"/>
      <c r="S6" s="23"/>
      <c r="T6" s="426" t="s">
        <v>1209</v>
      </c>
      <c r="U6" s="427"/>
      <c r="V6" s="23"/>
      <c r="W6" s="426"/>
      <c r="X6" s="427"/>
      <c r="Y6" s="23"/>
      <c r="Z6" s="33"/>
      <c r="AA6" s="23"/>
      <c r="AB6" s="436" t="s">
        <v>1210</v>
      </c>
      <c r="AC6" s="437"/>
      <c r="AD6" s="23"/>
      <c r="AE6" s="436" t="s">
        <v>1211</v>
      </c>
      <c r="AF6" s="437"/>
    </row>
    <row r="7" spans="2:32" ht="30" customHeight="1" x14ac:dyDescent="0.3">
      <c r="B7" s="434" t="s">
        <v>1212</v>
      </c>
      <c r="C7" s="435"/>
      <c r="D7" s="23"/>
      <c r="E7" s="434" t="s">
        <v>1212</v>
      </c>
      <c r="F7" s="435"/>
      <c r="G7" s="23"/>
      <c r="H7" s="426" t="s">
        <v>1213</v>
      </c>
      <c r="I7" s="427"/>
      <c r="J7" s="24"/>
      <c r="K7" s="426" t="s">
        <v>1212</v>
      </c>
      <c r="L7" s="427"/>
      <c r="M7" s="23"/>
      <c r="N7" s="426" t="s">
        <v>1212</v>
      </c>
      <c r="O7" s="427"/>
      <c r="P7" s="23"/>
      <c r="Q7" s="426" t="s">
        <v>1214</v>
      </c>
      <c r="R7" s="427"/>
      <c r="S7" s="23"/>
      <c r="T7" s="426" t="s">
        <v>1215</v>
      </c>
      <c r="U7" s="427"/>
      <c r="V7" s="23"/>
      <c r="W7" s="426" t="s">
        <v>1215</v>
      </c>
      <c r="X7" s="427"/>
      <c r="Y7" s="23"/>
      <c r="Z7" s="33"/>
      <c r="AA7" s="23"/>
      <c r="AB7" s="436" t="s">
        <v>1212</v>
      </c>
      <c r="AC7" s="437"/>
      <c r="AD7" s="23"/>
      <c r="AE7" s="436" t="s">
        <v>1212</v>
      </c>
      <c r="AF7" s="437"/>
    </row>
    <row r="8" spans="2:32" ht="30" customHeight="1" x14ac:dyDescent="0.25">
      <c r="B8" s="28" t="s">
        <v>1216</v>
      </c>
      <c r="C8" s="22" t="s">
        <v>1217</v>
      </c>
      <c r="D8" s="20"/>
      <c r="E8" s="28" t="s">
        <v>1216</v>
      </c>
      <c r="F8" s="22" t="s">
        <v>1217</v>
      </c>
      <c r="G8" s="20"/>
      <c r="H8" s="28" t="s">
        <v>1218</v>
      </c>
      <c r="I8" s="22" t="s">
        <v>1217</v>
      </c>
      <c r="J8" s="21"/>
      <c r="K8" s="28" t="s">
        <v>1216</v>
      </c>
      <c r="L8" s="22" t="s">
        <v>1217</v>
      </c>
      <c r="M8" s="20"/>
      <c r="N8" s="28" t="s">
        <v>1216</v>
      </c>
      <c r="O8" s="22" t="s">
        <v>1217</v>
      </c>
      <c r="P8" s="20"/>
      <c r="Q8" s="28" t="s">
        <v>1216</v>
      </c>
      <c r="R8" s="22" t="s">
        <v>1217</v>
      </c>
      <c r="S8" s="20"/>
      <c r="T8" s="28" t="s">
        <v>1216</v>
      </c>
      <c r="U8" s="22" t="s">
        <v>1217</v>
      </c>
      <c r="V8" s="20"/>
      <c r="W8" s="28" t="s">
        <v>1216</v>
      </c>
      <c r="X8" s="22" t="s">
        <v>1217</v>
      </c>
      <c r="Y8" s="20"/>
      <c r="Z8" s="34"/>
      <c r="AA8" s="20"/>
      <c r="AB8" s="28" t="s">
        <v>1216</v>
      </c>
      <c r="AC8" s="22" t="s">
        <v>1217</v>
      </c>
      <c r="AD8" s="20"/>
      <c r="AE8" s="28" t="s">
        <v>1216</v>
      </c>
      <c r="AF8" s="22" t="s">
        <v>1217</v>
      </c>
    </row>
    <row r="9" spans="2:32" ht="30" customHeight="1" x14ac:dyDescent="0.25">
      <c r="B9" s="17" t="s">
        <v>33</v>
      </c>
      <c r="C9" s="11" t="s">
        <v>1219</v>
      </c>
      <c r="D9" s="20"/>
      <c r="E9" s="17" t="s">
        <v>1220</v>
      </c>
      <c r="F9" s="11" t="s">
        <v>1221</v>
      </c>
      <c r="G9" s="20"/>
      <c r="H9" s="438" t="s">
        <v>1222</v>
      </c>
      <c r="I9" s="439"/>
      <c r="J9" s="21"/>
      <c r="K9" s="17" t="s">
        <v>205</v>
      </c>
      <c r="L9" s="11" t="s">
        <v>1223</v>
      </c>
      <c r="M9" s="20"/>
      <c r="N9" s="17" t="s">
        <v>37</v>
      </c>
      <c r="O9" s="11" t="s">
        <v>1224</v>
      </c>
      <c r="P9" s="20"/>
      <c r="Q9" s="26" t="s">
        <v>712</v>
      </c>
      <c r="R9" s="11" t="s">
        <v>1225</v>
      </c>
      <c r="S9" s="20"/>
      <c r="T9" s="17" t="s">
        <v>29</v>
      </c>
      <c r="U9" s="11" t="s">
        <v>1226</v>
      </c>
      <c r="V9" s="20"/>
      <c r="W9" s="12"/>
      <c r="X9" s="11" t="s">
        <v>1227</v>
      </c>
      <c r="Y9" s="20"/>
      <c r="Z9" s="35" t="s">
        <v>1228</v>
      </c>
      <c r="AA9" s="20"/>
      <c r="AB9" s="17" t="s">
        <v>1229</v>
      </c>
      <c r="AC9" s="11" t="s">
        <v>1230</v>
      </c>
      <c r="AD9" s="20"/>
      <c r="AE9" s="17" t="s">
        <v>1231</v>
      </c>
      <c r="AF9" s="11" t="s">
        <v>1232</v>
      </c>
    </row>
    <row r="10" spans="2:32" ht="30" customHeight="1" x14ac:dyDescent="0.25">
      <c r="B10" s="13"/>
      <c r="C10" s="11"/>
      <c r="D10" s="20"/>
      <c r="E10" s="17" t="s">
        <v>1233</v>
      </c>
      <c r="F10" s="11" t="s">
        <v>1234</v>
      </c>
      <c r="G10" s="20"/>
      <c r="H10" s="13" t="s">
        <v>1235</v>
      </c>
      <c r="I10" s="11" t="s">
        <v>1236</v>
      </c>
      <c r="J10" s="21"/>
      <c r="K10" s="17" t="s">
        <v>201</v>
      </c>
      <c r="L10" s="11" t="s">
        <v>1237</v>
      </c>
      <c r="M10" s="20"/>
      <c r="N10" s="17" t="s">
        <v>257</v>
      </c>
      <c r="O10" s="11" t="s">
        <v>1238</v>
      </c>
      <c r="P10" s="20"/>
      <c r="Q10" s="26" t="s">
        <v>841</v>
      </c>
      <c r="R10" s="11" t="s">
        <v>1239</v>
      </c>
      <c r="S10" s="20"/>
      <c r="T10" s="17" t="s">
        <v>64</v>
      </c>
      <c r="U10" s="11"/>
      <c r="V10" s="20"/>
      <c r="W10" s="12"/>
      <c r="X10" s="11" t="s">
        <v>1240</v>
      </c>
      <c r="Y10" s="20"/>
      <c r="Z10" s="36"/>
      <c r="AA10" s="20"/>
      <c r="AB10" s="17" t="s">
        <v>1241</v>
      </c>
      <c r="AC10" s="11" t="s">
        <v>1242</v>
      </c>
      <c r="AD10" s="20"/>
      <c r="AE10" s="17" t="s">
        <v>1243</v>
      </c>
      <c r="AF10" s="11" t="s">
        <v>1244</v>
      </c>
    </row>
    <row r="11" spans="2:32" ht="30" customHeight="1" x14ac:dyDescent="0.25">
      <c r="B11" s="13"/>
      <c r="C11" s="11"/>
      <c r="D11" s="20"/>
      <c r="E11" s="17" t="s">
        <v>1245</v>
      </c>
      <c r="F11" s="11" t="s">
        <v>1246</v>
      </c>
      <c r="G11" s="20"/>
      <c r="H11" s="16"/>
      <c r="I11" s="11"/>
      <c r="J11" s="21"/>
      <c r="K11" s="17" t="s">
        <v>196</v>
      </c>
      <c r="L11" s="11" t="s">
        <v>1247</v>
      </c>
      <c r="M11" s="20"/>
      <c r="N11" s="19" t="s">
        <v>391</v>
      </c>
      <c r="O11" s="18" t="s">
        <v>1248</v>
      </c>
      <c r="P11" s="20"/>
      <c r="Q11" s="26" t="s">
        <v>964</v>
      </c>
      <c r="R11" s="11" t="s">
        <v>1249</v>
      </c>
      <c r="S11" s="20"/>
      <c r="T11" s="17" t="s">
        <v>1250</v>
      </c>
      <c r="U11" s="11"/>
      <c r="V11" s="20"/>
      <c r="W11" s="12"/>
      <c r="X11" s="11"/>
      <c r="Y11" s="20"/>
      <c r="Z11" s="11"/>
      <c r="AA11" s="20"/>
      <c r="AB11" s="17" t="s">
        <v>46</v>
      </c>
      <c r="AC11" s="11" t="s">
        <v>1251</v>
      </c>
      <c r="AD11" s="20"/>
      <c r="AE11" s="17" t="s">
        <v>1252</v>
      </c>
      <c r="AF11" s="11" t="s">
        <v>1253</v>
      </c>
    </row>
    <row r="12" spans="2:32" ht="30" customHeight="1" x14ac:dyDescent="0.25">
      <c r="B12" s="13"/>
      <c r="C12" s="11"/>
      <c r="D12" s="20"/>
      <c r="E12" s="17" t="s">
        <v>34</v>
      </c>
      <c r="F12" s="11" t="s">
        <v>1105</v>
      </c>
      <c r="G12" s="20"/>
      <c r="H12" s="16"/>
      <c r="I12" s="11"/>
      <c r="J12" s="21"/>
      <c r="K12" s="17" t="s">
        <v>755</v>
      </c>
      <c r="L12" s="11" t="s">
        <v>1254</v>
      </c>
      <c r="M12" s="20"/>
      <c r="N12" s="17" t="s">
        <v>239</v>
      </c>
      <c r="O12" s="11" t="s">
        <v>1255</v>
      </c>
      <c r="P12" s="20"/>
      <c r="Q12" s="26" t="s">
        <v>382</v>
      </c>
      <c r="R12" s="11" t="s">
        <v>1256</v>
      </c>
      <c r="S12" s="20"/>
      <c r="T12" s="17" t="s">
        <v>1257</v>
      </c>
      <c r="U12" s="11"/>
      <c r="V12" s="20"/>
      <c r="W12" s="12"/>
      <c r="X12" s="11"/>
      <c r="Y12" s="20"/>
      <c r="Z12" s="11"/>
      <c r="AA12" s="20"/>
      <c r="AB12" s="17" t="s">
        <v>1258</v>
      </c>
      <c r="AC12" s="11" t="s">
        <v>1259</v>
      </c>
      <c r="AD12" s="20"/>
      <c r="AE12" s="17" t="s">
        <v>1260</v>
      </c>
      <c r="AF12" s="11" t="s">
        <v>1261</v>
      </c>
    </row>
    <row r="13" spans="2:32" ht="30" customHeight="1" x14ac:dyDescent="0.25">
      <c r="B13" s="13"/>
      <c r="C13" s="11"/>
      <c r="D13" s="20"/>
      <c r="E13" s="17" t="s">
        <v>41</v>
      </c>
      <c r="F13" s="11" t="s">
        <v>1262</v>
      </c>
      <c r="G13" s="20"/>
      <c r="H13" s="438" t="s">
        <v>1263</v>
      </c>
      <c r="I13" s="439"/>
      <c r="J13" s="21"/>
      <c r="K13" s="17" t="s">
        <v>708</v>
      </c>
      <c r="L13" s="11" t="s">
        <v>1264</v>
      </c>
      <c r="M13" s="20"/>
      <c r="N13" s="17" t="s">
        <v>72</v>
      </c>
      <c r="O13" s="11" t="s">
        <v>1265</v>
      </c>
      <c r="P13" s="20"/>
      <c r="Q13" s="26" t="s">
        <v>386</v>
      </c>
      <c r="R13" s="11" t="s">
        <v>1266</v>
      </c>
      <c r="S13" s="20"/>
      <c r="T13" s="26" t="s">
        <v>1267</v>
      </c>
      <c r="U13" s="11"/>
      <c r="V13" s="20"/>
      <c r="W13" s="12"/>
      <c r="X13" s="11"/>
      <c r="Y13" s="20"/>
      <c r="Z13" s="11"/>
      <c r="AA13" s="20"/>
      <c r="AB13" s="17" t="s">
        <v>1268</v>
      </c>
      <c r="AC13" s="11" t="s">
        <v>1269</v>
      </c>
      <c r="AD13" s="20"/>
      <c r="AE13" s="17" t="s">
        <v>1270</v>
      </c>
      <c r="AF13" s="11" t="s">
        <v>1271</v>
      </c>
    </row>
    <row r="14" spans="2:32" ht="30" customHeight="1" x14ac:dyDescent="0.25">
      <c r="B14" s="13"/>
      <c r="C14" s="11"/>
      <c r="D14" s="20"/>
      <c r="E14" s="17" t="s">
        <v>1272</v>
      </c>
      <c r="F14" s="11" t="s">
        <v>1273</v>
      </c>
      <c r="G14" s="20"/>
      <c r="H14" s="15" t="s">
        <v>1274</v>
      </c>
      <c r="I14" s="14" t="s">
        <v>1275</v>
      </c>
      <c r="J14" s="21"/>
      <c r="K14" s="17" t="s">
        <v>209</v>
      </c>
      <c r="L14" s="11" t="s">
        <v>1276</v>
      </c>
      <c r="M14" s="20"/>
      <c r="N14" s="17" t="s">
        <v>781</v>
      </c>
      <c r="O14" s="11" t="s">
        <v>781</v>
      </c>
      <c r="P14" s="20"/>
      <c r="Q14" s="26" t="s">
        <v>413</v>
      </c>
      <c r="R14" s="11" t="s">
        <v>1277</v>
      </c>
      <c r="S14" s="20"/>
      <c r="T14" s="13"/>
      <c r="U14" s="11"/>
      <c r="V14" s="20"/>
      <c r="W14" s="12"/>
      <c r="X14" s="11"/>
      <c r="Y14" s="20"/>
      <c r="Z14" s="11"/>
      <c r="AA14" s="20"/>
      <c r="AB14" s="17" t="s">
        <v>1278</v>
      </c>
      <c r="AC14" s="11" t="s">
        <v>1279</v>
      </c>
      <c r="AD14" s="20"/>
      <c r="AE14" s="17" t="s">
        <v>1280</v>
      </c>
      <c r="AF14" s="11" t="s">
        <v>1281</v>
      </c>
    </row>
    <row r="15" spans="2:32" ht="30" customHeight="1" x14ac:dyDescent="0.25">
      <c r="B15" s="13"/>
      <c r="C15" s="11"/>
      <c r="D15" s="20"/>
      <c r="E15" s="17" t="s">
        <v>1282</v>
      </c>
      <c r="F15" s="11" t="s">
        <v>1283</v>
      </c>
      <c r="G15" s="20"/>
      <c r="H15" s="16" t="s">
        <v>1274</v>
      </c>
      <c r="I15" s="11" t="s">
        <v>1284</v>
      </c>
      <c r="J15" s="21"/>
      <c r="K15" s="17" t="s">
        <v>213</v>
      </c>
      <c r="L15" s="11" t="s">
        <v>1285</v>
      </c>
      <c r="M15" s="20"/>
      <c r="N15" s="17" t="s">
        <v>847</v>
      </c>
      <c r="O15" s="11" t="s">
        <v>1286</v>
      </c>
      <c r="P15" s="20"/>
      <c r="Q15" s="26" t="s">
        <v>392</v>
      </c>
      <c r="R15" s="11" t="s">
        <v>1287</v>
      </c>
      <c r="S15" s="20"/>
      <c r="T15" s="13"/>
      <c r="U15" s="11"/>
      <c r="V15" s="20"/>
      <c r="W15" s="12"/>
      <c r="X15" s="11"/>
      <c r="Y15" s="20"/>
      <c r="Z15" s="11"/>
      <c r="AA15" s="20"/>
      <c r="AB15" s="17" t="s">
        <v>1288</v>
      </c>
      <c r="AC15" s="11" t="s">
        <v>1289</v>
      </c>
      <c r="AD15" s="20"/>
      <c r="AE15" s="17" t="s">
        <v>1290</v>
      </c>
      <c r="AF15" s="11" t="s">
        <v>1291</v>
      </c>
    </row>
    <row r="16" spans="2:32" ht="30" customHeight="1" x14ac:dyDescent="0.25">
      <c r="B16" s="13"/>
      <c r="C16" s="11"/>
      <c r="D16" s="20"/>
      <c r="E16" s="17" t="s">
        <v>1292</v>
      </c>
      <c r="F16" s="11" t="s">
        <v>1293</v>
      </c>
      <c r="G16" s="20"/>
      <c r="H16" s="15" t="s">
        <v>1294</v>
      </c>
      <c r="I16" s="14" t="s">
        <v>1295</v>
      </c>
      <c r="J16" s="21"/>
      <c r="K16" s="17" t="s">
        <v>217</v>
      </c>
      <c r="L16" s="11" t="s">
        <v>1296</v>
      </c>
      <c r="M16" s="20"/>
      <c r="N16" s="17" t="s">
        <v>883</v>
      </c>
      <c r="O16" s="11" t="s">
        <v>1297</v>
      </c>
      <c r="P16" s="20"/>
      <c r="Q16" s="17" t="s">
        <v>36</v>
      </c>
      <c r="R16" s="11" t="s">
        <v>1298</v>
      </c>
      <c r="S16" s="20"/>
      <c r="T16" s="13"/>
      <c r="U16" s="11"/>
      <c r="V16" s="20"/>
      <c r="W16" s="12"/>
      <c r="X16" s="11"/>
      <c r="Y16" s="20"/>
      <c r="Z16" s="11"/>
      <c r="AA16" s="20"/>
      <c r="AB16" s="17" t="s">
        <v>40</v>
      </c>
      <c r="AC16" s="11" t="s">
        <v>1299</v>
      </c>
      <c r="AD16" s="20"/>
      <c r="AE16" s="17" t="s">
        <v>1300</v>
      </c>
      <c r="AF16" s="11" t="s">
        <v>1301</v>
      </c>
    </row>
    <row r="17" spans="2:32" ht="30" customHeight="1" x14ac:dyDescent="0.25">
      <c r="B17" s="13"/>
      <c r="C17" s="11"/>
      <c r="D17" s="20"/>
      <c r="E17" s="17" t="s">
        <v>1302</v>
      </c>
      <c r="F17" s="11" t="s">
        <v>1303</v>
      </c>
      <c r="G17" s="20"/>
      <c r="H17" s="16" t="s">
        <v>1304</v>
      </c>
      <c r="I17" s="11" t="s">
        <v>1305</v>
      </c>
      <c r="J17" s="21"/>
      <c r="K17" s="17" t="s">
        <v>391</v>
      </c>
      <c r="L17" s="11" t="s">
        <v>1306</v>
      </c>
      <c r="M17" s="20"/>
      <c r="N17" s="17" t="s">
        <v>914</v>
      </c>
      <c r="O17" s="11" t="s">
        <v>1307</v>
      </c>
      <c r="P17" s="20"/>
      <c r="Q17" s="13"/>
      <c r="R17" s="11"/>
      <c r="S17" s="20"/>
      <c r="T17" s="13"/>
      <c r="U17" s="11"/>
      <c r="V17" s="20"/>
      <c r="W17" s="12"/>
      <c r="X17" s="11"/>
      <c r="Y17" s="20"/>
      <c r="Z17" s="11"/>
      <c r="AA17" s="20"/>
      <c r="AB17" s="17" t="s">
        <v>1308</v>
      </c>
      <c r="AC17" s="11" t="s">
        <v>1309</v>
      </c>
      <c r="AD17" s="20"/>
      <c r="AE17" s="17" t="s">
        <v>1310</v>
      </c>
      <c r="AF17" s="11" t="s">
        <v>1311</v>
      </c>
    </row>
    <row r="18" spans="2:32" ht="30" customHeight="1" x14ac:dyDescent="0.25">
      <c r="B18" s="13"/>
      <c r="C18" s="11"/>
      <c r="D18" s="20"/>
      <c r="E18" s="17" t="s">
        <v>1312</v>
      </c>
      <c r="F18" s="11" t="s">
        <v>1313</v>
      </c>
      <c r="G18" s="20"/>
      <c r="H18" s="16" t="s">
        <v>1314</v>
      </c>
      <c r="I18" s="11" t="s">
        <v>1315</v>
      </c>
      <c r="J18" s="21"/>
      <c r="K18" s="17" t="s">
        <v>636</v>
      </c>
      <c r="L18" s="11" t="s">
        <v>1316</v>
      </c>
      <c r="M18" s="20"/>
      <c r="N18" s="17" t="s">
        <v>111</v>
      </c>
      <c r="O18" s="11" t="s">
        <v>1317</v>
      </c>
      <c r="P18" s="20"/>
      <c r="Q18" s="13"/>
      <c r="R18" s="11"/>
      <c r="S18" s="20"/>
      <c r="T18" s="13"/>
      <c r="U18" s="11"/>
      <c r="V18" s="20"/>
      <c r="W18" s="12"/>
      <c r="X18" s="11"/>
      <c r="Y18" s="20"/>
      <c r="Z18" s="11"/>
      <c r="AA18" s="20"/>
      <c r="AB18" s="17" t="s">
        <v>1318</v>
      </c>
      <c r="AC18" s="18" t="s">
        <v>1319</v>
      </c>
      <c r="AD18" s="20"/>
      <c r="AE18" s="17" t="s">
        <v>1320</v>
      </c>
      <c r="AF18" s="11" t="s">
        <v>1321</v>
      </c>
    </row>
    <row r="19" spans="2:32" ht="30" customHeight="1" x14ac:dyDescent="0.25">
      <c r="B19" s="13"/>
      <c r="C19" s="11"/>
      <c r="D19" s="20"/>
      <c r="E19" s="17" t="s">
        <v>1322</v>
      </c>
      <c r="F19" s="11" t="s">
        <v>1323</v>
      </c>
      <c r="G19" s="20"/>
      <c r="H19" s="16" t="s">
        <v>1324</v>
      </c>
      <c r="I19" s="11" t="s">
        <v>1325</v>
      </c>
      <c r="J19" s="21"/>
      <c r="K19" s="17" t="s">
        <v>505</v>
      </c>
      <c r="L19" s="11" t="s">
        <v>1326</v>
      </c>
      <c r="M19" s="20"/>
      <c r="N19" s="17" t="s">
        <v>433</v>
      </c>
      <c r="O19" s="11" t="s">
        <v>1327</v>
      </c>
      <c r="P19" s="20"/>
      <c r="Q19" s="13"/>
      <c r="R19" s="11"/>
      <c r="S19" s="20"/>
      <c r="T19" s="13"/>
      <c r="U19" s="11"/>
      <c r="V19" s="20"/>
      <c r="W19" s="12"/>
      <c r="X19" s="11"/>
      <c r="Y19" s="20"/>
      <c r="Z19" s="11"/>
      <c r="AA19" s="20"/>
      <c r="AB19" s="17" t="s">
        <v>1328</v>
      </c>
      <c r="AC19" s="18" t="s">
        <v>1329</v>
      </c>
      <c r="AD19" s="20"/>
      <c r="AE19" s="17" t="s">
        <v>433</v>
      </c>
      <c r="AF19" s="11" t="s">
        <v>1327</v>
      </c>
    </row>
    <row r="20" spans="2:32" ht="30" customHeight="1" x14ac:dyDescent="0.25">
      <c r="B20" s="13"/>
      <c r="C20" s="11"/>
      <c r="D20" s="20"/>
      <c r="E20" s="17" t="s">
        <v>1330</v>
      </c>
      <c r="F20" s="11" t="s">
        <v>1331</v>
      </c>
      <c r="G20" s="20"/>
      <c r="H20" s="16" t="s">
        <v>1332</v>
      </c>
      <c r="I20" s="11" t="s">
        <v>1333</v>
      </c>
      <c r="J20" s="21"/>
      <c r="K20" s="17" t="s">
        <v>375</v>
      </c>
      <c r="L20" s="11" t="s">
        <v>1334</v>
      </c>
      <c r="M20" s="20"/>
      <c r="N20" s="17" t="s">
        <v>1335</v>
      </c>
      <c r="O20" s="96" t="s">
        <v>1336</v>
      </c>
      <c r="P20" s="20"/>
      <c r="Q20" s="13"/>
      <c r="R20" s="11"/>
      <c r="S20" s="20"/>
      <c r="T20" s="13"/>
      <c r="U20" s="11"/>
      <c r="V20" s="20"/>
      <c r="W20" s="12"/>
      <c r="X20" s="11"/>
      <c r="Y20" s="20"/>
      <c r="Z20" s="11"/>
      <c r="AA20" s="20"/>
      <c r="AB20" s="17" t="s">
        <v>1337</v>
      </c>
      <c r="AC20" s="18" t="s">
        <v>1338</v>
      </c>
      <c r="AD20" s="20"/>
      <c r="AE20" s="17" t="s">
        <v>1339</v>
      </c>
      <c r="AF20" s="11" t="s">
        <v>1340</v>
      </c>
    </row>
    <row r="21" spans="2:32" ht="30" customHeight="1" x14ac:dyDescent="0.25">
      <c r="B21" s="13"/>
      <c r="C21" s="11"/>
      <c r="D21" s="20"/>
      <c r="E21" s="17" t="s">
        <v>1341</v>
      </c>
      <c r="F21" s="11" t="s">
        <v>1342</v>
      </c>
      <c r="G21" s="20"/>
      <c r="H21" s="16" t="s">
        <v>1343</v>
      </c>
      <c r="I21" s="11" t="s">
        <v>1344</v>
      </c>
      <c r="J21" s="21"/>
      <c r="K21" s="17" t="s">
        <v>36</v>
      </c>
      <c r="L21" s="11" t="s">
        <v>1298</v>
      </c>
      <c r="M21" s="20"/>
      <c r="N21" s="17" t="s">
        <v>1345</v>
      </c>
      <c r="O21" s="11" t="s">
        <v>1346</v>
      </c>
      <c r="P21" s="20"/>
      <c r="Q21" s="13"/>
      <c r="R21" s="11"/>
      <c r="S21" s="20"/>
      <c r="T21" s="13"/>
      <c r="U21" s="11"/>
      <c r="V21" s="20"/>
      <c r="W21" s="12"/>
      <c r="X21" s="11"/>
      <c r="Y21" s="20"/>
      <c r="Z21" s="11"/>
      <c r="AA21" s="20"/>
      <c r="AB21" s="17" t="s">
        <v>1347</v>
      </c>
      <c r="AC21" s="11" t="s">
        <v>1348</v>
      </c>
      <c r="AD21" s="20"/>
      <c r="AE21" s="17" t="s">
        <v>1349</v>
      </c>
      <c r="AF21" s="11" t="s">
        <v>1350</v>
      </c>
    </row>
    <row r="22" spans="2:32" ht="30" customHeight="1" x14ac:dyDescent="0.25">
      <c r="B22" s="13"/>
      <c r="C22" s="11"/>
      <c r="D22" s="20"/>
      <c r="E22" s="17" t="s">
        <v>1351</v>
      </c>
      <c r="F22" s="11" t="s">
        <v>1352</v>
      </c>
      <c r="G22" s="20"/>
      <c r="H22" s="15" t="s">
        <v>1353</v>
      </c>
      <c r="I22" s="14" t="s">
        <v>1118</v>
      </c>
      <c r="J22" s="21"/>
      <c r="K22" s="411" t="s">
        <v>1554</v>
      </c>
      <c r="L22" s="11" t="s">
        <v>1555</v>
      </c>
      <c r="M22" s="20"/>
      <c r="N22" s="17" t="s">
        <v>997</v>
      </c>
      <c r="O22" s="11" t="s">
        <v>1354</v>
      </c>
      <c r="P22" s="20"/>
      <c r="Q22" s="13"/>
      <c r="R22" s="11"/>
      <c r="S22" s="20"/>
      <c r="T22" s="13"/>
      <c r="U22" s="11"/>
      <c r="V22" s="20"/>
      <c r="W22" s="12"/>
      <c r="X22" s="11"/>
      <c r="Y22" s="20"/>
      <c r="Z22" s="11"/>
      <c r="AA22" s="20"/>
      <c r="AB22" s="17" t="s">
        <v>1355</v>
      </c>
      <c r="AC22" s="11" t="s">
        <v>1356</v>
      </c>
      <c r="AD22" s="20"/>
      <c r="AE22" s="17" t="s">
        <v>1357</v>
      </c>
      <c r="AF22" s="11" t="s">
        <v>1358</v>
      </c>
    </row>
    <row r="23" spans="2:32" ht="30" customHeight="1" x14ac:dyDescent="0.25">
      <c r="B23" s="13"/>
      <c r="C23" s="11"/>
      <c r="D23" s="6"/>
      <c r="E23" s="17" t="s">
        <v>1359</v>
      </c>
      <c r="F23" s="11" t="s">
        <v>1360</v>
      </c>
      <c r="G23" s="6"/>
      <c r="H23" s="16" t="s">
        <v>1361</v>
      </c>
      <c r="I23" s="11" t="s">
        <v>1362</v>
      </c>
      <c r="J23" s="10"/>
      <c r="K23" s="13"/>
      <c r="L23" s="11"/>
      <c r="M23" s="6"/>
      <c r="N23" s="17" t="s">
        <v>1025</v>
      </c>
      <c r="O23" s="11" t="s">
        <v>1363</v>
      </c>
      <c r="P23" s="6"/>
      <c r="Q23" s="13"/>
      <c r="R23" s="11"/>
      <c r="S23" s="6"/>
      <c r="T23" s="13"/>
      <c r="U23" s="11"/>
      <c r="V23" s="6"/>
      <c r="W23" s="12"/>
      <c r="X23" s="11"/>
      <c r="Y23" s="6"/>
      <c r="Z23" s="11"/>
      <c r="AA23" s="6"/>
      <c r="AB23" s="17" t="s">
        <v>1364</v>
      </c>
      <c r="AC23" s="18" t="s">
        <v>1365</v>
      </c>
      <c r="AD23" s="6"/>
      <c r="AE23" s="17" t="s">
        <v>1366</v>
      </c>
      <c r="AF23" s="11" t="s">
        <v>1367</v>
      </c>
    </row>
    <row r="24" spans="2:32" ht="30" customHeight="1" x14ac:dyDescent="0.25">
      <c r="B24" s="13"/>
      <c r="C24" s="11"/>
      <c r="D24" s="6"/>
      <c r="E24" s="17" t="s">
        <v>1368</v>
      </c>
      <c r="F24" s="11" t="s">
        <v>1369</v>
      </c>
      <c r="G24" s="6"/>
      <c r="H24" s="16" t="s">
        <v>1370</v>
      </c>
      <c r="I24" s="11" t="s">
        <v>1371</v>
      </c>
      <c r="J24" s="10"/>
      <c r="K24" s="13"/>
      <c r="L24" s="11"/>
      <c r="M24" s="6"/>
      <c r="N24" s="17" t="s">
        <v>1372</v>
      </c>
      <c r="O24" s="11" t="s">
        <v>1373</v>
      </c>
      <c r="P24" s="6"/>
      <c r="Q24" s="13"/>
      <c r="R24" s="11"/>
      <c r="S24" s="6"/>
      <c r="T24" s="13"/>
      <c r="U24" s="11"/>
      <c r="V24" s="6"/>
      <c r="W24" s="12"/>
      <c r="X24" s="11"/>
      <c r="Y24" s="6"/>
      <c r="Z24" s="11"/>
      <c r="AA24" s="6"/>
      <c r="AB24" s="17" t="s">
        <v>375</v>
      </c>
      <c r="AC24" s="11" t="s">
        <v>1374</v>
      </c>
      <c r="AD24" s="6"/>
      <c r="AE24" s="17" t="s">
        <v>1375</v>
      </c>
      <c r="AF24" s="11" t="s">
        <v>1376</v>
      </c>
    </row>
    <row r="25" spans="2:32" ht="30" customHeight="1" x14ac:dyDescent="0.25">
      <c r="B25" s="13"/>
      <c r="C25" s="11"/>
      <c r="D25" s="6"/>
      <c r="E25" s="13"/>
      <c r="F25" s="11"/>
      <c r="G25" s="6"/>
      <c r="H25" s="16" t="s">
        <v>1377</v>
      </c>
      <c r="I25" s="11" t="s">
        <v>1378</v>
      </c>
      <c r="J25" s="10"/>
      <c r="K25" s="13"/>
      <c r="L25" s="11"/>
      <c r="M25" s="6"/>
      <c r="N25" s="17" t="s">
        <v>1379</v>
      </c>
      <c r="O25" s="11" t="s">
        <v>1380</v>
      </c>
      <c r="P25" s="6"/>
      <c r="Q25" s="13"/>
      <c r="R25" s="11"/>
      <c r="S25" s="6"/>
      <c r="T25" s="13"/>
      <c r="U25" s="11"/>
      <c r="V25" s="6"/>
      <c r="W25" s="12"/>
      <c r="X25" s="11"/>
      <c r="Y25" s="6"/>
      <c r="Z25" s="11"/>
      <c r="AA25" s="6"/>
      <c r="AB25" s="17" t="s">
        <v>1381</v>
      </c>
      <c r="AC25" s="11" t="s">
        <v>1298</v>
      </c>
      <c r="AD25" s="6"/>
      <c r="AE25" s="17" t="s">
        <v>1382</v>
      </c>
      <c r="AF25" s="11" t="s">
        <v>1383</v>
      </c>
    </row>
    <row r="26" spans="2:32" ht="30" customHeight="1" x14ac:dyDescent="0.25">
      <c r="B26" s="12"/>
      <c r="C26" s="11"/>
      <c r="D26" s="6"/>
      <c r="E26" s="12"/>
      <c r="F26" s="11"/>
      <c r="G26" s="6"/>
      <c r="H26" s="16" t="s">
        <v>1384</v>
      </c>
      <c r="I26" s="11" t="s">
        <v>1385</v>
      </c>
      <c r="J26" s="10"/>
      <c r="K26" s="13"/>
      <c r="L26" s="11"/>
      <c r="M26" s="6"/>
      <c r="N26" s="17" t="s">
        <v>1386</v>
      </c>
      <c r="O26" s="11" t="s">
        <v>1387</v>
      </c>
      <c r="P26" s="6"/>
      <c r="Q26" s="13"/>
      <c r="R26" s="11"/>
      <c r="S26" s="6"/>
      <c r="T26" s="13"/>
      <c r="U26" s="11"/>
      <c r="V26" s="6"/>
      <c r="W26" s="12"/>
      <c r="X26" s="11"/>
      <c r="Y26" s="6"/>
      <c r="Z26" s="11"/>
      <c r="AA26" s="6"/>
      <c r="AB26" s="13"/>
      <c r="AC26" s="11"/>
      <c r="AD26" s="6"/>
      <c r="AE26" s="17" t="s">
        <v>1388</v>
      </c>
      <c r="AF26" s="11" t="s">
        <v>1389</v>
      </c>
    </row>
    <row r="27" spans="2:32" ht="30" customHeight="1" x14ac:dyDescent="0.25">
      <c r="B27" s="12"/>
      <c r="C27" s="11"/>
      <c r="D27" s="6"/>
      <c r="E27" s="12"/>
      <c r="F27" s="11"/>
      <c r="G27" s="6"/>
      <c r="H27" s="16" t="s">
        <v>1390</v>
      </c>
      <c r="I27" s="11" t="s">
        <v>1391</v>
      </c>
      <c r="J27" s="10"/>
      <c r="K27" s="13"/>
      <c r="L27" s="11"/>
      <c r="M27" s="6"/>
      <c r="N27" s="17" t="s">
        <v>1392</v>
      </c>
      <c r="O27" s="11" t="s">
        <v>1393</v>
      </c>
      <c r="P27" s="6"/>
      <c r="Q27" s="13"/>
      <c r="R27" s="11"/>
      <c r="S27" s="6"/>
      <c r="T27" s="13"/>
      <c r="U27" s="11"/>
      <c r="V27" s="6"/>
      <c r="W27" s="12"/>
      <c r="X27" s="11"/>
      <c r="Y27" s="6"/>
      <c r="Z27" s="11"/>
      <c r="AA27" s="6"/>
      <c r="AB27" s="13"/>
      <c r="AC27" s="11"/>
      <c r="AD27" s="6"/>
      <c r="AE27" s="17" t="s">
        <v>1394</v>
      </c>
      <c r="AF27" s="11" t="s">
        <v>1395</v>
      </c>
    </row>
    <row r="28" spans="2:32" ht="30" customHeight="1" x14ac:dyDescent="0.25">
      <c r="B28" s="12"/>
      <c r="C28" s="11"/>
      <c r="D28" s="6"/>
      <c r="E28" s="12"/>
      <c r="F28" s="11"/>
      <c r="G28" s="6"/>
      <c r="H28" s="16" t="s">
        <v>1396</v>
      </c>
      <c r="I28" s="11" t="s">
        <v>1397</v>
      </c>
      <c r="J28" s="10"/>
      <c r="K28" s="13"/>
      <c r="L28" s="11"/>
      <c r="M28" s="6"/>
      <c r="N28" s="17" t="s">
        <v>184</v>
      </c>
      <c r="O28" s="11" t="s">
        <v>1398</v>
      </c>
      <c r="P28" s="6"/>
      <c r="Q28" s="13"/>
      <c r="R28" s="11"/>
      <c r="S28" s="6"/>
      <c r="T28" s="13"/>
      <c r="U28" s="11"/>
      <c r="V28" s="6"/>
      <c r="W28" s="12"/>
      <c r="X28" s="11"/>
      <c r="Y28" s="6"/>
      <c r="Z28" s="11"/>
      <c r="AA28" s="6"/>
      <c r="AB28" s="13"/>
      <c r="AC28" s="11"/>
      <c r="AD28" s="6"/>
      <c r="AE28" s="17" t="s">
        <v>1292</v>
      </c>
      <c r="AF28" s="11" t="s">
        <v>1399</v>
      </c>
    </row>
    <row r="29" spans="2:32" ht="30" customHeight="1" x14ac:dyDescent="0.25">
      <c r="B29" s="12"/>
      <c r="C29" s="11"/>
      <c r="D29" s="6"/>
      <c r="E29" s="12"/>
      <c r="F29" s="11"/>
      <c r="G29" s="6"/>
      <c r="H29" s="16" t="s">
        <v>1400</v>
      </c>
      <c r="I29" s="11" t="s">
        <v>1401</v>
      </c>
      <c r="J29" s="10"/>
      <c r="K29" s="13"/>
      <c r="L29" s="11"/>
      <c r="M29" s="6"/>
      <c r="N29" s="17" t="s">
        <v>1402</v>
      </c>
      <c r="O29" s="11" t="s">
        <v>1403</v>
      </c>
      <c r="P29" s="6"/>
      <c r="Q29" s="13"/>
      <c r="R29" s="11"/>
      <c r="S29" s="6"/>
      <c r="T29" s="13"/>
      <c r="U29" s="11"/>
      <c r="V29" s="6"/>
      <c r="W29" s="12"/>
      <c r="X29" s="11"/>
      <c r="Y29" s="6"/>
      <c r="Z29" s="11"/>
      <c r="AA29" s="6"/>
      <c r="AB29" s="13"/>
      <c r="AC29" s="11"/>
      <c r="AD29" s="6"/>
      <c r="AE29" s="13"/>
      <c r="AF29" s="27"/>
    </row>
    <row r="30" spans="2:32" ht="30" customHeight="1" x14ac:dyDescent="0.25">
      <c r="B30" s="12"/>
      <c r="C30" s="11"/>
      <c r="D30" s="6"/>
      <c r="E30" s="12"/>
      <c r="F30" s="11"/>
      <c r="G30" s="6"/>
      <c r="H30" s="16" t="s">
        <v>1404</v>
      </c>
      <c r="I30" s="11" t="s">
        <v>1405</v>
      </c>
      <c r="J30" s="10"/>
      <c r="K30" s="13"/>
      <c r="L30" s="11"/>
      <c r="M30" s="6"/>
      <c r="N30" s="17" t="s">
        <v>253</v>
      </c>
      <c r="O30" s="11" t="s">
        <v>1406</v>
      </c>
      <c r="P30" s="6"/>
      <c r="Q30" s="13"/>
      <c r="R30" s="11"/>
      <c r="S30" s="6"/>
      <c r="T30" s="13"/>
      <c r="U30" s="11"/>
      <c r="V30" s="6"/>
      <c r="W30" s="12"/>
      <c r="X30" s="11"/>
      <c r="Y30" s="6"/>
      <c r="Z30" s="11"/>
      <c r="AA30" s="6"/>
      <c r="AB30" s="13"/>
      <c r="AC30" s="11"/>
      <c r="AD30" s="6"/>
      <c r="AE30" s="13"/>
      <c r="AF30" s="11"/>
    </row>
    <row r="31" spans="2:32" ht="30" customHeight="1" x14ac:dyDescent="0.25">
      <c r="B31" s="12"/>
      <c r="C31" s="11"/>
      <c r="D31" s="6"/>
      <c r="E31" s="12"/>
      <c r="F31" s="11"/>
      <c r="G31" s="6"/>
      <c r="H31" s="16" t="s">
        <v>1407</v>
      </c>
      <c r="I31" s="11" t="s">
        <v>1408</v>
      </c>
      <c r="J31" s="10"/>
      <c r="K31" s="13"/>
      <c r="L31" s="11"/>
      <c r="M31" s="6"/>
      <c r="N31" s="17" t="s">
        <v>363</v>
      </c>
      <c r="O31" s="11" t="s">
        <v>1409</v>
      </c>
      <c r="P31" s="6"/>
      <c r="Q31" s="13"/>
      <c r="R31" s="11"/>
      <c r="S31" s="6"/>
      <c r="T31" s="13"/>
      <c r="U31" s="11"/>
      <c r="V31" s="6"/>
      <c r="W31" s="12"/>
      <c r="X31" s="11"/>
      <c r="Y31" s="6"/>
      <c r="Z31" s="11"/>
      <c r="AA31" s="6"/>
      <c r="AB31" s="13"/>
      <c r="AC31" s="11"/>
      <c r="AD31" s="6"/>
      <c r="AE31" s="13"/>
      <c r="AF31" s="11"/>
    </row>
    <row r="32" spans="2:32" ht="30" customHeight="1" x14ac:dyDescent="0.25">
      <c r="B32" s="12"/>
      <c r="C32" s="11"/>
      <c r="D32" s="6"/>
      <c r="E32" s="12"/>
      <c r="F32" s="11"/>
      <c r="G32" s="6"/>
      <c r="H32" s="15" t="s">
        <v>1410</v>
      </c>
      <c r="I32" s="14" t="s">
        <v>1411</v>
      </c>
      <c r="J32" s="10"/>
      <c r="K32" s="13"/>
      <c r="L32" s="11"/>
      <c r="M32" s="6"/>
      <c r="N32" s="17" t="s">
        <v>1412</v>
      </c>
      <c r="O32" s="11" t="s">
        <v>1413</v>
      </c>
      <c r="P32" s="6"/>
      <c r="Q32" s="13"/>
      <c r="R32" s="11"/>
      <c r="S32" s="6"/>
      <c r="T32" s="13"/>
      <c r="U32" s="11"/>
      <c r="V32" s="6"/>
      <c r="W32" s="12"/>
      <c r="X32" s="11"/>
      <c r="Y32" s="6"/>
      <c r="Z32" s="11"/>
      <c r="AA32" s="6"/>
      <c r="AB32" s="13"/>
      <c r="AC32" s="11"/>
      <c r="AD32" s="6"/>
      <c r="AE32" s="13"/>
      <c r="AF32" s="11"/>
    </row>
    <row r="33" spans="2:32" ht="30" customHeight="1" x14ac:dyDescent="0.25">
      <c r="B33" s="12"/>
      <c r="C33" s="11"/>
      <c r="D33" s="6"/>
      <c r="E33" s="12"/>
      <c r="F33" s="11"/>
      <c r="G33" s="6"/>
      <c r="H33" s="16">
        <v>1000</v>
      </c>
      <c r="I33" s="11" t="s">
        <v>1414</v>
      </c>
      <c r="J33" s="10"/>
      <c r="K33" s="13"/>
      <c r="L33" s="11"/>
      <c r="M33" s="6"/>
      <c r="N33" s="19" t="s">
        <v>375</v>
      </c>
      <c r="O33" s="18" t="s">
        <v>1415</v>
      </c>
      <c r="P33" s="6"/>
      <c r="Q33" s="13"/>
      <c r="R33" s="11"/>
      <c r="S33" s="6"/>
      <c r="T33" s="13"/>
      <c r="U33" s="11"/>
      <c r="V33" s="6"/>
      <c r="W33" s="12"/>
      <c r="X33" s="11"/>
      <c r="Y33" s="6"/>
      <c r="Z33" s="11"/>
      <c r="AA33" s="6"/>
      <c r="AB33" s="13"/>
      <c r="AC33" s="11"/>
      <c r="AD33" s="6"/>
      <c r="AE33" s="13"/>
      <c r="AF33" s="11"/>
    </row>
    <row r="34" spans="2:32" ht="30" customHeight="1" x14ac:dyDescent="0.25">
      <c r="B34" s="12"/>
      <c r="C34" s="11"/>
      <c r="D34" s="6"/>
      <c r="E34" s="12"/>
      <c r="F34" s="11"/>
      <c r="G34" s="6"/>
      <c r="H34" s="16">
        <v>1100</v>
      </c>
      <c r="I34" s="11" t="s">
        <v>1416</v>
      </c>
      <c r="J34" s="10"/>
      <c r="K34" s="13"/>
      <c r="L34" s="11"/>
      <c r="M34" s="6"/>
      <c r="N34" s="19" t="s">
        <v>40</v>
      </c>
      <c r="O34" s="18" t="s">
        <v>1417</v>
      </c>
      <c r="P34" s="6"/>
      <c r="Q34" s="13"/>
      <c r="R34" s="11"/>
      <c r="S34" s="6"/>
      <c r="T34" s="13"/>
      <c r="U34" s="11"/>
      <c r="V34" s="6"/>
      <c r="W34" s="12"/>
      <c r="X34" s="11"/>
      <c r="Y34" s="6"/>
      <c r="Z34" s="11"/>
      <c r="AA34" s="6"/>
      <c r="AB34" s="13"/>
      <c r="AC34" s="11"/>
      <c r="AD34" s="6"/>
      <c r="AE34" s="13"/>
      <c r="AF34" s="11"/>
    </row>
    <row r="35" spans="2:32" ht="30" customHeight="1" x14ac:dyDescent="0.25">
      <c r="B35" s="12"/>
      <c r="C35" s="11"/>
      <c r="D35" s="6"/>
      <c r="E35" s="12"/>
      <c r="F35" s="11"/>
      <c r="G35" s="6"/>
      <c r="H35" s="16">
        <v>1200</v>
      </c>
      <c r="I35" s="11" t="s">
        <v>1418</v>
      </c>
      <c r="J35" s="10"/>
      <c r="K35" s="13"/>
      <c r="L35" s="11"/>
      <c r="M35" s="6"/>
      <c r="N35" s="19" t="s">
        <v>1388</v>
      </c>
      <c r="O35" s="18" t="s">
        <v>1388</v>
      </c>
      <c r="P35" s="6"/>
      <c r="Q35" s="13"/>
      <c r="R35" s="11"/>
      <c r="S35" s="6"/>
      <c r="T35" s="13"/>
      <c r="U35" s="11"/>
      <c r="V35" s="6"/>
      <c r="W35" s="12"/>
      <c r="X35" s="11"/>
      <c r="Y35" s="6"/>
      <c r="Z35" s="11"/>
      <c r="AA35" s="6"/>
      <c r="AB35" s="13"/>
      <c r="AC35" s="11"/>
      <c r="AD35" s="6"/>
      <c r="AE35" s="13"/>
      <c r="AF35" s="11"/>
    </row>
    <row r="36" spans="2:32" ht="30" customHeight="1" x14ac:dyDescent="0.25">
      <c r="B36" s="12"/>
      <c r="C36" s="11"/>
      <c r="D36" s="6"/>
      <c r="E36" s="12"/>
      <c r="F36" s="11"/>
      <c r="G36" s="6"/>
      <c r="H36" s="16">
        <v>1300</v>
      </c>
      <c r="I36" s="11" t="s">
        <v>1358</v>
      </c>
      <c r="J36" s="10"/>
      <c r="K36" s="13"/>
      <c r="L36" s="11"/>
      <c r="M36" s="6"/>
      <c r="N36" s="19" t="s">
        <v>353</v>
      </c>
      <c r="O36" s="11" t="s">
        <v>1419</v>
      </c>
      <c r="P36" s="6"/>
      <c r="Q36" s="13"/>
      <c r="R36" s="11"/>
      <c r="S36" s="6"/>
      <c r="T36" s="13"/>
      <c r="U36" s="11"/>
      <c r="V36" s="6"/>
      <c r="W36" s="12"/>
      <c r="X36" s="11"/>
      <c r="Y36" s="6"/>
      <c r="Z36" s="11"/>
      <c r="AA36" s="6"/>
      <c r="AB36" s="13"/>
      <c r="AC36" s="11"/>
      <c r="AD36" s="6"/>
      <c r="AE36" s="13"/>
      <c r="AF36" s="11"/>
    </row>
    <row r="37" spans="2:32" ht="30" customHeight="1" x14ac:dyDescent="0.25">
      <c r="B37" s="12"/>
      <c r="C37" s="11"/>
      <c r="D37" s="6"/>
      <c r="E37" s="12"/>
      <c r="F37" s="11"/>
      <c r="G37" s="6"/>
      <c r="H37" s="16">
        <v>1400</v>
      </c>
      <c r="I37" s="11" t="s">
        <v>1327</v>
      </c>
      <c r="J37" s="10"/>
      <c r="K37" s="13"/>
      <c r="L37" s="11"/>
      <c r="M37" s="6"/>
      <c r="N37" s="19" t="s">
        <v>92</v>
      </c>
      <c r="O37" s="11" t="s">
        <v>1420</v>
      </c>
      <c r="P37" s="6"/>
      <c r="Q37" s="13"/>
      <c r="R37" s="11"/>
      <c r="S37" s="6"/>
      <c r="T37" s="13"/>
      <c r="U37" s="11"/>
      <c r="V37" s="6"/>
      <c r="W37" s="12"/>
      <c r="X37" s="11"/>
      <c r="Y37" s="6"/>
      <c r="Z37" s="11"/>
      <c r="AA37" s="6"/>
      <c r="AB37" s="13"/>
      <c r="AC37" s="11"/>
      <c r="AD37" s="6"/>
      <c r="AE37" s="13"/>
      <c r="AF37" s="11"/>
    </row>
    <row r="38" spans="2:32" ht="30" customHeight="1" x14ac:dyDescent="0.25">
      <c r="B38" s="12"/>
      <c r="C38" s="11"/>
      <c r="D38" s="6"/>
      <c r="E38" s="12"/>
      <c r="F38" s="11"/>
      <c r="G38" s="6"/>
      <c r="H38" s="16">
        <v>1500</v>
      </c>
      <c r="I38" s="11" t="s">
        <v>1421</v>
      </c>
      <c r="J38" s="10"/>
      <c r="K38" s="13"/>
      <c r="L38" s="11"/>
      <c r="M38" s="6"/>
      <c r="N38" s="19" t="s">
        <v>197</v>
      </c>
      <c r="O38" s="11" t="s">
        <v>1422</v>
      </c>
      <c r="P38" s="6"/>
      <c r="Q38" s="13"/>
      <c r="R38" s="11"/>
      <c r="S38" s="6"/>
      <c r="T38" s="13"/>
      <c r="U38" s="11"/>
      <c r="V38" s="6"/>
      <c r="W38" s="12"/>
      <c r="X38" s="11"/>
      <c r="Y38" s="6"/>
      <c r="Z38" s="11"/>
      <c r="AA38" s="6"/>
      <c r="AB38" s="13"/>
      <c r="AC38" s="11"/>
      <c r="AD38" s="6"/>
      <c r="AE38" s="13"/>
      <c r="AF38" s="11"/>
    </row>
    <row r="39" spans="2:32" ht="30" customHeight="1" x14ac:dyDescent="0.25">
      <c r="B39" s="12"/>
      <c r="C39" s="11"/>
      <c r="D39" s="6"/>
      <c r="E39" s="12"/>
      <c r="F39" s="11"/>
      <c r="G39" s="6"/>
      <c r="H39" s="16">
        <v>1600</v>
      </c>
      <c r="I39" s="11" t="s">
        <v>1423</v>
      </c>
      <c r="J39" s="10"/>
      <c r="K39" s="13"/>
      <c r="L39" s="11"/>
      <c r="M39" s="6"/>
      <c r="N39" s="19" t="s">
        <v>1424</v>
      </c>
      <c r="O39" s="11" t="s">
        <v>1425</v>
      </c>
      <c r="P39" s="6"/>
      <c r="Q39" s="13"/>
      <c r="R39" s="11"/>
      <c r="S39" s="6"/>
      <c r="T39" s="13"/>
      <c r="U39" s="11"/>
      <c r="V39" s="6"/>
      <c r="W39" s="12"/>
      <c r="X39" s="11"/>
      <c r="Y39" s="6"/>
      <c r="Z39" s="11"/>
      <c r="AA39" s="6"/>
      <c r="AB39" s="13"/>
      <c r="AC39" s="11"/>
      <c r="AD39" s="6"/>
      <c r="AE39" s="13"/>
      <c r="AF39" s="11"/>
    </row>
    <row r="40" spans="2:32" ht="30" customHeight="1" x14ac:dyDescent="0.25">
      <c r="B40" s="12"/>
      <c r="C40" s="11"/>
      <c r="D40" s="6"/>
      <c r="E40" s="12"/>
      <c r="F40" s="11"/>
      <c r="G40" s="6"/>
      <c r="H40" s="16">
        <v>1700</v>
      </c>
      <c r="I40" s="11" t="s">
        <v>1426</v>
      </c>
      <c r="J40" s="10"/>
      <c r="K40" s="13"/>
      <c r="L40" s="11"/>
      <c r="M40" s="6"/>
      <c r="N40" s="19" t="s">
        <v>96</v>
      </c>
      <c r="O40" s="11" t="s">
        <v>1427</v>
      </c>
      <c r="P40" s="6"/>
      <c r="Q40" s="13"/>
      <c r="R40" s="11"/>
      <c r="S40" s="6"/>
      <c r="T40" s="13"/>
      <c r="U40" s="11"/>
      <c r="V40" s="6"/>
      <c r="W40" s="12"/>
      <c r="X40" s="11"/>
      <c r="Y40" s="6"/>
      <c r="Z40" s="11"/>
      <c r="AA40" s="6"/>
      <c r="AB40" s="13"/>
      <c r="AC40" s="11"/>
      <c r="AD40" s="6"/>
      <c r="AE40" s="13"/>
      <c r="AF40" s="11"/>
    </row>
    <row r="41" spans="2:32" ht="30" customHeight="1" x14ac:dyDescent="0.25">
      <c r="B41" s="12"/>
      <c r="C41" s="11"/>
      <c r="D41" s="6"/>
      <c r="E41" s="12"/>
      <c r="F41" s="11"/>
      <c r="G41" s="6"/>
      <c r="H41" s="16">
        <v>1800</v>
      </c>
      <c r="I41" s="11" t="s">
        <v>1428</v>
      </c>
      <c r="J41" s="10"/>
      <c r="K41" s="13"/>
      <c r="L41" s="11"/>
      <c r="M41" s="6"/>
      <c r="N41" s="19" t="s">
        <v>1429</v>
      </c>
      <c r="O41" s="18" t="s">
        <v>1430</v>
      </c>
      <c r="P41" s="6"/>
      <c r="Q41" s="13"/>
      <c r="R41" s="11"/>
      <c r="S41" s="6"/>
      <c r="T41" s="13"/>
      <c r="U41" s="11"/>
      <c r="V41" s="6"/>
      <c r="W41" s="12"/>
      <c r="X41" s="11"/>
      <c r="Y41" s="6"/>
      <c r="Z41" s="11"/>
      <c r="AA41" s="6"/>
      <c r="AB41" s="13"/>
      <c r="AC41" s="11"/>
      <c r="AD41" s="6"/>
      <c r="AE41" s="13"/>
      <c r="AF41" s="11"/>
    </row>
    <row r="42" spans="2:32" ht="30" customHeight="1" x14ac:dyDescent="0.25">
      <c r="B42" s="12"/>
      <c r="C42" s="11"/>
      <c r="D42" s="6"/>
      <c r="E42" s="12"/>
      <c r="F42" s="11"/>
      <c r="G42" s="6"/>
      <c r="H42" s="15" t="s">
        <v>1431</v>
      </c>
      <c r="I42" s="14" t="s">
        <v>699</v>
      </c>
      <c r="J42" s="10"/>
      <c r="K42" s="13"/>
      <c r="L42" s="11"/>
      <c r="M42" s="6"/>
      <c r="N42" s="17" t="s">
        <v>1432</v>
      </c>
      <c r="O42" s="11" t="s">
        <v>1433</v>
      </c>
      <c r="P42" s="6"/>
      <c r="Q42" s="13"/>
      <c r="R42" s="11"/>
      <c r="S42" s="6"/>
      <c r="T42" s="13"/>
      <c r="U42" s="11"/>
      <c r="V42" s="6"/>
      <c r="W42" s="12"/>
      <c r="X42" s="11"/>
      <c r="Y42" s="6"/>
      <c r="Z42" s="11"/>
      <c r="AA42" s="6"/>
      <c r="AB42" s="13"/>
      <c r="AC42" s="11"/>
      <c r="AD42" s="6"/>
      <c r="AE42" s="13"/>
      <c r="AF42" s="11"/>
    </row>
    <row r="43" spans="2:32" ht="30" customHeight="1" x14ac:dyDescent="0.25">
      <c r="B43" s="12"/>
      <c r="C43" s="11"/>
      <c r="D43" s="6"/>
      <c r="E43" s="12"/>
      <c r="F43" s="11"/>
      <c r="G43" s="6"/>
      <c r="H43" s="16">
        <v>5000</v>
      </c>
      <c r="I43" s="11" t="s">
        <v>1317</v>
      </c>
      <c r="J43" s="10"/>
      <c r="K43" s="13"/>
      <c r="L43" s="11"/>
      <c r="M43" s="6"/>
      <c r="N43" s="17" t="s">
        <v>1434</v>
      </c>
      <c r="O43" s="11" t="s">
        <v>1435</v>
      </c>
      <c r="P43" s="6"/>
      <c r="Q43" s="13"/>
      <c r="R43" s="11"/>
      <c r="S43" s="6"/>
      <c r="T43" s="13"/>
      <c r="U43" s="11"/>
      <c r="V43" s="6"/>
      <c r="W43" s="12"/>
      <c r="X43" s="11"/>
      <c r="Y43" s="6"/>
      <c r="Z43" s="11"/>
      <c r="AA43" s="6"/>
      <c r="AB43" s="13"/>
      <c r="AC43" s="11"/>
      <c r="AD43" s="6"/>
      <c r="AE43" s="13"/>
      <c r="AF43" s="11"/>
    </row>
    <row r="44" spans="2:32" ht="30.75" customHeight="1" x14ac:dyDescent="0.25">
      <c r="B44" s="12"/>
      <c r="C44" s="11"/>
      <c r="D44" s="6"/>
      <c r="E44" s="12"/>
      <c r="F44" s="11"/>
      <c r="G44" s="6"/>
      <c r="H44" s="16">
        <v>7000</v>
      </c>
      <c r="I44" s="11" t="s">
        <v>781</v>
      </c>
      <c r="J44" s="10"/>
      <c r="K44" s="13"/>
      <c r="L44" s="11"/>
      <c r="M44" s="6"/>
      <c r="N44" s="17" t="s">
        <v>694</v>
      </c>
      <c r="O44" s="11" t="s">
        <v>1436</v>
      </c>
      <c r="P44" s="6"/>
      <c r="Q44" s="13"/>
      <c r="R44" s="11"/>
      <c r="S44" s="6"/>
      <c r="T44" s="13"/>
      <c r="U44" s="11"/>
      <c r="V44" s="6"/>
      <c r="W44" s="12"/>
      <c r="X44" s="11"/>
      <c r="Y44" s="6"/>
      <c r="Z44" s="11"/>
      <c r="AA44" s="6"/>
      <c r="AB44" s="13"/>
      <c r="AC44" s="11"/>
      <c r="AD44" s="6"/>
      <c r="AE44" s="13"/>
      <c r="AF44" s="11"/>
    </row>
    <row r="45" spans="2:32" ht="30.75" customHeight="1" x14ac:dyDescent="0.25">
      <c r="B45" s="12"/>
      <c r="C45" s="11"/>
      <c r="D45" s="6"/>
      <c r="E45" s="12"/>
      <c r="F45" s="11"/>
      <c r="G45" s="6"/>
      <c r="H45" s="16">
        <v>7500</v>
      </c>
      <c r="I45" s="11" t="s">
        <v>1437</v>
      </c>
      <c r="J45" s="10"/>
      <c r="K45" s="13"/>
      <c r="L45" s="11"/>
      <c r="M45" s="6"/>
      <c r="N45" s="17" t="s">
        <v>1438</v>
      </c>
      <c r="O45" s="11" t="s">
        <v>1439</v>
      </c>
      <c r="P45" s="6"/>
      <c r="Q45" s="13"/>
      <c r="R45" s="11"/>
      <c r="S45" s="6"/>
      <c r="T45" s="13"/>
      <c r="U45" s="11"/>
      <c r="V45" s="6"/>
      <c r="W45" s="12"/>
      <c r="X45" s="11"/>
      <c r="Y45" s="6"/>
      <c r="Z45" s="11"/>
      <c r="AA45" s="6"/>
      <c r="AB45" s="13"/>
      <c r="AC45" s="11"/>
      <c r="AD45" s="6"/>
      <c r="AE45" s="13"/>
      <c r="AF45" s="11"/>
    </row>
    <row r="46" spans="2:32" ht="30.75" customHeight="1" x14ac:dyDescent="0.25">
      <c r="B46" s="12"/>
      <c r="C46" s="11"/>
      <c r="D46" s="6"/>
      <c r="E46" s="12"/>
      <c r="F46" s="11"/>
      <c r="G46" s="6"/>
      <c r="H46" s="16">
        <v>7900</v>
      </c>
      <c r="I46" s="11" t="s">
        <v>1297</v>
      </c>
      <c r="J46" s="10"/>
      <c r="K46" s="13"/>
      <c r="L46" s="11"/>
      <c r="M46" s="6"/>
      <c r="N46" s="17" t="s">
        <v>1440</v>
      </c>
      <c r="O46" s="11" t="s">
        <v>1441</v>
      </c>
      <c r="P46" s="6"/>
      <c r="Q46" s="13"/>
      <c r="R46" s="11"/>
      <c r="S46" s="6"/>
      <c r="T46" s="13"/>
      <c r="U46" s="11"/>
      <c r="V46" s="6"/>
      <c r="W46" s="12"/>
      <c r="X46" s="11"/>
      <c r="Y46" s="6"/>
      <c r="Z46" s="11"/>
      <c r="AA46" s="6"/>
      <c r="AB46" s="13"/>
      <c r="AC46" s="11"/>
      <c r="AD46" s="6"/>
      <c r="AE46" s="13"/>
      <c r="AF46" s="11"/>
    </row>
    <row r="47" spans="2:32" ht="30.75" customHeight="1" x14ac:dyDescent="0.25">
      <c r="B47" s="12"/>
      <c r="C47" s="11"/>
      <c r="D47" s="6"/>
      <c r="E47" s="12"/>
      <c r="F47" s="11"/>
      <c r="G47" s="6"/>
      <c r="H47" s="16">
        <v>8000</v>
      </c>
      <c r="I47" s="11" t="s">
        <v>1442</v>
      </c>
      <c r="J47" s="10"/>
      <c r="K47" s="13"/>
      <c r="L47" s="11"/>
      <c r="M47" s="6"/>
      <c r="N47" s="17" t="s">
        <v>1443</v>
      </c>
      <c r="O47" s="11" t="s">
        <v>1444</v>
      </c>
      <c r="P47" s="6"/>
      <c r="Q47" s="13"/>
      <c r="R47" s="11"/>
      <c r="S47" s="6"/>
      <c r="T47" s="13"/>
      <c r="U47" s="11"/>
      <c r="V47" s="6"/>
      <c r="W47" s="12"/>
      <c r="X47" s="11"/>
      <c r="Y47" s="6"/>
      <c r="Z47" s="11"/>
      <c r="AA47" s="6"/>
      <c r="AB47" s="13"/>
      <c r="AC47" s="11"/>
      <c r="AD47" s="6"/>
      <c r="AE47" s="13"/>
      <c r="AF47" s="11"/>
    </row>
    <row r="48" spans="2:32" ht="30.75" customHeight="1" x14ac:dyDescent="0.25">
      <c r="B48" s="12"/>
      <c r="C48" s="11"/>
      <c r="D48" s="6"/>
      <c r="E48" s="12"/>
      <c r="F48" s="11"/>
      <c r="G48" s="6"/>
      <c r="H48" s="16">
        <v>9000</v>
      </c>
      <c r="I48" s="11" t="s">
        <v>1445</v>
      </c>
      <c r="J48" s="10"/>
      <c r="K48" s="13"/>
      <c r="L48" s="11"/>
      <c r="M48" s="6"/>
      <c r="N48" s="17" t="s">
        <v>1446</v>
      </c>
      <c r="O48" s="11" t="s">
        <v>1447</v>
      </c>
      <c r="P48" s="6"/>
      <c r="Q48" s="13"/>
      <c r="R48" s="11"/>
      <c r="S48" s="6"/>
      <c r="T48" s="13"/>
      <c r="U48" s="11"/>
      <c r="V48" s="6"/>
      <c r="W48" s="12"/>
      <c r="X48" s="11"/>
      <c r="Y48" s="6"/>
      <c r="Z48" s="11"/>
      <c r="AA48" s="6"/>
      <c r="AB48" s="13"/>
      <c r="AC48" s="11"/>
      <c r="AD48" s="6"/>
      <c r="AE48" s="13"/>
      <c r="AF48" s="11"/>
    </row>
    <row r="49" spans="2:32" ht="30.75" customHeight="1" x14ac:dyDescent="0.25">
      <c r="B49" s="12"/>
      <c r="C49" s="11"/>
      <c r="D49" s="6"/>
      <c r="E49" s="12"/>
      <c r="F49" s="11"/>
      <c r="G49" s="6"/>
      <c r="H49" s="15"/>
      <c r="I49" s="14" t="s">
        <v>1448</v>
      </c>
      <c r="J49" s="10"/>
      <c r="K49" s="13"/>
      <c r="L49" s="11"/>
      <c r="M49" s="6"/>
      <c r="N49" s="17" t="s">
        <v>1449</v>
      </c>
      <c r="O49" s="11" t="s">
        <v>1450</v>
      </c>
      <c r="P49" s="6"/>
      <c r="Q49" s="13"/>
      <c r="R49" s="11"/>
      <c r="S49" s="6"/>
      <c r="T49" s="13"/>
      <c r="U49" s="11"/>
      <c r="V49" s="6"/>
      <c r="W49" s="12"/>
      <c r="X49" s="11"/>
      <c r="Y49" s="6"/>
      <c r="Z49" s="11"/>
      <c r="AA49" s="6"/>
      <c r="AB49" s="13"/>
      <c r="AC49" s="11"/>
      <c r="AD49" s="6"/>
      <c r="AE49" s="13"/>
      <c r="AF49" s="11"/>
    </row>
    <row r="50" spans="2:32" ht="30.75" customHeight="1" x14ac:dyDescent="0.25">
      <c r="B50" s="12"/>
      <c r="C50" s="11"/>
      <c r="D50" s="6"/>
      <c r="E50" s="12"/>
      <c r="F50" s="11"/>
      <c r="G50" s="6"/>
      <c r="H50" s="16">
        <v>6000</v>
      </c>
      <c r="I50" s="11" t="s">
        <v>1451</v>
      </c>
      <c r="J50" s="10"/>
      <c r="K50" s="13"/>
      <c r="L50" s="11"/>
      <c r="M50" s="6"/>
      <c r="N50" s="17" t="s">
        <v>1452</v>
      </c>
      <c r="O50" s="11" t="s">
        <v>1453</v>
      </c>
      <c r="P50" s="6"/>
      <c r="Q50" s="13"/>
      <c r="R50" s="11"/>
      <c r="S50" s="6"/>
      <c r="T50" s="13"/>
      <c r="U50" s="11"/>
      <c r="V50" s="6"/>
      <c r="W50" s="12"/>
      <c r="X50" s="11"/>
      <c r="Y50" s="6"/>
      <c r="Z50" s="11"/>
      <c r="AA50" s="6"/>
      <c r="AB50" s="13"/>
      <c r="AC50" s="11"/>
      <c r="AD50" s="6"/>
      <c r="AE50" s="13"/>
      <c r="AF50" s="11"/>
    </row>
    <row r="51" spans="2:32" ht="30.75" customHeight="1" x14ac:dyDescent="0.25">
      <c r="B51" s="12"/>
      <c r="C51" s="11"/>
      <c r="D51" s="6"/>
      <c r="E51" s="12"/>
      <c r="F51" s="11"/>
      <c r="G51" s="6"/>
      <c r="H51" s="16">
        <v>6100</v>
      </c>
      <c r="I51" s="11" t="s">
        <v>1454</v>
      </c>
      <c r="J51" s="10"/>
      <c r="K51" s="13"/>
      <c r="L51" s="11"/>
      <c r="M51" s="6"/>
      <c r="N51" s="17" t="s">
        <v>505</v>
      </c>
      <c r="O51" s="96" t="s">
        <v>1455</v>
      </c>
      <c r="P51" s="6"/>
      <c r="Q51" s="13"/>
      <c r="R51" s="11"/>
      <c r="S51" s="6"/>
      <c r="T51" s="13"/>
      <c r="U51" s="11"/>
      <c r="V51" s="6"/>
      <c r="W51" s="12"/>
      <c r="X51" s="11"/>
      <c r="Y51" s="6"/>
      <c r="Z51" s="11"/>
      <c r="AA51" s="6"/>
      <c r="AB51" s="13"/>
      <c r="AC51" s="11"/>
      <c r="AD51" s="6"/>
      <c r="AE51" s="13"/>
      <c r="AF51" s="11"/>
    </row>
    <row r="52" spans="2:32" ht="30.75" customHeight="1" x14ac:dyDescent="0.25">
      <c r="B52" s="12"/>
      <c r="C52" s="11"/>
      <c r="D52" s="6"/>
      <c r="E52" s="12"/>
      <c r="F52" s="11"/>
      <c r="G52" s="6"/>
      <c r="H52" s="16">
        <v>6200</v>
      </c>
      <c r="I52" s="11" t="s">
        <v>1456</v>
      </c>
      <c r="J52" s="10"/>
      <c r="K52" s="13"/>
      <c r="L52" s="11"/>
      <c r="M52" s="6"/>
      <c r="N52" s="17" t="s">
        <v>1335</v>
      </c>
      <c r="O52" s="96" t="s">
        <v>1336</v>
      </c>
      <c r="P52" s="6"/>
      <c r="Q52" s="13"/>
      <c r="R52" s="11"/>
      <c r="S52" s="6"/>
      <c r="T52" s="13"/>
      <c r="U52" s="11"/>
      <c r="V52" s="6"/>
      <c r="W52" s="12"/>
      <c r="X52" s="11"/>
      <c r="Y52" s="6"/>
      <c r="Z52" s="11"/>
      <c r="AA52" s="6"/>
      <c r="AB52" s="13"/>
      <c r="AC52" s="11"/>
      <c r="AD52" s="6"/>
      <c r="AE52" s="13"/>
      <c r="AF52" s="11"/>
    </row>
    <row r="53" spans="2:32" ht="30.75" customHeight="1" x14ac:dyDescent="0.25">
      <c r="B53" s="12"/>
      <c r="C53" s="11"/>
      <c r="D53" s="6"/>
      <c r="E53" s="12"/>
      <c r="F53" s="11"/>
      <c r="G53" s="6"/>
      <c r="H53" s="16">
        <v>6300</v>
      </c>
      <c r="I53" s="1" t="s">
        <v>197</v>
      </c>
      <c r="J53" s="10"/>
      <c r="K53" s="13"/>
      <c r="L53" s="11"/>
      <c r="M53" s="6"/>
      <c r="N53" s="13"/>
      <c r="O53" s="11"/>
      <c r="P53" s="6"/>
      <c r="Q53" s="13"/>
      <c r="R53" s="11"/>
      <c r="S53" s="6"/>
      <c r="T53" s="13"/>
      <c r="U53" s="11"/>
      <c r="V53" s="6"/>
      <c r="W53" s="12"/>
      <c r="X53" s="11"/>
      <c r="Y53" s="6"/>
      <c r="Z53" s="11"/>
      <c r="AA53" s="6"/>
      <c r="AB53" s="13"/>
      <c r="AC53" s="11"/>
      <c r="AD53" s="6"/>
      <c r="AE53" s="13"/>
      <c r="AF53" s="11"/>
    </row>
    <row r="54" spans="2:32" ht="30.75" customHeight="1" x14ac:dyDescent="0.25">
      <c r="B54" s="12"/>
      <c r="C54" s="11"/>
      <c r="D54" s="6"/>
      <c r="E54" s="12"/>
      <c r="F54" s="11"/>
      <c r="G54" s="6"/>
      <c r="H54" s="16">
        <v>6400</v>
      </c>
      <c r="I54" s="11"/>
      <c r="J54" s="10"/>
      <c r="K54" s="13"/>
      <c r="L54" s="11"/>
      <c r="M54" s="6"/>
      <c r="N54" s="13"/>
      <c r="O54" s="11"/>
      <c r="P54" s="6"/>
      <c r="Q54" s="13"/>
      <c r="R54" s="11"/>
      <c r="S54" s="6"/>
      <c r="T54" s="13"/>
      <c r="U54" s="11"/>
      <c r="V54" s="6"/>
      <c r="W54" s="12"/>
      <c r="X54" s="11"/>
      <c r="Y54" s="6"/>
      <c r="Z54" s="11"/>
      <c r="AA54" s="6"/>
      <c r="AB54" s="13"/>
      <c r="AC54" s="11"/>
      <c r="AD54" s="6"/>
      <c r="AE54" s="13"/>
      <c r="AF54" s="11"/>
    </row>
    <row r="55" spans="2:32" ht="30.75" customHeight="1" x14ac:dyDescent="0.25">
      <c r="B55" s="12"/>
      <c r="C55" s="11"/>
      <c r="D55" s="6"/>
      <c r="E55" s="12"/>
      <c r="F55" s="11"/>
      <c r="G55" s="6"/>
      <c r="H55" s="16">
        <v>6900</v>
      </c>
      <c r="I55" s="11"/>
      <c r="J55" s="10"/>
      <c r="K55" s="13"/>
      <c r="L55" s="11"/>
      <c r="M55" s="6"/>
      <c r="N55" s="13"/>
      <c r="O55" s="11"/>
      <c r="P55" s="6"/>
      <c r="Q55" s="13"/>
      <c r="R55" s="11"/>
      <c r="S55" s="6"/>
      <c r="T55" s="13"/>
      <c r="U55" s="11"/>
      <c r="V55" s="6"/>
      <c r="W55" s="12"/>
      <c r="X55" s="11"/>
      <c r="Y55" s="6"/>
      <c r="Z55" s="11"/>
      <c r="AA55" s="6"/>
      <c r="AB55" s="13"/>
      <c r="AC55" s="11"/>
      <c r="AD55" s="6"/>
      <c r="AE55" s="13"/>
      <c r="AF55" s="11"/>
    </row>
    <row r="56" spans="2:32" ht="30.75" customHeight="1" x14ac:dyDescent="0.25">
      <c r="B56" s="5"/>
      <c r="C56" s="4"/>
      <c r="D56" s="6"/>
      <c r="E56" s="5"/>
      <c r="F56" s="4"/>
      <c r="G56" s="6"/>
      <c r="H56" s="7"/>
      <c r="I56" s="97"/>
      <c r="K56" s="7"/>
      <c r="L56" s="4"/>
      <c r="M56" s="6"/>
      <c r="N56" s="9"/>
      <c r="O56" s="8"/>
      <c r="P56" s="6"/>
      <c r="Q56" s="7"/>
      <c r="R56" s="4"/>
      <c r="S56" s="6"/>
      <c r="T56" s="7"/>
      <c r="U56" s="4"/>
      <c r="V56" s="6"/>
      <c r="W56" s="5"/>
      <c r="X56" s="4"/>
      <c r="Y56" s="6"/>
      <c r="Z56" s="4"/>
      <c r="AA56" s="6"/>
      <c r="AB56" s="7"/>
      <c r="AC56" s="4"/>
      <c r="AD56" s="6"/>
      <c r="AE56" s="7"/>
      <c r="AF56" s="4"/>
    </row>
    <row r="57" spans="2:32" ht="30.75" customHeight="1" x14ac:dyDescent="0.25">
      <c r="D57" s="6"/>
      <c r="G57" s="6"/>
      <c r="M57" s="6"/>
      <c r="P57" s="6"/>
      <c r="V57" s="6"/>
      <c r="Y57" s="6"/>
      <c r="AD57" s="6"/>
    </row>
    <row r="58" spans="2:32" ht="30.75" customHeight="1" x14ac:dyDescent="0.25">
      <c r="D58" s="6"/>
      <c r="G58" s="6"/>
      <c r="M58" s="6"/>
      <c r="P58" s="6"/>
      <c r="V58" s="6"/>
      <c r="Y58" s="6"/>
      <c r="AD58" s="6"/>
    </row>
    <row r="59" spans="2:32" ht="30.75" customHeight="1" x14ac:dyDescent="0.25">
      <c r="D59" s="6"/>
      <c r="G59" s="6"/>
      <c r="M59" s="6"/>
      <c r="P59" s="6"/>
      <c r="V59" s="6"/>
      <c r="Y59" s="6"/>
      <c r="AD59" s="6"/>
    </row>
    <row r="60" spans="2:32" ht="30.75" customHeight="1" x14ac:dyDescent="0.25">
      <c r="D60" s="6"/>
      <c r="G60" s="6"/>
      <c r="M60" s="6"/>
      <c r="P60" s="6"/>
      <c r="V60" s="6"/>
      <c r="Y60" s="6"/>
      <c r="AD60" s="6"/>
    </row>
    <row r="61" spans="2:32" ht="30.75" customHeight="1" x14ac:dyDescent="0.25">
      <c r="D61" s="6"/>
      <c r="G61" s="6"/>
      <c r="M61" s="6"/>
      <c r="P61" s="6"/>
      <c r="V61" s="6"/>
      <c r="Y61" s="6"/>
      <c r="AD61" s="6"/>
    </row>
    <row r="62" spans="2:32" ht="30.75" customHeight="1" x14ac:dyDescent="0.25">
      <c r="D62" s="6"/>
      <c r="G62" s="6"/>
      <c r="M62" s="6"/>
      <c r="P62" s="6"/>
      <c r="V62" s="6"/>
      <c r="Y62" s="6"/>
      <c r="AD62" s="6"/>
    </row>
    <row r="63" spans="2:32" ht="30.75" customHeight="1" x14ac:dyDescent="0.25">
      <c r="D63" s="6"/>
      <c r="G63" s="6"/>
      <c r="M63" s="6"/>
      <c r="P63" s="6"/>
      <c r="V63" s="6"/>
      <c r="Y63" s="6"/>
      <c r="AD63" s="6"/>
    </row>
    <row r="64" spans="2:32" ht="30.75" customHeight="1" x14ac:dyDescent="0.25">
      <c r="D64" s="6"/>
      <c r="G64" s="6"/>
      <c r="M64" s="6"/>
      <c r="P64" s="6"/>
      <c r="V64" s="6"/>
      <c r="Y64" s="6"/>
      <c r="AD64" s="6"/>
    </row>
    <row r="65" spans="4:30" ht="30.75" customHeight="1" x14ac:dyDescent="0.25">
      <c r="D65" s="6"/>
      <c r="G65" s="6"/>
      <c r="M65" s="6"/>
      <c r="P65" s="6"/>
      <c r="V65" s="6"/>
      <c r="Y65" s="6"/>
      <c r="AD65" s="6"/>
    </row>
    <row r="66" spans="4:30" x14ac:dyDescent="0.25">
      <c r="D66" s="6"/>
      <c r="G66" s="6"/>
      <c r="M66" s="6"/>
      <c r="P66" s="6"/>
      <c r="V66" s="6"/>
      <c r="Y66" s="6"/>
      <c r="AD66" s="6"/>
    </row>
    <row r="67" spans="4:30" x14ac:dyDescent="0.25">
      <c r="D67" s="6"/>
      <c r="G67" s="6"/>
      <c r="M67" s="6"/>
      <c r="P67" s="6"/>
      <c r="V67" s="6"/>
      <c r="Y67" s="6"/>
      <c r="AD67" s="6"/>
    </row>
    <row r="68" spans="4:30" x14ac:dyDescent="0.25">
      <c r="D68" s="6"/>
      <c r="G68" s="6"/>
      <c r="M68" s="6"/>
      <c r="P68" s="6"/>
      <c r="V68" s="6"/>
      <c r="Y68" s="6"/>
      <c r="AD68" s="6"/>
    </row>
    <row r="69" spans="4:30" x14ac:dyDescent="0.25">
      <c r="D69" s="6"/>
      <c r="G69" s="6"/>
      <c r="M69" s="6"/>
      <c r="AD69" s="6"/>
    </row>
    <row r="70" spans="4:30" x14ac:dyDescent="0.25">
      <c r="D70" s="6"/>
      <c r="G70" s="6"/>
      <c r="M70" s="6"/>
      <c r="AD70" s="6"/>
    </row>
  </sheetData>
  <mergeCells count="32">
    <mergeCell ref="AB7:AC7"/>
    <mergeCell ref="N7:O7"/>
    <mergeCell ref="H13:I13"/>
    <mergeCell ref="K7:L7"/>
    <mergeCell ref="AE7:AF7"/>
    <mergeCell ref="Q7:R7"/>
    <mergeCell ref="T7:U7"/>
    <mergeCell ref="W7:X7"/>
    <mergeCell ref="H9:I9"/>
    <mergeCell ref="B7:C7"/>
    <mergeCell ref="E7:F7"/>
    <mergeCell ref="H7:I7"/>
    <mergeCell ref="AE5:AF5"/>
    <mergeCell ref="Q5:R5"/>
    <mergeCell ref="T5:U5"/>
    <mergeCell ref="W5:X5"/>
    <mergeCell ref="K6:L6"/>
    <mergeCell ref="AE6:AF6"/>
    <mergeCell ref="Q6:R6"/>
    <mergeCell ref="T6:U6"/>
    <mergeCell ref="B6:C6"/>
    <mergeCell ref="E6:F6"/>
    <mergeCell ref="H6:I6"/>
    <mergeCell ref="AB6:AC6"/>
    <mergeCell ref="N6:O6"/>
    <mergeCell ref="W6:X6"/>
    <mergeCell ref="B5:C5"/>
    <mergeCell ref="E5:F5"/>
    <mergeCell ref="H5:I5"/>
    <mergeCell ref="AB5:AC5"/>
    <mergeCell ref="N5:O5"/>
    <mergeCell ref="K5:L5"/>
  </mergeCells>
  <phoneticPr fontId="11" type="noConversion"/>
  <pageMargins left="0.25" right="0.25" top="0.75" bottom="0.75" header="0.3" footer="0.3"/>
  <pageSetup paperSize="8" scale="34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e15e79-a6ee-4794-a948-af1e2e3b26b2" xsi:nil="true"/>
    <lcf76f155ced4ddcb4097134ff3c332f xmlns="c6684102-f6f9-4dfb-b693-f8d6c57c9816">
      <Terms xmlns="http://schemas.microsoft.com/office/infopath/2007/PartnerControls"/>
    </lcf76f155ced4ddcb4097134ff3c332f>
    <SharedWithUsers xmlns="6ce15e79-a6ee-4794-a948-af1e2e3b26b2">
      <UserInfo>
        <DisplayName>LOISON Thierry</DisplayName>
        <AccountId>27</AccountId>
        <AccountType/>
      </UserInfo>
      <UserInfo>
        <DisplayName>FEUILLET Frédérique-Anne</DisplayName>
        <AccountId>20</AccountId>
        <AccountType/>
      </UserInfo>
      <UserInfo>
        <DisplayName>SCHWEITZER Claire</DisplayName>
        <AccountId>35</AccountId>
        <AccountType/>
      </UserInfo>
      <UserInfo>
        <DisplayName>MONRIBOT Julien</DisplayName>
        <AccountId>107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F4966D1CB6224797B3A82C729B32C8" ma:contentTypeVersion="16" ma:contentTypeDescription="Crée un document." ma:contentTypeScope="" ma:versionID="e1c9b9db8e92b87c2238a6693c802ebb">
  <xsd:schema xmlns:xsd="http://www.w3.org/2001/XMLSchema" xmlns:xs="http://www.w3.org/2001/XMLSchema" xmlns:p="http://schemas.microsoft.com/office/2006/metadata/properties" xmlns:ns2="c6684102-f6f9-4dfb-b693-f8d6c57c9816" xmlns:ns3="6ce15e79-a6ee-4794-a948-af1e2e3b26b2" targetNamespace="http://schemas.microsoft.com/office/2006/metadata/properties" ma:root="true" ma:fieldsID="855eb3b1da0264e3d2791d245b052481" ns2:_="" ns3:_="">
    <xsd:import namespace="c6684102-f6f9-4dfb-b693-f8d6c57c9816"/>
    <xsd:import namespace="6ce15e79-a6ee-4794-a948-af1e2e3b2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684102-f6f9-4dfb-b693-f8d6c57c9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57e6cad-29be-4b80-b370-ab697c10b4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e15e79-a6ee-4794-a948-af1e2e3b26b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e0a013b7-9b8b-43c8-a602-aecd80218e83}" ma:internalName="TaxCatchAll" ma:showField="CatchAllData" ma:web="6ce15e79-a6ee-4794-a948-af1e2e3b2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s q m i d = " 7 1 7 d c a 1 5 - 3 3 d b - 4 c d 4 - b 9 c 3 - 1 f c 6 0 7 3 3 8 8 c 9 "   x m l n s = " h t t p : / / s c h e m a s . m i c r o s o f t . c o m / D a t a M a s h u p " > A A A A A P E E A A B Q S w M E F A A C A A g A X Y x w V k i C M C 2 k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Y q t U k Z J S Y G V v n 5 5 e b l e u b F e f l G 6 v p G B g a F + h K 9 P c H J G a m 6 i E l x x J m H F u p l 5 x S W J e c m p S n Y 2 Y R D H 2 B n p W Z r r G R s B n W S j D x O z 8 c 3 M Q 8 i D 5 E C y S I I 2 z q U 5 J a V F q X Z p R b p u Q T b 6 M K 6 N P t Q L d g B Q S w M E F A A C A A g A X Y x w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2 M c F Z x F 2 O s 6 w E A A O A E A A A T A B w A R m 9 y b X V s Y X M v U 2 V j d G l v b j E u b S C i G A A o o B Q A A A A A A A A A A A A A A A A A A A A A A A A A A A B 1 k 8 + O 2 j A Q x u 9 I v I P l l a p E S l l x 3 m 6 l L m q l S p S u A L U H x M E k w + K u Y 0 d j m + 4 K 8 Q B 9 j d 6 4 9 R m a F + s E F p J 1 U g 5 B m j + e + f z 9 b C F 1 0 m g 2 O / 0 P b / q 9 f s 9 u B E L G x n K L Y q X A s l u m w P V 7 j H 4 z 4 z E F i n x 8 S k E N R h 4 R t P t u 8 H F l z G M U 7 x Y T k c M t n 1 e d w g / 5 c r 8 Y G e 2 o a J m c j r j i 8 + c C W G 4 y u Z b l g d N h x + r B H I W 2 a 4 P 5 y C i f 6 6 r K R q e B y W 7 H J 3 / / 8 I S 5 q l f o 5 3 3 C d v y z z s L Q J + o X L o y W v 9 I N K A V h f G S 8 A o + W X b P J m 7 s w e 4 9 m C 1 r o t N V H m R / Q m n K / E b Z V O v F 5 e U A T h u / K 3 6 3 + L + X B S c D W C X J L V 9 m h X b Y X G 8 s V 6 a R b b V U 7 6 T w l L r Y 2 K / b x x Z u x f N B k + V o q h + U B b G 3 P D B R R M j U / b R R a m D A Q 6 Y Z F i 6 u j S 0 v 2 7 j 3 T X q m Y T s 8 o f L 7 + Y 4 K / 5 X E 9 7 5 u o D G A I e a F E S h P r g V O o Q k A V H q K O z R I + v K Y P T 1 4 K 8 d w x h y e X N E x v y C O 0 j K 6 O s b 4 o U O a v J U 4 h J 8 d P + F U q 2 8 s l H c y 8 k H m k s W t U A Z h 7 F 0 4 y m A H W o z o X S w I G a 7 o b W D U 9 r 8 G 8 w H g m r U F X T V R N U f O J d N H S R s S h D A A x 6 K J u 3 d X 7 f a X k a 6 V + 8 M G m Q A v o h + a T 6 E r V a s P s P u 7 3 p P 7 P a j f / A F B L A Q I t A B Q A A g A I A F 2 M c F Z I g j A t p A A A A P U A A A A S A A A A A A A A A A A A A A A A A A A A A A B D b 2 5 m a W c v U G F j a 2 F n Z S 5 4 b W x Q S w E C L Q A U A A I A C A B d j H B W D 8 r p q 6 Q A A A D p A A A A E w A A A A A A A A A A A A A A A A D w A A A A W 0 N v b n R l b n R f V H l w Z X N d L n h t b F B L A Q I t A B Q A A g A I A F 2 M c F Z x F 2 O s 6 w E A A O A E A A A T A A A A A A A A A A A A A A A A A O E B A A B G b 3 J t d W x h c y 9 T Z W N 0 a W 9 u M S 5 t U E s F B g A A A A A D A A M A w g A A A B k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k R A A A A A A A A l x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x p d n J h Y m x l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T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M t M T R U M T c 6 M D c 6 N T k u O T Q 1 M T M 1 O F o i I C 8 + P E V u d H J 5 I F R 5 c G U 9 I k Z p b G x D b 2 x 1 b W 5 U e X B l c y I g V m F s d W U 9 I n N B Q U F B Q U F B Q U F B Q U F B Q V l B I i A v P j x F b n R y e S B U e X B l P S J G a W x s Q 2 9 s d W 1 u T m F t Z X M i I F Z h b H V l P S J z W y Z x d W 9 0 O 1 B y b 3 Z l b m F u Y 2 U m c X V v d D s s J n F 1 b 3 Q 7 R m 9 y b W F 0 J n F 1 b 3 Q 7 L C Z x d W 9 0 O 0 5 1 b c O p c m 8 m c X V v d D s s J n F 1 b 3 Q 7 T G l i Z W x s w 6 k m c X V v d D s s J n F 1 b 3 Q 7 U H J v a m V 0 J n F 1 b 3 Q 7 L C Z x d W 9 0 O 1 B o Y X N l J n F 1 b 3 Q 7 L C Z x d W 9 0 O 0 L D o n Q m c X V v d D s s J n F 1 b 3 Q 7 T c O p d G l l c i Z x d W 9 0 O y w m c X V v d D t O a X Z l Y X U m c X V v d D s s J n F 1 b 3 Q 7 S W 5 k a W N l J n F 1 b 3 Q 7 L C Z x d W 9 0 O 8 O J Y 2 h l b G x l J n F 1 b 3 Q 7 L C Z x d W 9 0 O 0 l u d G l 0 d W z D q S B M a X Z y Y W J s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X Z y Y W J s Z X M v Q X V 0 b 1 J l b W 9 2 Z W R D b 2 x 1 b W 5 z M S 5 7 U H J v d m V u Y W 5 j Z S w w f S Z x d W 9 0 O y w m c X V v d D t T Z W N 0 a W 9 u M S 9 M a X Z y Y W J s Z X M v Q X V 0 b 1 J l b W 9 2 Z W R D b 2 x 1 b W 5 z M S 5 7 R m 9 y b W F 0 L D F 9 J n F 1 b 3 Q 7 L C Z x d W 9 0 O 1 N l Y 3 R p b 2 4 x L 0 x p d n J h Y m x l c y 9 B d X R v U m V t b 3 Z l Z E N v b H V t b n M x L n t O d W 3 D q X J v L D J 9 J n F 1 b 3 Q 7 L C Z x d W 9 0 O 1 N l Y 3 R p b 2 4 x L 0 x p d n J h Y m x l c y 9 B d X R v U m V t b 3 Z l Z E N v b H V t b n M x L n t M a W J l b G z D q S w z f S Z x d W 9 0 O y w m c X V v d D t T Z W N 0 a W 9 u M S 9 M a X Z y Y W J s Z X M v Q X V 0 b 1 J l b W 9 2 Z W R D b 2 x 1 b W 5 z M S 5 7 U H J v a m V 0 L D R 9 J n F 1 b 3 Q 7 L C Z x d W 9 0 O 1 N l Y 3 R p b 2 4 x L 0 x p d n J h Y m x l c y 9 B d X R v U m V t b 3 Z l Z E N v b H V t b n M x L n t Q a G F z Z S w 1 f S Z x d W 9 0 O y w m c X V v d D t T Z W N 0 a W 9 u M S 9 M a X Z y Y W J s Z X M v Q X V 0 b 1 J l b W 9 2 Z W R D b 2 x 1 b W 5 z M S 5 7 Q s O i d C w 2 f S Z x d W 9 0 O y w m c X V v d D t T Z W N 0 a W 9 u M S 9 M a X Z y Y W J s Z X M v Q X V 0 b 1 J l b W 9 2 Z W R D b 2 x 1 b W 5 z M S 5 7 T c O p d G l l c i w 3 f S Z x d W 9 0 O y w m c X V v d D t T Z W N 0 a W 9 u M S 9 M a X Z y Y W J s Z X M v Q X V 0 b 1 J l b W 9 2 Z W R D b 2 x 1 b W 5 z M S 5 7 T m l 2 Z W F 1 L D h 9 J n F 1 b 3 Q 7 L C Z x d W 9 0 O 1 N l Y 3 R p b 2 4 x L 0 x p d n J h Y m x l c y 9 B d X R v U m V t b 3 Z l Z E N v b H V t b n M x L n t J b m R p Y 2 U s O X 0 m c X V v d D s s J n F 1 b 3 Q 7 U 2 V j d G l v b j E v T G l 2 c m F i b G V z L 0 F 1 d G 9 S Z W 1 v d m V k Q 2 9 s d W 1 u c z E u e 8 O J Y 2 h l b G x l L D E w f S Z x d W 9 0 O y w m c X V v d D t T Z W N 0 a W 9 u M S 9 M a X Z y Y W J s Z X M v Q X V 0 b 1 J l b W 9 2 Z W R D b 2 x 1 b W 5 z M S 5 7 S W 5 0 a X R 1 b M O p I E x p d n J h Y m x l L D E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T G l 2 c m F i b G V z L 0 F 1 d G 9 S Z W 1 v d m V k Q 2 9 s d W 1 u c z E u e 1 B y b 3 Z l b m F u Y 2 U s M H 0 m c X V v d D s s J n F 1 b 3 Q 7 U 2 V j d G l v b j E v T G l 2 c m F i b G V z L 0 F 1 d G 9 S Z W 1 v d m V k Q 2 9 s d W 1 u c z E u e 0 Z v c m 1 h d C w x f S Z x d W 9 0 O y w m c X V v d D t T Z W N 0 a W 9 u M S 9 M a X Z y Y W J s Z X M v Q X V 0 b 1 J l b W 9 2 Z W R D b 2 x 1 b W 5 z M S 5 7 T n V t w 6 l y b y w y f S Z x d W 9 0 O y w m c X V v d D t T Z W N 0 a W 9 u M S 9 M a X Z y Y W J s Z X M v Q X V 0 b 1 J l b W 9 2 Z W R D b 2 x 1 b W 5 z M S 5 7 T G l i Z W x s w 6 k s M 3 0 m c X V v d D s s J n F 1 b 3 Q 7 U 2 V j d G l v b j E v T G l 2 c m F i b G V z L 0 F 1 d G 9 S Z W 1 v d m V k Q 2 9 s d W 1 u c z E u e 1 B y b 2 p l d C w 0 f S Z x d W 9 0 O y w m c X V v d D t T Z W N 0 a W 9 u M S 9 M a X Z y Y W J s Z X M v Q X V 0 b 1 J l b W 9 2 Z W R D b 2 x 1 b W 5 z M S 5 7 U G h h c 2 U s N X 0 m c X V v d D s s J n F 1 b 3 Q 7 U 2 V j d G l v b j E v T G l 2 c m F i b G V z L 0 F 1 d G 9 S Z W 1 v d m V k Q 2 9 s d W 1 u c z E u e 0 L D o n Q s N n 0 m c X V v d D s s J n F 1 b 3 Q 7 U 2 V j d G l v b j E v T G l 2 c m F i b G V z L 0 F 1 d G 9 S Z W 1 v d m V k Q 2 9 s d W 1 u c z E u e 0 3 D q X R p Z X I s N 3 0 m c X V v d D s s J n F 1 b 3 Q 7 U 2 V j d G l v b j E v T G l 2 c m F i b G V z L 0 F 1 d G 9 S Z W 1 v d m V k Q 2 9 s d W 1 u c z E u e 0 5 p d m V h d S w 4 f S Z x d W 9 0 O y w m c X V v d D t T Z W N 0 a W 9 u M S 9 M a X Z y Y W J s Z X M v Q X V 0 b 1 J l b W 9 2 Z W R D b 2 x 1 b W 5 z M S 5 7 S W 5 k a W N l L D l 9 J n F 1 b 3 Q 7 L C Z x d W 9 0 O 1 N l Y 3 R p b 2 4 x L 0 x p d n J h Y m x l c y 9 B d X R v U m V t b 3 Z l Z E N v b H V t b n M x L n v D i W N o Z W x s Z S w x M H 0 m c X V v d D s s J n F 1 b 3 Q 7 U 2 V j d G l v b j E v T G l 2 c m F i b G V z L 0 F 1 d G 9 S Z W 1 v d m V k Q 2 9 s d W 1 u c z E u e 0 l u d G l 0 d W z D q S B M a X Z y Y W J s Z S w x M X 0 m c X V v d D t d L C Z x d W 9 0 O 1 J l b G F 0 a W 9 u c 2 h p c E l u Z m 8 m c X V v d D s 6 W 1 1 9 I i A v P j x F b n R y e S B U e X B l P S J R d W V y e U l E I i B W Y W x 1 Z T 0 i c z V i M T A x M D Y x L T B h N W E t N G E w Z S 1 h Y m M w L T c x O T I 4 Z D B m N G M 5 O C I g L z 4 8 L 1 N 0 Y W J s Z U V u d H J p Z X M + P C 9 J d G V t P j x J d G V t P j x J d G V t T G 9 j Y X R p b 2 4 + P E l 0 Z W 1 U e X B l P k Z v c m 1 1 b G E 8 L 0 l 0 Z W 1 U e X B l P j x J d G V t U G F 0 a D 5 T Z W N 0 a W 9 u M S 9 M a X Z y Y W J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2 c m F i b G V z L 1 R 5 c G U l M j B t b 2 R p Z m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Z y Y W J s Z X M v T G l n b m V z J T I w Z m l s d H I l Q z M l Q T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d n J h Y m x l c y 9 W Y W x l d X I l M j B y Z W 1 w b G F j J U M z J U E 5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d n J h Y m x l c y 9 D b 2 x v b m 5 l c y U y M H N 1 c H B y a W 0 l Q z M l Q T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d n J h Y m x l c y 9 D b 2 x v b m 5 l c y U y M H B l c m 1 1 d C V D M y V B O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2 c m F i b G V z L 0 x p Z 2 5 l c y U y M H R y a S V D M y V B O W V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L n p + 8 J d j R 9 G p F w s 3 5 X 5 B B I A A A A A A g A A A A A A A 2 Y A A M A A A A A Q A A A A G q Q t 1 a J N z i / R 6 d V v R N 3 e N w A A A A A E g A A A o A A A A B A A A A D O + m E 9 u g u N W a u r f U j B g y 1 A U A A A A B c 6 j j G Y A v K c K Q c n O R t C t 4 m E E Q J R X i Q N w n 7 p q D s q / R D f E P W h S 1 3 D x y 9 + U e d 1 A 9 Q Z j G u n M b h E N D G Z B x j 0 7 h 9 t M s f a Y F f b k Y D D m u q H V p O d k U N T F A A A A J N D 0 H n p q D R 3 J l c Y i p 7 s j Z B l 9 U l W < / D a t a M a s h u p > 
</file>

<file path=customXml/itemProps1.xml><?xml version="1.0" encoding="utf-8"?>
<ds:datastoreItem xmlns:ds="http://schemas.openxmlformats.org/officeDocument/2006/customXml" ds:itemID="{E4B0B56E-554B-487E-8114-C6E942158B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68E94B-AD2B-4523-B60B-66984CDA8C75}">
  <ds:schemaRefs>
    <ds:schemaRef ds:uri="http://schemas.microsoft.com/office/2006/documentManagement/types"/>
    <ds:schemaRef ds:uri="c6684102-f6f9-4dfb-b693-f8d6c57c9816"/>
    <ds:schemaRef ds:uri="http://purl.org/dc/dcmitype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6ce15e79-a6ee-4794-a948-af1e2e3b26b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48DE161-AB81-4CB0-88C1-5DC3A68455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684102-f6f9-4dfb-b693-f8d6c57c9816"/>
    <ds:schemaRef ds:uri="6ce15e79-a6ee-4794-a948-af1e2e3b26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E2CA2A2-1201-4718-9116-62867CB0AB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Liste livrables DCE</vt:lpstr>
      <vt:lpstr>Liste livrables DCE BCT</vt:lpstr>
      <vt:lpstr>Livrables BIM DCE</vt:lpstr>
      <vt:lpstr>CODIFICATION</vt:lpstr>
      <vt:lpstr>'Liste livrables DCE'!Impression_des_titres</vt:lpstr>
      <vt:lpstr>'Liste livrables DCE BCT'!Impression_des_titres</vt:lpstr>
      <vt:lpstr>'Liste livrables DCE'!Zone_d_impression</vt:lpstr>
      <vt:lpstr>'Liste livrables DCE BCT'!Zone_d_impression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HOURQUEIG Thibaut</dc:creator>
  <cp:keywords/>
  <dc:description/>
  <cp:lastModifiedBy>Adeline HUET</cp:lastModifiedBy>
  <cp:revision/>
  <cp:lastPrinted>2024-09-23T16:29:40Z</cp:lastPrinted>
  <dcterms:created xsi:type="dcterms:W3CDTF">2018-09-18T14:39:31Z</dcterms:created>
  <dcterms:modified xsi:type="dcterms:W3CDTF">2024-10-18T08:03:06Z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0x01010058F4966D1CB6224797B3A82C729B32C8</vt:lpwstr>
  </property>
  <property fmtid="{D5CDD505-2E9C-101B-9397-08002B2CF9AE}" pid="3" name="MediaServiceImageTags">
    <vt:lpwstr/>
  </property>
</Properties>
</file>