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192.168.93.22\secc\Structure\AFFAIRES\SM1982803202459FBO - DSIP LILLE - Gymnase - EPM, rue Aimé Césaire- 59920 QUIEVRECHAIN\Docs Word-Excel\CCTP - CDPGF\"/>
    </mc:Choice>
  </mc:AlternateContent>
  <xr:revisionPtr revIDLastSave="0" documentId="13_ncr:1_{5823629C-1654-413D-86F7-9A95CB5DCDB2}" xr6:coauthVersionLast="47" xr6:coauthVersionMax="47" xr10:uidLastSave="{00000000-0000-0000-0000-000000000000}"/>
  <bookViews>
    <workbookView xWindow="-2304" yWindow="-17388" windowWidth="41496" windowHeight="16776" xr2:uid="{00000000-000D-0000-FFFF-FFFF00000000}"/>
  </bookViews>
  <sheets>
    <sheet name="DPGF" sheetId="4" r:id="rId1"/>
  </sheets>
  <definedNames>
    <definedName name="OLE_LINK1" localSheetId="0">DPGF!#REF!</definedName>
    <definedName name="OLE_LINK2" localSheetId="0">DPGF!#REF!</definedName>
    <definedName name="OLE_LINK5" localSheetId="0">DPGF!#REF!</definedName>
    <definedName name="_xlnm.Print_Area" localSheetId="0">DPGF!$A$1:$G$125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8" i="4" l="1"/>
  <c r="A118" i="4"/>
  <c r="G95" i="4"/>
  <c r="G107" i="4"/>
  <c r="G108" i="4" s="1"/>
  <c r="G118" i="4" s="1"/>
  <c r="B117" i="4"/>
  <c r="B116" i="4"/>
  <c r="B115" i="4"/>
  <c r="B114" i="4"/>
  <c r="A117" i="4"/>
  <c r="A116" i="4"/>
  <c r="A115" i="4"/>
  <c r="A114" i="4"/>
  <c r="G88" i="4"/>
  <c r="G86" i="4"/>
  <c r="G87" i="4"/>
  <c r="G85" i="4"/>
  <c r="G78" i="4"/>
  <c r="G79" i="4" s="1"/>
  <c r="G70" i="4"/>
  <c r="G66" i="4"/>
  <c r="G67" i="4"/>
  <c r="G68" i="4"/>
  <c r="G69" i="4"/>
  <c r="G71" i="4"/>
  <c r="G89" i="4" l="1"/>
  <c r="G72" i="4"/>
  <c r="G114" i="4" s="1"/>
  <c r="G115" i="4"/>
  <c r="G116" i="4"/>
  <c r="G100" i="4" l="1"/>
  <c r="D99" i="4"/>
  <c r="G99" i="4" s="1"/>
  <c r="D98" i="4"/>
  <c r="G98" i="4" s="1"/>
  <c r="G97" i="4"/>
  <c r="G96" i="4"/>
  <c r="G101" i="4" l="1"/>
  <c r="G117" i="4" s="1"/>
  <c r="G119" i="4" s="1"/>
  <c r="G120" i="4" l="1"/>
  <c r="G121" i="4" s="1"/>
</calcChain>
</file>

<file path=xl/sharedStrings.xml><?xml version="1.0" encoding="utf-8"?>
<sst xmlns="http://schemas.openxmlformats.org/spreadsheetml/2006/main" count="109" uniqueCount="70">
  <si>
    <t>Montant</t>
  </si>
  <si>
    <t>ml</t>
  </si>
  <si>
    <t>Désignation</t>
  </si>
  <si>
    <t>Prix Unitaire</t>
  </si>
  <si>
    <t>TOTAL</t>
  </si>
  <si>
    <t>6.1</t>
  </si>
  <si>
    <t>Travaux d’installation de chantier</t>
  </si>
  <si>
    <t>6.1.1</t>
  </si>
  <si>
    <t>Etat des lieux</t>
  </si>
  <si>
    <t>forf.</t>
  </si>
  <si>
    <t>6.1.2</t>
  </si>
  <si>
    <t>Branchements provisoires</t>
  </si>
  <si>
    <t>6.1.3</t>
  </si>
  <si>
    <t>Panneau de chantier</t>
  </si>
  <si>
    <t>ens.</t>
  </si>
  <si>
    <t>6.1.4</t>
  </si>
  <si>
    <t>6.1.5</t>
  </si>
  <si>
    <t>6.1.6</t>
  </si>
  <si>
    <t>Travaux de sécurisation</t>
  </si>
  <si>
    <t>Montant total H.T. des travaux d'installation de chantier</t>
  </si>
  <si>
    <t>6.2</t>
  </si>
  <si>
    <t>6.2.1</t>
  </si>
  <si>
    <t>Montant total H.T. des travaux préparatoires</t>
  </si>
  <si>
    <t>6.3</t>
  </si>
  <si>
    <t>6.3.1</t>
  </si>
  <si>
    <t>6.3.2</t>
  </si>
  <si>
    <t>6.3.3</t>
  </si>
  <si>
    <t>6.3.4</t>
  </si>
  <si>
    <t>Travaux préparatoires</t>
  </si>
  <si>
    <t>Sécurisation et protection des équipements</t>
  </si>
  <si>
    <t>Dévoiement des réseaux</t>
  </si>
  <si>
    <t>Nettoyage et repli de chantier</t>
  </si>
  <si>
    <t xml:space="preserve">RECAPITULATIF DE L'OPERATION </t>
  </si>
  <si>
    <t>MAITRE D'OUVRAGE
Direction Interrégionale des Services Pénitentiaires de Lille
123, rue Nationale BP765
59034 Lille</t>
  </si>
  <si>
    <t>TRAVAUX DE RENOVATION DE LA CHARPENTE LAMELLEE COLLEE
DE L’ETABLISSEMENT POUR MINEUR (EPM) DE QUIEVRECHAIN
Gymnase
Rue Aimé Césaire,
59920 Quiévrechain
LOT Charpente Bois</t>
  </si>
  <si>
    <t>Unité</t>
  </si>
  <si>
    <t>Installation de chantier / Base vie</t>
  </si>
  <si>
    <t>Moyens d’approvisionnement et d’évacuation</t>
  </si>
  <si>
    <t>Mise en place de moyens de levage et / ou monte-matériaux</t>
  </si>
  <si>
    <t>Montant total H.T. des travauxde sécurisation</t>
  </si>
  <si>
    <t>Mise en place d'échaffaudages roulants et / ou nacelles</t>
  </si>
  <si>
    <t>Protection de sol</t>
  </si>
  <si>
    <t>Etudes d'exécution</t>
  </si>
  <si>
    <t>Montant total H.T. des travaux de reprise et renforcement</t>
  </si>
  <si>
    <t>Renforcement des arbalétriers par ajout d’une jambe de force (Zone A)</t>
  </si>
  <si>
    <t>Remplacement des entretoises (Zone A)</t>
  </si>
  <si>
    <t>Remplacement des chevêtres des lanterneaux (Zone A)</t>
  </si>
  <si>
    <t>6.4</t>
  </si>
  <si>
    <t>6.4.1</t>
  </si>
  <si>
    <t>6.4.2</t>
  </si>
  <si>
    <t>6.4.3</t>
  </si>
  <si>
    <t>6.4.4</t>
  </si>
  <si>
    <t>6.4.5</t>
  </si>
  <si>
    <t>6.4.6</t>
  </si>
  <si>
    <t>Renforcement d'assemblage (Zone C)</t>
  </si>
  <si>
    <t>u.</t>
  </si>
  <si>
    <t>Renfort d'inertie des pannes en sous-face par un élément en bois (Zone B)</t>
  </si>
  <si>
    <t>Renfort d'inertie des pannes en sous-face par un élément en bois (Zone C)</t>
  </si>
  <si>
    <t>LOT CHARPENTE BOIS</t>
  </si>
  <si>
    <t>MONTANT TOTAL HT</t>
  </si>
  <si>
    <t>T.V.A 20 %</t>
  </si>
  <si>
    <t>MONTANT TOTAL TTC</t>
  </si>
  <si>
    <t xml:space="preserve"> </t>
  </si>
  <si>
    <t>Travaux de rerise et de renforcement</t>
  </si>
  <si>
    <t>6.5</t>
  </si>
  <si>
    <t>6.5.1</t>
  </si>
  <si>
    <r>
      <rPr>
        <b/>
        <u/>
        <sz val="12"/>
        <color indexed="8"/>
        <rFont val="Calibri"/>
        <family val="2"/>
      </rPr>
      <t xml:space="preserve">Dossier : SM 19828 03 2024 59 FBO
</t>
    </r>
    <r>
      <rPr>
        <b/>
        <sz val="12"/>
        <color indexed="8"/>
        <rFont val="Calibri"/>
        <family val="2"/>
      </rPr>
      <t>Indice 0 du 12/07/2024</t>
    </r>
    <r>
      <rPr>
        <b/>
        <u/>
        <sz val="12"/>
        <color indexed="8"/>
        <rFont val="Calibri"/>
        <family val="2"/>
      </rPr>
      <t xml:space="preserve">
</t>
    </r>
    <r>
      <rPr>
        <b/>
        <u/>
        <sz val="12"/>
        <color indexed="10"/>
        <rFont val="Calibri"/>
        <family val="2"/>
      </rPr>
      <t xml:space="preserve">
</t>
    </r>
    <r>
      <rPr>
        <b/>
        <i/>
        <sz val="12"/>
        <color indexed="10"/>
        <rFont val="Calibri"/>
        <family val="2"/>
      </rPr>
      <t>DPGF VIERGE
Les quantités sont données à titre indicatif, l'entreprise se doit de les vérifier afin de les valider ou de les modifier</t>
    </r>
    <r>
      <rPr>
        <b/>
        <sz val="12"/>
        <color indexed="8"/>
        <rFont val="Calibri"/>
        <family val="2"/>
      </rPr>
      <t xml:space="preserve">
</t>
    </r>
  </si>
  <si>
    <t>Qantité
SECC</t>
  </si>
  <si>
    <t>Qantité
ENTREPRISE</t>
  </si>
  <si>
    <t>Travaux de nettoyage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</si>
</sst>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&quot; €&quot;_-;\-* #,##0.00&quot; €&quot;_-;_-* &quot;-&quot;??&quot; €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u/>
      <sz val="12"/>
      <color indexed="8"/>
      <name val="Calibri"/>
      <family val="2"/>
    </font>
    <font>
      <b/>
      <u/>
      <sz val="12"/>
      <color indexed="10"/>
      <name val="Calibri"/>
      <family val="2"/>
    </font>
    <font>
      <b/>
      <i/>
      <sz val="12"/>
      <color indexed="10"/>
      <name val="Calibri"/>
      <family val="2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u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rgb="FF000000"/>
      </patternFill>
    </fill>
  </fills>
  <borders count="4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2">
    <xf numFmtId="0" fontId="0" fillId="0" borderId="0" xfId="0"/>
    <xf numFmtId="0" fontId="8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 indent="3"/>
    </xf>
    <xf numFmtId="0" fontId="8" fillId="0" borderId="19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164" fontId="8" fillId="0" borderId="18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0" fillId="0" borderId="22" xfId="0" applyFont="1" applyBorder="1" applyAlignment="1">
      <alignment vertical="center"/>
    </xf>
    <xf numFmtId="0" fontId="9" fillId="0" borderId="22" xfId="0" applyFont="1" applyBorder="1" applyAlignment="1">
      <alignment horizontal="left" vertical="center" indent="5"/>
    </xf>
    <xf numFmtId="0" fontId="8" fillId="0" borderId="22" xfId="0" applyFont="1" applyBorder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indent="5"/>
    </xf>
    <xf numFmtId="0" fontId="8" fillId="0" borderId="0" xfId="0" applyFont="1"/>
    <xf numFmtId="0" fontId="10" fillId="0" borderId="9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indent="5"/>
    </xf>
    <xf numFmtId="0" fontId="0" fillId="0" borderId="0" xfId="0" applyAlignment="1">
      <alignment horizontal="center" vertical="center"/>
    </xf>
    <xf numFmtId="0" fontId="3" fillId="2" borderId="27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164" fontId="10" fillId="0" borderId="0" xfId="0" applyNumberFormat="1" applyFont="1"/>
    <xf numFmtId="164" fontId="8" fillId="0" borderId="34" xfId="0" applyNumberFormat="1" applyFont="1" applyBorder="1" applyAlignment="1">
      <alignment horizontal="right" vertical="center"/>
    </xf>
    <xf numFmtId="164" fontId="8" fillId="3" borderId="18" xfId="0" applyNumberFormat="1" applyFont="1" applyFill="1" applyBorder="1" applyAlignment="1">
      <alignment horizontal="right" vertical="center"/>
    </xf>
    <xf numFmtId="164" fontId="8" fillId="0" borderId="18" xfId="0" applyNumberFormat="1" applyFont="1" applyBorder="1" applyAlignment="1">
      <alignment horizontal="right" vertical="center"/>
    </xf>
    <xf numFmtId="164" fontId="8" fillId="0" borderId="35" xfId="0" applyNumberFormat="1" applyFont="1" applyBorder="1" applyAlignment="1">
      <alignment horizontal="right" vertical="center"/>
    </xf>
    <xf numFmtId="0" fontId="12" fillId="0" borderId="9" xfId="0" applyFont="1" applyBorder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vertical="center"/>
    </xf>
    <xf numFmtId="0" fontId="13" fillId="4" borderId="9" xfId="0" applyFont="1" applyFill="1" applyBorder="1" applyAlignment="1">
      <alignment horizontal="center" wrapText="1"/>
    </xf>
    <xf numFmtId="0" fontId="13" fillId="4" borderId="23" xfId="0" applyFont="1" applyFill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165" fontId="14" fillId="0" borderId="32" xfId="1" applyNumberFormat="1" applyFont="1" applyFill="1" applyBorder="1" applyAlignment="1">
      <alignment vertical="center"/>
    </xf>
    <xf numFmtId="0" fontId="15" fillId="0" borderId="17" xfId="0" applyFont="1" applyBorder="1" applyAlignment="1">
      <alignment horizontal="center" vertical="center" wrapText="1"/>
    </xf>
    <xf numFmtId="165" fontId="14" fillId="0" borderId="29" xfId="1" applyNumberFormat="1" applyFont="1" applyFill="1" applyBorder="1" applyAlignment="1">
      <alignment vertical="center"/>
    </xf>
    <xf numFmtId="0" fontId="15" fillId="0" borderId="19" xfId="0" applyFont="1" applyBorder="1" applyAlignment="1">
      <alignment vertical="center" wrapText="1"/>
    </xf>
    <xf numFmtId="0" fontId="16" fillId="0" borderId="21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vertical="center" wrapText="1"/>
    </xf>
    <xf numFmtId="0" fontId="16" fillId="0" borderId="15" xfId="0" applyFont="1" applyBorder="1" applyAlignment="1">
      <alignment horizontal="center" vertical="center"/>
    </xf>
    <xf numFmtId="165" fontId="14" fillId="0" borderId="28" xfId="1" applyNumberFormat="1" applyFont="1" applyFill="1" applyBorder="1" applyAlignment="1">
      <alignment vertical="center"/>
    </xf>
    <xf numFmtId="0" fontId="17" fillId="0" borderId="38" xfId="0" applyFont="1" applyBorder="1" applyAlignment="1">
      <alignment horizontal="center" vertical="center" wrapText="1"/>
    </xf>
    <xf numFmtId="0" fontId="17" fillId="0" borderId="39" xfId="0" applyFont="1" applyBorder="1" applyAlignment="1">
      <alignment horizontal="center" vertical="center" wrapText="1"/>
    </xf>
    <xf numFmtId="0" fontId="15" fillId="0" borderId="26" xfId="0" applyFont="1" applyBorder="1" applyAlignment="1">
      <alignment vertical="center" wrapText="1"/>
    </xf>
    <xf numFmtId="0" fontId="16" fillId="0" borderId="33" xfId="0" applyFont="1" applyBorder="1" applyAlignment="1">
      <alignment horizontal="center" vertical="center"/>
    </xf>
    <xf numFmtId="165" fontId="14" fillId="0" borderId="31" xfId="1" applyNumberFormat="1" applyFont="1" applyFill="1" applyBorder="1" applyAlignment="1">
      <alignment vertical="center"/>
    </xf>
    <xf numFmtId="0" fontId="15" fillId="0" borderId="38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left" vertical="center" wrapText="1"/>
    </xf>
    <xf numFmtId="0" fontId="15" fillId="0" borderId="37" xfId="0" applyFont="1" applyBorder="1" applyAlignment="1">
      <alignment horizontal="left" vertical="center" wrapText="1"/>
    </xf>
    <xf numFmtId="44" fontId="8" fillId="0" borderId="30" xfId="0" applyNumberFormat="1" applyFont="1" applyBorder="1" applyAlignment="1">
      <alignment vertical="center"/>
    </xf>
    <xf numFmtId="44" fontId="10" fillId="0" borderId="23" xfId="0" applyNumberFormat="1" applyFont="1" applyBorder="1" applyAlignment="1">
      <alignment vertical="center"/>
    </xf>
    <xf numFmtId="44" fontId="8" fillId="0" borderId="20" xfId="0" applyNumberFormat="1" applyFont="1" applyBorder="1" applyAlignment="1">
      <alignment horizontal="right" vertical="center"/>
    </xf>
    <xf numFmtId="44" fontId="10" fillId="0" borderId="23" xfId="0" applyNumberFormat="1" applyFont="1" applyBorder="1"/>
    <xf numFmtId="44" fontId="8" fillId="3" borderId="20" xfId="0" applyNumberFormat="1" applyFont="1" applyFill="1" applyBorder="1" applyAlignment="1">
      <alignment vertical="center"/>
    </xf>
    <xf numFmtId="44" fontId="10" fillId="0" borderId="23" xfId="0" applyNumberFormat="1" applyFont="1" applyBorder="1" applyAlignment="1">
      <alignment horizontal="right" vertical="center"/>
    </xf>
    <xf numFmtId="0" fontId="8" fillId="0" borderId="36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15" fillId="0" borderId="19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3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2" fillId="0" borderId="22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4" xfId="0" applyFont="1" applyBorder="1" applyAlignment="1">
      <alignment horizontal="left" vertical="center" wrapText="1"/>
    </xf>
    <xf numFmtId="0" fontId="14" fillId="4" borderId="22" xfId="0" applyFont="1" applyFill="1" applyBorder="1" applyAlignment="1">
      <alignment horizontal="center" vertical="center" wrapText="1"/>
    </xf>
    <xf numFmtId="0" fontId="14" fillId="4" borderId="24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15" fillId="0" borderId="16" xfId="0" applyFont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55748</xdr:colOff>
      <xdr:row>43</xdr:row>
      <xdr:rowOff>0</xdr:rowOff>
    </xdr:from>
    <xdr:to>
      <xdr:col>1</xdr:col>
      <xdr:colOff>1714404</xdr:colOff>
      <xdr:row>46</xdr:row>
      <xdr:rowOff>156161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3FA059F1-8B07-425B-A34D-C6C9FC7234C9}"/>
            </a:ext>
          </a:extLst>
        </xdr:cNvPr>
        <xdr:cNvSpPr txBox="1"/>
      </xdr:nvSpPr>
      <xdr:spPr>
        <a:xfrm>
          <a:off x="55748" y="7581900"/>
          <a:ext cx="2443516" cy="7048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200" b="1">
              <a:latin typeface="+mn-lt"/>
              <a:cs typeface="Times New Roman" panose="02020603050405020304" pitchFamily="18" charset="0"/>
            </a:rPr>
            <a:t>MAÎTRE</a:t>
          </a:r>
          <a:r>
            <a:rPr lang="fr-FR" sz="1200" b="1" baseline="0">
              <a:latin typeface="+mn-lt"/>
              <a:cs typeface="Times New Roman" panose="02020603050405020304" pitchFamily="18" charset="0"/>
            </a:rPr>
            <a:t> D'OUVRAGE</a:t>
          </a:r>
          <a:endParaRPr lang="fr-FR" sz="1200" b="1">
            <a:latin typeface="+mn-lt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56347</xdr:colOff>
      <xdr:row>48</xdr:row>
      <xdr:rowOff>1931</xdr:rowOff>
    </xdr:from>
    <xdr:to>
      <xdr:col>1</xdr:col>
      <xdr:colOff>1728424</xdr:colOff>
      <xdr:row>58</xdr:row>
      <xdr:rowOff>154385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F5642838-2782-44EC-ACB9-8B3BF181895F}"/>
            </a:ext>
          </a:extLst>
        </xdr:cNvPr>
        <xdr:cNvSpPr txBox="1"/>
      </xdr:nvSpPr>
      <xdr:spPr>
        <a:xfrm>
          <a:off x="56347" y="8498231"/>
          <a:ext cx="2456937" cy="198125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>
            <a:lnSpc>
              <a:spcPts val="1300"/>
            </a:lnSpc>
          </a:pPr>
          <a:r>
            <a:rPr lang="fr-FR" sz="1200" b="1">
              <a:latin typeface="+mn-lt"/>
              <a:cs typeface="Times New Roman" panose="02020603050405020304" pitchFamily="18" charset="0"/>
            </a:rPr>
            <a:t>DIRECTION INTERREGIONALE DES SERVICES PENITENTIAIRES DE LILLE</a:t>
          </a:r>
        </a:p>
        <a:p>
          <a:pPr algn="ctr">
            <a:lnSpc>
              <a:spcPts val="1300"/>
            </a:lnSpc>
          </a:pPr>
          <a:endParaRPr lang="fr-FR" sz="1200" b="1">
            <a:latin typeface="+mn-lt"/>
            <a:cs typeface="Times New Roman" panose="02020603050405020304" pitchFamily="18" charset="0"/>
          </a:endParaRPr>
        </a:p>
        <a:p>
          <a:pPr algn="ctr">
            <a:lnSpc>
              <a:spcPts val="1200"/>
            </a:lnSpc>
          </a:pPr>
          <a:r>
            <a:rPr lang="fr-FR" sz="1200" b="0">
              <a:latin typeface="+mn-lt"/>
              <a:cs typeface="Times New Roman" panose="02020603050405020304" pitchFamily="18" charset="0"/>
            </a:rPr>
            <a:t>123, rue Nationale</a:t>
          </a:r>
          <a:r>
            <a:rPr lang="fr-FR" sz="1200" b="0" baseline="0">
              <a:latin typeface="+mn-lt"/>
              <a:cs typeface="Times New Roman" panose="02020603050405020304" pitchFamily="18" charset="0"/>
            </a:rPr>
            <a:t> BP765</a:t>
          </a:r>
          <a:endParaRPr lang="fr-FR" sz="1200" b="0">
            <a:latin typeface="+mn-lt"/>
            <a:cs typeface="Times New Roman" panose="02020603050405020304" pitchFamily="18" charset="0"/>
          </a:endParaRPr>
        </a:p>
        <a:p>
          <a:pPr algn="ctr">
            <a:lnSpc>
              <a:spcPts val="1300"/>
            </a:lnSpc>
          </a:pPr>
          <a:r>
            <a:rPr lang="fr-FR" sz="1200" b="0">
              <a:latin typeface="+mn-lt"/>
              <a:cs typeface="Times New Roman" panose="02020603050405020304" pitchFamily="18" charset="0"/>
            </a:rPr>
            <a:t>59 034 Lille</a:t>
          </a:r>
        </a:p>
      </xdr:txBody>
    </xdr:sp>
    <xdr:clientData/>
  </xdr:twoCellAnchor>
  <xdr:twoCellAnchor>
    <xdr:from>
      <xdr:col>1</xdr:col>
      <xdr:colOff>1922125</xdr:colOff>
      <xdr:row>43</xdr:row>
      <xdr:rowOff>316</xdr:rowOff>
    </xdr:from>
    <xdr:to>
      <xdr:col>1</xdr:col>
      <xdr:colOff>4283879</xdr:colOff>
      <xdr:row>46</xdr:row>
      <xdr:rowOff>174750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2309EE7C-CA34-44B9-8088-523141988899}"/>
            </a:ext>
          </a:extLst>
        </xdr:cNvPr>
        <xdr:cNvSpPr txBox="1"/>
      </xdr:nvSpPr>
      <xdr:spPr>
        <a:xfrm>
          <a:off x="2706985" y="7582216"/>
          <a:ext cx="2361754" cy="7230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200" b="1">
              <a:solidFill>
                <a:schemeClr val="dk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MAÎTRE</a:t>
          </a:r>
          <a:r>
            <a:rPr lang="fr-FR" sz="1200" b="1" baseline="0">
              <a:solidFill>
                <a:schemeClr val="dk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D'OEUVRE</a:t>
          </a:r>
          <a:endParaRPr lang="fr-FR" sz="1100">
            <a:latin typeface="+mn-lt"/>
          </a:endParaRPr>
        </a:p>
      </xdr:txBody>
    </xdr:sp>
    <xdr:clientData/>
  </xdr:twoCellAnchor>
  <xdr:twoCellAnchor>
    <xdr:from>
      <xdr:col>1</xdr:col>
      <xdr:colOff>1922032</xdr:colOff>
      <xdr:row>48</xdr:row>
      <xdr:rowOff>36524</xdr:rowOff>
    </xdr:from>
    <xdr:to>
      <xdr:col>1</xdr:col>
      <xdr:colOff>4303906</xdr:colOff>
      <xdr:row>58</xdr:row>
      <xdr:rowOff>156608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74D3F47F-F9A9-4E2A-BB5A-D05CE683BBAE}"/>
            </a:ext>
          </a:extLst>
        </xdr:cNvPr>
        <xdr:cNvSpPr txBox="1"/>
      </xdr:nvSpPr>
      <xdr:spPr>
        <a:xfrm>
          <a:off x="2706892" y="8532824"/>
          <a:ext cx="2381874" cy="194888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200" b="1">
              <a:latin typeface="+mn-lt"/>
              <a:cs typeface="Times New Roman" panose="02020603050405020304" pitchFamily="18" charset="0"/>
            </a:rPr>
            <a:t>S.E.C.C.</a:t>
          </a:r>
        </a:p>
        <a:p>
          <a:pPr algn="ctr"/>
          <a:r>
            <a:rPr lang="fr-FR" sz="1200">
              <a:latin typeface="+mn-lt"/>
              <a:cs typeface="Times New Roman" panose="02020603050405020304" pitchFamily="18" charset="0"/>
            </a:rPr>
            <a:t>  </a:t>
          </a:r>
        </a:p>
        <a:p>
          <a:pPr algn="ctr"/>
          <a:r>
            <a:rPr lang="fr-FR" sz="1200">
              <a:latin typeface="+mn-lt"/>
              <a:cs typeface="Times New Roman" panose="02020603050405020304" pitchFamily="18" charset="0"/>
            </a:rPr>
            <a:t>Immeuble</a:t>
          </a:r>
          <a:r>
            <a:rPr lang="fr-FR" sz="1200" baseline="0">
              <a:latin typeface="+mn-lt"/>
              <a:cs typeface="Times New Roman" panose="02020603050405020304" pitchFamily="18" charset="0"/>
            </a:rPr>
            <a:t> LE LIBECCIO</a:t>
          </a:r>
          <a:endParaRPr lang="fr-FR" sz="1200">
            <a:latin typeface="+mn-lt"/>
            <a:cs typeface="Times New Roman" panose="02020603050405020304" pitchFamily="18" charset="0"/>
          </a:endParaRPr>
        </a:p>
        <a:p>
          <a:pPr algn="ctr"/>
          <a:r>
            <a:rPr lang="fr-FR" sz="1200">
              <a:latin typeface="+mn-lt"/>
              <a:cs typeface="Times New Roman" panose="02020603050405020304" pitchFamily="18" charset="0"/>
            </a:rPr>
            <a:t>43, Avenue Louis</a:t>
          </a:r>
          <a:r>
            <a:rPr lang="fr-FR" sz="1200" baseline="0">
              <a:latin typeface="+mn-lt"/>
              <a:cs typeface="Times New Roman" panose="02020603050405020304" pitchFamily="18" charset="0"/>
            </a:rPr>
            <a:t> Luc</a:t>
          </a:r>
        </a:p>
        <a:p>
          <a:pPr algn="ctr"/>
          <a:r>
            <a:rPr lang="fr-FR" sz="1200" baseline="0">
              <a:latin typeface="+mn-lt"/>
              <a:cs typeface="Times New Roman" panose="02020603050405020304" pitchFamily="18" charset="0"/>
            </a:rPr>
            <a:t>94600 CHOISY LE ROI</a:t>
          </a:r>
          <a:endParaRPr lang="fr-FR" sz="1200">
            <a:latin typeface="+mn-lt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0</xdr:colOff>
      <xdr:row>43</xdr:row>
      <xdr:rowOff>1005</xdr:rowOff>
    </xdr:from>
    <xdr:to>
      <xdr:col>6</xdr:col>
      <xdr:colOff>1033521</xdr:colOff>
      <xdr:row>46</xdr:row>
      <xdr:rowOff>160688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73EA63FC-71EE-4918-8109-60371E1D0F1E}"/>
            </a:ext>
          </a:extLst>
        </xdr:cNvPr>
        <xdr:cNvSpPr txBox="1"/>
      </xdr:nvSpPr>
      <xdr:spPr>
        <a:xfrm>
          <a:off x="9525000" y="7582905"/>
          <a:ext cx="2115561" cy="7083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200" b="1">
              <a:latin typeface="+mn-lt"/>
              <a:cs typeface="Times New Roman" panose="02020603050405020304" pitchFamily="18" charset="0"/>
            </a:rPr>
            <a:t>COORDONATEUR S.P.S</a:t>
          </a:r>
        </a:p>
      </xdr:txBody>
    </xdr:sp>
    <xdr:clientData/>
  </xdr:twoCellAnchor>
  <xdr:twoCellAnchor>
    <xdr:from>
      <xdr:col>5</xdr:col>
      <xdr:colOff>0</xdr:colOff>
      <xdr:row>48</xdr:row>
      <xdr:rowOff>1019</xdr:rowOff>
    </xdr:from>
    <xdr:to>
      <xdr:col>6</xdr:col>
      <xdr:colOff>1033052</xdr:colOff>
      <xdr:row>58</xdr:row>
      <xdr:rowOff>154743</xdr:rowOff>
    </xdr:to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DEBD1600-A017-4570-9257-AAB46A1242A9}"/>
            </a:ext>
          </a:extLst>
        </xdr:cNvPr>
        <xdr:cNvSpPr txBox="1"/>
      </xdr:nvSpPr>
      <xdr:spPr>
        <a:xfrm>
          <a:off x="9525000" y="8497319"/>
          <a:ext cx="2115092" cy="19825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/>
        </a:p>
      </xdr:txBody>
    </xdr:sp>
    <xdr:clientData/>
  </xdr:twoCellAnchor>
  <xdr:twoCellAnchor>
    <xdr:from>
      <xdr:col>1</xdr:col>
      <xdr:colOff>4794100</xdr:colOff>
      <xdr:row>43</xdr:row>
      <xdr:rowOff>0</xdr:rowOff>
    </xdr:from>
    <xdr:to>
      <xdr:col>4</xdr:col>
      <xdr:colOff>0</xdr:colOff>
      <xdr:row>46</xdr:row>
      <xdr:rowOff>160553</xdr:rowOff>
    </xdr:to>
    <xdr:sp macro="" textlink="">
      <xdr:nvSpPr>
        <xdr:cNvPr id="8" name="ZoneTexte 7">
          <a:extLst>
            <a:ext uri="{FF2B5EF4-FFF2-40B4-BE49-F238E27FC236}">
              <a16:creationId xmlns:a16="http://schemas.microsoft.com/office/drawing/2014/main" id="{E5C913F8-A20C-4151-B4AF-6D414E47F1D7}"/>
            </a:ext>
          </a:extLst>
        </xdr:cNvPr>
        <xdr:cNvSpPr txBox="1"/>
      </xdr:nvSpPr>
      <xdr:spPr>
        <a:xfrm>
          <a:off x="5578960" y="7581900"/>
          <a:ext cx="3946040" cy="70919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200" b="1">
              <a:solidFill>
                <a:schemeClr val="dk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BUREAU DE CONTRÔLE</a:t>
          </a:r>
          <a:endParaRPr lang="fr-FR" sz="1200">
            <a:effectLst/>
            <a:latin typeface="+mn-lt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4792738</xdr:colOff>
      <xdr:row>48</xdr:row>
      <xdr:rowOff>11103</xdr:rowOff>
    </xdr:from>
    <xdr:to>
      <xdr:col>4</xdr:col>
      <xdr:colOff>0</xdr:colOff>
      <xdr:row>58</xdr:row>
      <xdr:rowOff>174697</xdr:rowOff>
    </xdr:to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id="{23DEB687-9446-4BDB-8F6B-A7BF7750755E}"/>
            </a:ext>
          </a:extLst>
        </xdr:cNvPr>
        <xdr:cNvSpPr txBox="1"/>
      </xdr:nvSpPr>
      <xdr:spPr>
        <a:xfrm>
          <a:off x="5577598" y="8507403"/>
          <a:ext cx="3947402" cy="19923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9C91D-508F-4FC1-8B57-B966BF9181EF}">
  <dimension ref="A1:G125"/>
  <sheetViews>
    <sheetView showGridLines="0" tabSelected="1" view="pageBreakPreview" topLeftCell="A94" zoomScaleNormal="100" zoomScaleSheetLayoutView="100" zoomScalePageLayoutView="55" workbookViewId="0">
      <selection activeCell="B105" sqref="B105"/>
    </sheetView>
  </sheetViews>
  <sheetFormatPr baseColWidth="10" defaultColWidth="11.44140625" defaultRowHeight="14.4" x14ac:dyDescent="0.3"/>
  <cols>
    <col min="1" max="1" width="11.44140625" style="22"/>
    <col min="2" max="2" width="95.88671875" bestFit="1" customWidth="1"/>
    <col min="3" max="6" width="15.77734375" customWidth="1"/>
    <col min="7" max="7" width="20.77734375" customWidth="1"/>
    <col min="257" max="257" width="95.88671875" bestFit="1" customWidth="1"/>
    <col min="258" max="258" width="7" customWidth="1"/>
    <col min="262" max="262" width="13" bestFit="1" customWidth="1"/>
    <col min="263" max="263" width="15.5546875" bestFit="1" customWidth="1"/>
    <col min="513" max="513" width="95.88671875" bestFit="1" customWidth="1"/>
    <col min="514" max="514" width="7" customWidth="1"/>
    <col min="518" max="518" width="13" bestFit="1" customWidth="1"/>
    <col min="519" max="519" width="15.5546875" bestFit="1" customWidth="1"/>
    <col min="769" max="769" width="95.88671875" bestFit="1" customWidth="1"/>
    <col min="770" max="770" width="7" customWidth="1"/>
    <col min="774" max="774" width="13" bestFit="1" customWidth="1"/>
    <col min="775" max="775" width="15.5546875" bestFit="1" customWidth="1"/>
    <col min="1025" max="1025" width="95.88671875" bestFit="1" customWidth="1"/>
    <col min="1026" max="1026" width="7" customWidth="1"/>
    <col min="1030" max="1030" width="13" bestFit="1" customWidth="1"/>
    <col min="1031" max="1031" width="15.5546875" bestFit="1" customWidth="1"/>
    <col min="1281" max="1281" width="95.88671875" bestFit="1" customWidth="1"/>
    <col min="1282" max="1282" width="7" customWidth="1"/>
    <col min="1286" max="1286" width="13" bestFit="1" customWidth="1"/>
    <col min="1287" max="1287" width="15.5546875" bestFit="1" customWidth="1"/>
    <col min="1537" max="1537" width="95.88671875" bestFit="1" customWidth="1"/>
    <col min="1538" max="1538" width="7" customWidth="1"/>
    <col min="1542" max="1542" width="13" bestFit="1" customWidth="1"/>
    <col min="1543" max="1543" width="15.5546875" bestFit="1" customWidth="1"/>
    <col min="1793" max="1793" width="95.88671875" bestFit="1" customWidth="1"/>
    <col min="1794" max="1794" width="7" customWidth="1"/>
    <col min="1798" max="1798" width="13" bestFit="1" customWidth="1"/>
    <col min="1799" max="1799" width="15.5546875" bestFit="1" customWidth="1"/>
    <col min="2049" max="2049" width="95.88671875" bestFit="1" customWidth="1"/>
    <col min="2050" max="2050" width="7" customWidth="1"/>
    <col min="2054" max="2054" width="13" bestFit="1" customWidth="1"/>
    <col min="2055" max="2055" width="15.5546875" bestFit="1" customWidth="1"/>
    <col min="2305" max="2305" width="95.88671875" bestFit="1" customWidth="1"/>
    <col min="2306" max="2306" width="7" customWidth="1"/>
    <col min="2310" max="2310" width="13" bestFit="1" customWidth="1"/>
    <col min="2311" max="2311" width="15.5546875" bestFit="1" customWidth="1"/>
    <col min="2561" max="2561" width="95.88671875" bestFit="1" customWidth="1"/>
    <col min="2562" max="2562" width="7" customWidth="1"/>
    <col min="2566" max="2566" width="13" bestFit="1" customWidth="1"/>
    <col min="2567" max="2567" width="15.5546875" bestFit="1" customWidth="1"/>
    <col min="2817" max="2817" width="95.88671875" bestFit="1" customWidth="1"/>
    <col min="2818" max="2818" width="7" customWidth="1"/>
    <col min="2822" max="2822" width="13" bestFit="1" customWidth="1"/>
    <col min="2823" max="2823" width="15.5546875" bestFit="1" customWidth="1"/>
    <col min="3073" max="3073" width="95.88671875" bestFit="1" customWidth="1"/>
    <col min="3074" max="3074" width="7" customWidth="1"/>
    <col min="3078" max="3078" width="13" bestFit="1" customWidth="1"/>
    <col min="3079" max="3079" width="15.5546875" bestFit="1" customWidth="1"/>
    <col min="3329" max="3329" width="95.88671875" bestFit="1" customWidth="1"/>
    <col min="3330" max="3330" width="7" customWidth="1"/>
    <col min="3334" max="3334" width="13" bestFit="1" customWidth="1"/>
    <col min="3335" max="3335" width="15.5546875" bestFit="1" customWidth="1"/>
    <col min="3585" max="3585" width="95.88671875" bestFit="1" customWidth="1"/>
    <col min="3586" max="3586" width="7" customWidth="1"/>
    <col min="3590" max="3590" width="13" bestFit="1" customWidth="1"/>
    <col min="3591" max="3591" width="15.5546875" bestFit="1" customWidth="1"/>
    <col min="3841" max="3841" width="95.88671875" bestFit="1" customWidth="1"/>
    <col min="3842" max="3842" width="7" customWidth="1"/>
    <col min="3846" max="3846" width="13" bestFit="1" customWidth="1"/>
    <col min="3847" max="3847" width="15.5546875" bestFit="1" customWidth="1"/>
    <col min="4097" max="4097" width="95.88671875" bestFit="1" customWidth="1"/>
    <col min="4098" max="4098" width="7" customWidth="1"/>
    <col min="4102" max="4102" width="13" bestFit="1" customWidth="1"/>
    <col min="4103" max="4103" width="15.5546875" bestFit="1" customWidth="1"/>
    <col min="4353" max="4353" width="95.88671875" bestFit="1" customWidth="1"/>
    <col min="4354" max="4354" width="7" customWidth="1"/>
    <col min="4358" max="4358" width="13" bestFit="1" customWidth="1"/>
    <col min="4359" max="4359" width="15.5546875" bestFit="1" customWidth="1"/>
    <col min="4609" max="4609" width="95.88671875" bestFit="1" customWidth="1"/>
    <col min="4610" max="4610" width="7" customWidth="1"/>
    <col min="4614" max="4614" width="13" bestFit="1" customWidth="1"/>
    <col min="4615" max="4615" width="15.5546875" bestFit="1" customWidth="1"/>
    <col min="4865" max="4865" width="95.88671875" bestFit="1" customWidth="1"/>
    <col min="4866" max="4866" width="7" customWidth="1"/>
    <col min="4870" max="4870" width="13" bestFit="1" customWidth="1"/>
    <col min="4871" max="4871" width="15.5546875" bestFit="1" customWidth="1"/>
    <col min="5121" max="5121" width="95.88671875" bestFit="1" customWidth="1"/>
    <col min="5122" max="5122" width="7" customWidth="1"/>
    <col min="5126" max="5126" width="13" bestFit="1" customWidth="1"/>
    <col min="5127" max="5127" width="15.5546875" bestFit="1" customWidth="1"/>
    <col min="5377" max="5377" width="95.88671875" bestFit="1" customWidth="1"/>
    <col min="5378" max="5378" width="7" customWidth="1"/>
    <col min="5382" max="5382" width="13" bestFit="1" customWidth="1"/>
    <col min="5383" max="5383" width="15.5546875" bestFit="1" customWidth="1"/>
    <col min="5633" max="5633" width="95.88671875" bestFit="1" customWidth="1"/>
    <col min="5634" max="5634" width="7" customWidth="1"/>
    <col min="5638" max="5638" width="13" bestFit="1" customWidth="1"/>
    <col min="5639" max="5639" width="15.5546875" bestFit="1" customWidth="1"/>
    <col min="5889" max="5889" width="95.88671875" bestFit="1" customWidth="1"/>
    <col min="5890" max="5890" width="7" customWidth="1"/>
    <col min="5894" max="5894" width="13" bestFit="1" customWidth="1"/>
    <col min="5895" max="5895" width="15.5546875" bestFit="1" customWidth="1"/>
    <col min="6145" max="6145" width="95.88671875" bestFit="1" customWidth="1"/>
    <col min="6146" max="6146" width="7" customWidth="1"/>
    <col min="6150" max="6150" width="13" bestFit="1" customWidth="1"/>
    <col min="6151" max="6151" width="15.5546875" bestFit="1" customWidth="1"/>
    <col min="6401" max="6401" width="95.88671875" bestFit="1" customWidth="1"/>
    <col min="6402" max="6402" width="7" customWidth="1"/>
    <col min="6406" max="6406" width="13" bestFit="1" customWidth="1"/>
    <col min="6407" max="6407" width="15.5546875" bestFit="1" customWidth="1"/>
    <col min="6657" max="6657" width="95.88671875" bestFit="1" customWidth="1"/>
    <col min="6658" max="6658" width="7" customWidth="1"/>
    <col min="6662" max="6662" width="13" bestFit="1" customWidth="1"/>
    <col min="6663" max="6663" width="15.5546875" bestFit="1" customWidth="1"/>
    <col min="6913" max="6913" width="95.88671875" bestFit="1" customWidth="1"/>
    <col min="6914" max="6914" width="7" customWidth="1"/>
    <col min="6918" max="6918" width="13" bestFit="1" customWidth="1"/>
    <col min="6919" max="6919" width="15.5546875" bestFit="1" customWidth="1"/>
    <col min="7169" max="7169" width="95.88671875" bestFit="1" customWidth="1"/>
    <col min="7170" max="7170" width="7" customWidth="1"/>
    <col min="7174" max="7174" width="13" bestFit="1" customWidth="1"/>
    <col min="7175" max="7175" width="15.5546875" bestFit="1" customWidth="1"/>
    <col min="7425" max="7425" width="95.88671875" bestFit="1" customWidth="1"/>
    <col min="7426" max="7426" width="7" customWidth="1"/>
    <col min="7430" max="7430" width="13" bestFit="1" customWidth="1"/>
    <col min="7431" max="7431" width="15.5546875" bestFit="1" customWidth="1"/>
    <col min="7681" max="7681" width="95.88671875" bestFit="1" customWidth="1"/>
    <col min="7682" max="7682" width="7" customWidth="1"/>
    <col min="7686" max="7686" width="13" bestFit="1" customWidth="1"/>
    <col min="7687" max="7687" width="15.5546875" bestFit="1" customWidth="1"/>
    <col min="7937" max="7937" width="95.88671875" bestFit="1" customWidth="1"/>
    <col min="7938" max="7938" width="7" customWidth="1"/>
    <col min="7942" max="7942" width="13" bestFit="1" customWidth="1"/>
    <col min="7943" max="7943" width="15.5546875" bestFit="1" customWidth="1"/>
    <col min="8193" max="8193" width="95.88671875" bestFit="1" customWidth="1"/>
    <col min="8194" max="8194" width="7" customWidth="1"/>
    <col min="8198" max="8198" width="13" bestFit="1" customWidth="1"/>
    <col min="8199" max="8199" width="15.5546875" bestFit="1" customWidth="1"/>
    <col min="8449" max="8449" width="95.88671875" bestFit="1" customWidth="1"/>
    <col min="8450" max="8450" width="7" customWidth="1"/>
    <col min="8454" max="8454" width="13" bestFit="1" customWidth="1"/>
    <col min="8455" max="8455" width="15.5546875" bestFit="1" customWidth="1"/>
    <col min="8705" max="8705" width="95.88671875" bestFit="1" customWidth="1"/>
    <col min="8706" max="8706" width="7" customWidth="1"/>
    <col min="8710" max="8710" width="13" bestFit="1" customWidth="1"/>
    <col min="8711" max="8711" width="15.5546875" bestFit="1" customWidth="1"/>
    <col min="8961" max="8961" width="95.88671875" bestFit="1" customWidth="1"/>
    <col min="8962" max="8962" width="7" customWidth="1"/>
    <col min="8966" max="8966" width="13" bestFit="1" customWidth="1"/>
    <col min="8967" max="8967" width="15.5546875" bestFit="1" customWidth="1"/>
    <col min="9217" max="9217" width="95.88671875" bestFit="1" customWidth="1"/>
    <col min="9218" max="9218" width="7" customWidth="1"/>
    <col min="9222" max="9222" width="13" bestFit="1" customWidth="1"/>
    <col min="9223" max="9223" width="15.5546875" bestFit="1" customWidth="1"/>
    <col min="9473" max="9473" width="95.88671875" bestFit="1" customWidth="1"/>
    <col min="9474" max="9474" width="7" customWidth="1"/>
    <col min="9478" max="9478" width="13" bestFit="1" customWidth="1"/>
    <col min="9479" max="9479" width="15.5546875" bestFit="1" customWidth="1"/>
    <col min="9729" max="9729" width="95.88671875" bestFit="1" customWidth="1"/>
    <col min="9730" max="9730" width="7" customWidth="1"/>
    <col min="9734" max="9734" width="13" bestFit="1" customWidth="1"/>
    <col min="9735" max="9735" width="15.5546875" bestFit="1" customWidth="1"/>
    <col min="9985" max="9985" width="95.88671875" bestFit="1" customWidth="1"/>
    <col min="9986" max="9986" width="7" customWidth="1"/>
    <col min="9990" max="9990" width="13" bestFit="1" customWidth="1"/>
    <col min="9991" max="9991" width="15.5546875" bestFit="1" customWidth="1"/>
    <col min="10241" max="10241" width="95.88671875" bestFit="1" customWidth="1"/>
    <col min="10242" max="10242" width="7" customWidth="1"/>
    <col min="10246" max="10246" width="13" bestFit="1" customWidth="1"/>
    <col min="10247" max="10247" width="15.5546875" bestFit="1" customWidth="1"/>
    <col min="10497" max="10497" width="95.88671875" bestFit="1" customWidth="1"/>
    <col min="10498" max="10498" width="7" customWidth="1"/>
    <col min="10502" max="10502" width="13" bestFit="1" customWidth="1"/>
    <col min="10503" max="10503" width="15.5546875" bestFit="1" customWidth="1"/>
    <col min="10753" max="10753" width="95.88671875" bestFit="1" customWidth="1"/>
    <col min="10754" max="10754" width="7" customWidth="1"/>
    <col min="10758" max="10758" width="13" bestFit="1" customWidth="1"/>
    <col min="10759" max="10759" width="15.5546875" bestFit="1" customWidth="1"/>
    <col min="11009" max="11009" width="95.88671875" bestFit="1" customWidth="1"/>
    <col min="11010" max="11010" width="7" customWidth="1"/>
    <col min="11014" max="11014" width="13" bestFit="1" customWidth="1"/>
    <col min="11015" max="11015" width="15.5546875" bestFit="1" customWidth="1"/>
    <col min="11265" max="11265" width="95.88671875" bestFit="1" customWidth="1"/>
    <col min="11266" max="11266" width="7" customWidth="1"/>
    <col min="11270" max="11270" width="13" bestFit="1" customWidth="1"/>
    <col min="11271" max="11271" width="15.5546875" bestFit="1" customWidth="1"/>
    <col min="11521" max="11521" width="95.88671875" bestFit="1" customWidth="1"/>
    <col min="11522" max="11522" width="7" customWidth="1"/>
    <col min="11526" max="11526" width="13" bestFit="1" customWidth="1"/>
    <col min="11527" max="11527" width="15.5546875" bestFit="1" customWidth="1"/>
    <col min="11777" max="11777" width="95.88671875" bestFit="1" customWidth="1"/>
    <col min="11778" max="11778" width="7" customWidth="1"/>
    <col min="11782" max="11782" width="13" bestFit="1" customWidth="1"/>
    <col min="11783" max="11783" width="15.5546875" bestFit="1" customWidth="1"/>
    <col min="12033" max="12033" width="95.88671875" bestFit="1" customWidth="1"/>
    <col min="12034" max="12034" width="7" customWidth="1"/>
    <col min="12038" max="12038" width="13" bestFit="1" customWidth="1"/>
    <col min="12039" max="12039" width="15.5546875" bestFit="1" customWidth="1"/>
    <col min="12289" max="12289" width="95.88671875" bestFit="1" customWidth="1"/>
    <col min="12290" max="12290" width="7" customWidth="1"/>
    <col min="12294" max="12294" width="13" bestFit="1" customWidth="1"/>
    <col min="12295" max="12295" width="15.5546875" bestFit="1" customWidth="1"/>
    <col min="12545" max="12545" width="95.88671875" bestFit="1" customWidth="1"/>
    <col min="12546" max="12546" width="7" customWidth="1"/>
    <col min="12550" max="12550" width="13" bestFit="1" customWidth="1"/>
    <col min="12551" max="12551" width="15.5546875" bestFit="1" customWidth="1"/>
    <col min="12801" max="12801" width="95.88671875" bestFit="1" customWidth="1"/>
    <col min="12802" max="12802" width="7" customWidth="1"/>
    <col min="12806" max="12806" width="13" bestFit="1" customWidth="1"/>
    <col min="12807" max="12807" width="15.5546875" bestFit="1" customWidth="1"/>
    <col min="13057" max="13057" width="95.88671875" bestFit="1" customWidth="1"/>
    <col min="13058" max="13058" width="7" customWidth="1"/>
    <col min="13062" max="13062" width="13" bestFit="1" customWidth="1"/>
    <col min="13063" max="13063" width="15.5546875" bestFit="1" customWidth="1"/>
    <col min="13313" max="13313" width="95.88671875" bestFit="1" customWidth="1"/>
    <col min="13314" max="13314" width="7" customWidth="1"/>
    <col min="13318" max="13318" width="13" bestFit="1" customWidth="1"/>
    <col min="13319" max="13319" width="15.5546875" bestFit="1" customWidth="1"/>
    <col min="13569" max="13569" width="95.88671875" bestFit="1" customWidth="1"/>
    <col min="13570" max="13570" width="7" customWidth="1"/>
    <col min="13574" max="13574" width="13" bestFit="1" customWidth="1"/>
    <col min="13575" max="13575" width="15.5546875" bestFit="1" customWidth="1"/>
    <col min="13825" max="13825" width="95.88671875" bestFit="1" customWidth="1"/>
    <col min="13826" max="13826" width="7" customWidth="1"/>
    <col min="13830" max="13830" width="13" bestFit="1" customWidth="1"/>
    <col min="13831" max="13831" width="15.5546875" bestFit="1" customWidth="1"/>
    <col min="14081" max="14081" width="95.88671875" bestFit="1" customWidth="1"/>
    <col min="14082" max="14082" width="7" customWidth="1"/>
    <col min="14086" max="14086" width="13" bestFit="1" customWidth="1"/>
    <col min="14087" max="14087" width="15.5546875" bestFit="1" customWidth="1"/>
    <col min="14337" max="14337" width="95.88671875" bestFit="1" customWidth="1"/>
    <col min="14338" max="14338" width="7" customWidth="1"/>
    <col min="14342" max="14342" width="13" bestFit="1" customWidth="1"/>
    <col min="14343" max="14343" width="15.5546875" bestFit="1" customWidth="1"/>
    <col min="14593" max="14593" width="95.88671875" bestFit="1" customWidth="1"/>
    <col min="14594" max="14594" width="7" customWidth="1"/>
    <col min="14598" max="14598" width="13" bestFit="1" customWidth="1"/>
    <col min="14599" max="14599" width="15.5546875" bestFit="1" customWidth="1"/>
    <col min="14849" max="14849" width="95.88671875" bestFit="1" customWidth="1"/>
    <col min="14850" max="14850" width="7" customWidth="1"/>
    <col min="14854" max="14854" width="13" bestFit="1" customWidth="1"/>
    <col min="14855" max="14855" width="15.5546875" bestFit="1" customWidth="1"/>
    <col min="15105" max="15105" width="95.88671875" bestFit="1" customWidth="1"/>
    <col min="15106" max="15106" width="7" customWidth="1"/>
    <col min="15110" max="15110" width="13" bestFit="1" customWidth="1"/>
    <col min="15111" max="15111" width="15.5546875" bestFit="1" customWidth="1"/>
    <col min="15361" max="15361" width="95.88671875" bestFit="1" customWidth="1"/>
    <col min="15362" max="15362" width="7" customWidth="1"/>
    <col min="15366" max="15366" width="13" bestFit="1" customWidth="1"/>
    <col min="15367" max="15367" width="15.5546875" bestFit="1" customWidth="1"/>
    <col min="15617" max="15617" width="95.88671875" bestFit="1" customWidth="1"/>
    <col min="15618" max="15618" width="7" customWidth="1"/>
    <col min="15622" max="15622" width="13" bestFit="1" customWidth="1"/>
    <col min="15623" max="15623" width="15.5546875" bestFit="1" customWidth="1"/>
    <col min="15873" max="15873" width="95.88671875" bestFit="1" customWidth="1"/>
    <col min="15874" max="15874" width="7" customWidth="1"/>
    <col min="15878" max="15878" width="13" bestFit="1" customWidth="1"/>
    <col min="15879" max="15879" width="15.5546875" bestFit="1" customWidth="1"/>
    <col min="16129" max="16129" width="95.88671875" bestFit="1" customWidth="1"/>
    <col min="16130" max="16130" width="7" customWidth="1"/>
    <col min="16134" max="16134" width="13" bestFit="1" customWidth="1"/>
    <col min="16135" max="16135" width="15.5546875" bestFit="1" customWidth="1"/>
  </cols>
  <sheetData>
    <row r="1" spans="1:7" ht="15" thickTop="1" x14ac:dyDescent="0.3">
      <c r="A1" s="65" t="s">
        <v>33</v>
      </c>
      <c r="B1" s="66"/>
      <c r="C1" s="66"/>
      <c r="D1" s="66"/>
      <c r="E1" s="66"/>
      <c r="F1" s="66"/>
      <c r="G1" s="67"/>
    </row>
    <row r="2" spans="1:7" x14ac:dyDescent="0.3">
      <c r="A2" s="68"/>
      <c r="B2" s="69"/>
      <c r="C2" s="69"/>
      <c r="D2" s="69"/>
      <c r="E2" s="69"/>
      <c r="F2" s="69"/>
      <c r="G2" s="70"/>
    </row>
    <row r="3" spans="1:7" x14ac:dyDescent="0.3">
      <c r="A3" s="68"/>
      <c r="B3" s="69"/>
      <c r="C3" s="69"/>
      <c r="D3" s="69"/>
      <c r="E3" s="69"/>
      <c r="F3" s="69"/>
      <c r="G3" s="70"/>
    </row>
    <row r="4" spans="1:7" x14ac:dyDescent="0.3">
      <c r="A4" s="68"/>
      <c r="B4" s="69"/>
      <c r="C4" s="69"/>
      <c r="D4" s="69"/>
      <c r="E4" s="69"/>
      <c r="F4" s="69"/>
      <c r="G4" s="70"/>
    </row>
    <row r="5" spans="1:7" x14ac:dyDescent="0.3">
      <c r="A5" s="68"/>
      <c r="B5" s="69"/>
      <c r="C5" s="69"/>
      <c r="D5" s="69"/>
      <c r="E5" s="69"/>
      <c r="F5" s="69"/>
      <c r="G5" s="70"/>
    </row>
    <row r="6" spans="1:7" x14ac:dyDescent="0.3">
      <c r="A6" s="68"/>
      <c r="B6" s="69"/>
      <c r="C6" s="69"/>
      <c r="D6" s="69"/>
      <c r="E6" s="69"/>
      <c r="F6" s="69"/>
      <c r="G6" s="70"/>
    </row>
    <row r="7" spans="1:7" x14ac:dyDescent="0.3">
      <c r="A7" s="68"/>
      <c r="B7" s="69"/>
      <c r="C7" s="69"/>
      <c r="D7" s="69"/>
      <c r="E7" s="69"/>
      <c r="F7" s="69"/>
      <c r="G7" s="70"/>
    </row>
    <row r="8" spans="1:7" x14ac:dyDescent="0.3">
      <c r="A8" s="68"/>
      <c r="B8" s="69"/>
      <c r="C8" s="69"/>
      <c r="D8" s="69"/>
      <c r="E8" s="69"/>
      <c r="F8" s="69"/>
      <c r="G8" s="70"/>
    </row>
    <row r="9" spans="1:7" x14ac:dyDescent="0.3">
      <c r="A9" s="68"/>
      <c r="B9" s="69"/>
      <c r="C9" s="69"/>
      <c r="D9" s="69"/>
      <c r="E9" s="69"/>
      <c r="F9" s="69"/>
      <c r="G9" s="70"/>
    </row>
    <row r="10" spans="1:7" x14ac:dyDescent="0.3">
      <c r="A10" s="68"/>
      <c r="B10" s="69"/>
      <c r="C10" s="69"/>
      <c r="D10" s="69"/>
      <c r="E10" s="69"/>
      <c r="F10" s="69"/>
      <c r="G10" s="70"/>
    </row>
    <row r="11" spans="1:7" x14ac:dyDescent="0.3">
      <c r="A11" s="68"/>
      <c r="B11" s="69"/>
      <c r="C11" s="69"/>
      <c r="D11" s="69"/>
      <c r="E11" s="69"/>
      <c r="F11" s="69"/>
      <c r="G11" s="70"/>
    </row>
    <row r="12" spans="1:7" x14ac:dyDescent="0.3">
      <c r="A12" s="68"/>
      <c r="B12" s="69"/>
      <c r="C12" s="69"/>
      <c r="D12" s="69"/>
      <c r="E12" s="69"/>
      <c r="F12" s="69"/>
      <c r="G12" s="70"/>
    </row>
    <row r="13" spans="1:7" ht="15" thickBot="1" x14ac:dyDescent="0.35">
      <c r="A13" s="71"/>
      <c r="B13" s="72"/>
      <c r="C13" s="72"/>
      <c r="D13" s="72"/>
      <c r="E13" s="72"/>
      <c r="F13" s="72"/>
      <c r="G13" s="73"/>
    </row>
    <row r="14" spans="1:7" ht="15.6" thickTop="1" thickBot="1" x14ac:dyDescent="0.35">
      <c r="A14"/>
    </row>
    <row r="15" spans="1:7" ht="15" thickTop="1" x14ac:dyDescent="0.3">
      <c r="A15" s="65" t="s">
        <v>34</v>
      </c>
      <c r="B15" s="66"/>
      <c r="C15" s="66"/>
      <c r="D15" s="66"/>
      <c r="E15" s="66"/>
      <c r="F15" s="66"/>
      <c r="G15" s="67"/>
    </row>
    <row r="16" spans="1:7" x14ac:dyDescent="0.3">
      <c r="A16" s="68"/>
      <c r="B16" s="69"/>
      <c r="C16" s="69"/>
      <c r="D16" s="69"/>
      <c r="E16" s="69"/>
      <c r="F16" s="69"/>
      <c r="G16" s="70"/>
    </row>
    <row r="17" spans="1:7" x14ac:dyDescent="0.3">
      <c r="A17" s="68"/>
      <c r="B17" s="69"/>
      <c r="C17" s="69"/>
      <c r="D17" s="69"/>
      <c r="E17" s="69"/>
      <c r="F17" s="69"/>
      <c r="G17" s="70"/>
    </row>
    <row r="18" spans="1:7" x14ac:dyDescent="0.3">
      <c r="A18" s="68"/>
      <c r="B18" s="69"/>
      <c r="C18" s="69"/>
      <c r="D18" s="69"/>
      <c r="E18" s="69"/>
      <c r="F18" s="69"/>
      <c r="G18" s="70"/>
    </row>
    <row r="19" spans="1:7" x14ac:dyDescent="0.3">
      <c r="A19" s="68"/>
      <c r="B19" s="69"/>
      <c r="C19" s="69"/>
      <c r="D19" s="69"/>
      <c r="E19" s="69"/>
      <c r="F19" s="69"/>
      <c r="G19" s="70"/>
    </row>
    <row r="20" spans="1:7" x14ac:dyDescent="0.3">
      <c r="A20" s="68"/>
      <c r="B20" s="69"/>
      <c r="C20" s="69"/>
      <c r="D20" s="69"/>
      <c r="E20" s="69"/>
      <c r="F20" s="69"/>
      <c r="G20" s="70"/>
    </row>
    <row r="21" spans="1:7" x14ac:dyDescent="0.3">
      <c r="A21" s="68"/>
      <c r="B21" s="69"/>
      <c r="C21" s="69"/>
      <c r="D21" s="69"/>
      <c r="E21" s="69"/>
      <c r="F21" s="69"/>
      <c r="G21" s="70"/>
    </row>
    <row r="22" spans="1:7" x14ac:dyDescent="0.3">
      <c r="A22" s="68"/>
      <c r="B22" s="69"/>
      <c r="C22" s="69"/>
      <c r="D22" s="69"/>
      <c r="E22" s="69"/>
      <c r="F22" s="69"/>
      <c r="G22" s="70"/>
    </row>
    <row r="23" spans="1:7" x14ac:dyDescent="0.3">
      <c r="A23" s="68"/>
      <c r="B23" s="69"/>
      <c r="C23" s="69"/>
      <c r="D23" s="69"/>
      <c r="E23" s="69"/>
      <c r="F23" s="69"/>
      <c r="G23" s="70"/>
    </row>
    <row r="24" spans="1:7" x14ac:dyDescent="0.3">
      <c r="A24" s="68"/>
      <c r="B24" s="69"/>
      <c r="C24" s="69"/>
      <c r="D24" s="69"/>
      <c r="E24" s="69"/>
      <c r="F24" s="69"/>
      <c r="G24" s="70"/>
    </row>
    <row r="25" spans="1:7" x14ac:dyDescent="0.3">
      <c r="A25" s="68"/>
      <c r="B25" s="69"/>
      <c r="C25" s="69"/>
      <c r="D25" s="69"/>
      <c r="E25" s="69"/>
      <c r="F25" s="69"/>
      <c r="G25" s="70"/>
    </row>
    <row r="26" spans="1:7" x14ac:dyDescent="0.3">
      <c r="A26" s="68"/>
      <c r="B26" s="69"/>
      <c r="C26" s="69"/>
      <c r="D26" s="69"/>
      <c r="E26" s="69"/>
      <c r="F26" s="69"/>
      <c r="G26" s="70"/>
    </row>
    <row r="27" spans="1:7" x14ac:dyDescent="0.3">
      <c r="A27" s="68"/>
      <c r="B27" s="69"/>
      <c r="C27" s="69"/>
      <c r="D27" s="69"/>
      <c r="E27" s="69"/>
      <c r="F27" s="69"/>
      <c r="G27" s="70"/>
    </row>
    <row r="28" spans="1:7" x14ac:dyDescent="0.3">
      <c r="A28" s="68"/>
      <c r="B28" s="69"/>
      <c r="C28" s="69"/>
      <c r="D28" s="69"/>
      <c r="E28" s="69"/>
      <c r="F28" s="69"/>
      <c r="G28" s="70"/>
    </row>
    <row r="29" spans="1:7" x14ac:dyDescent="0.3">
      <c r="A29" s="68"/>
      <c r="B29" s="69"/>
      <c r="C29" s="69"/>
      <c r="D29" s="69"/>
      <c r="E29" s="69"/>
      <c r="F29" s="69"/>
      <c r="G29" s="70"/>
    </row>
    <row r="30" spans="1:7" x14ac:dyDescent="0.3">
      <c r="A30" s="68"/>
      <c r="B30" s="69"/>
      <c r="C30" s="69"/>
      <c r="D30" s="69"/>
      <c r="E30" s="69"/>
      <c r="F30" s="69"/>
      <c r="G30" s="70"/>
    </row>
    <row r="31" spans="1:7" ht="15" thickBot="1" x14ac:dyDescent="0.35">
      <c r="A31" s="71"/>
      <c r="B31" s="72"/>
      <c r="C31" s="72"/>
      <c r="D31" s="72"/>
      <c r="E31" s="72"/>
      <c r="F31" s="72"/>
      <c r="G31" s="73"/>
    </row>
    <row r="32" spans="1:7" ht="15.6" thickTop="1" thickBot="1" x14ac:dyDescent="0.35">
      <c r="A32"/>
    </row>
    <row r="33" spans="1:7" ht="15" thickTop="1" x14ac:dyDescent="0.3">
      <c r="A33" s="74" t="s">
        <v>66</v>
      </c>
      <c r="B33" s="75"/>
      <c r="C33" s="75"/>
      <c r="D33" s="75"/>
      <c r="E33" s="75"/>
      <c r="F33" s="75"/>
      <c r="G33" s="76"/>
    </row>
    <row r="34" spans="1:7" x14ac:dyDescent="0.3">
      <c r="A34" s="77"/>
      <c r="B34" s="78"/>
      <c r="C34" s="78"/>
      <c r="D34" s="78"/>
      <c r="E34" s="78"/>
      <c r="F34" s="78"/>
      <c r="G34" s="79"/>
    </row>
    <row r="35" spans="1:7" x14ac:dyDescent="0.3">
      <c r="A35" s="77"/>
      <c r="B35" s="78"/>
      <c r="C35" s="78"/>
      <c r="D35" s="78"/>
      <c r="E35" s="78"/>
      <c r="F35" s="78"/>
      <c r="G35" s="79"/>
    </row>
    <row r="36" spans="1:7" x14ac:dyDescent="0.3">
      <c r="A36" s="77"/>
      <c r="B36" s="78"/>
      <c r="C36" s="78"/>
      <c r="D36" s="78"/>
      <c r="E36" s="78"/>
      <c r="F36" s="78"/>
      <c r="G36" s="79"/>
    </row>
    <row r="37" spans="1:7" x14ac:dyDescent="0.3">
      <c r="A37" s="77"/>
      <c r="B37" s="78"/>
      <c r="C37" s="78"/>
      <c r="D37" s="78"/>
      <c r="E37" s="78"/>
      <c r="F37" s="78"/>
      <c r="G37" s="79"/>
    </row>
    <row r="38" spans="1:7" x14ac:dyDescent="0.3">
      <c r="A38" s="77"/>
      <c r="B38" s="78"/>
      <c r="C38" s="78"/>
      <c r="D38" s="78"/>
      <c r="E38" s="78"/>
      <c r="F38" s="78"/>
      <c r="G38" s="79"/>
    </row>
    <row r="39" spans="1:7" x14ac:dyDescent="0.3">
      <c r="A39" s="77"/>
      <c r="B39" s="78"/>
      <c r="C39" s="78"/>
      <c r="D39" s="78"/>
      <c r="E39" s="78"/>
      <c r="F39" s="78"/>
      <c r="G39" s="79"/>
    </row>
    <row r="40" spans="1:7" x14ac:dyDescent="0.3">
      <c r="A40" s="77"/>
      <c r="B40" s="78"/>
      <c r="C40" s="78"/>
      <c r="D40" s="78"/>
      <c r="E40" s="78"/>
      <c r="F40" s="78"/>
      <c r="G40" s="79"/>
    </row>
    <row r="41" spans="1:7" x14ac:dyDescent="0.3">
      <c r="A41" s="77"/>
      <c r="B41" s="78"/>
      <c r="C41" s="78"/>
      <c r="D41" s="78"/>
      <c r="E41" s="78"/>
      <c r="F41" s="78"/>
      <c r="G41" s="79"/>
    </row>
    <row r="42" spans="1:7" ht="15" thickBot="1" x14ac:dyDescent="0.35">
      <c r="A42" s="80"/>
      <c r="B42" s="81"/>
      <c r="C42" s="81"/>
      <c r="D42" s="81"/>
      <c r="E42" s="81"/>
      <c r="F42" s="81"/>
      <c r="G42" s="82"/>
    </row>
    <row r="43" spans="1:7" ht="15" thickTop="1" x14ac:dyDescent="0.3">
      <c r="A43"/>
    </row>
    <row r="44" spans="1:7" x14ac:dyDescent="0.3">
      <c r="A44"/>
    </row>
    <row r="45" spans="1:7" x14ac:dyDescent="0.3">
      <c r="A45"/>
    </row>
    <row r="46" spans="1:7" x14ac:dyDescent="0.3">
      <c r="A46"/>
    </row>
    <row r="47" spans="1:7" x14ac:dyDescent="0.3">
      <c r="A47"/>
    </row>
    <row r="48" spans="1:7" x14ac:dyDescent="0.3">
      <c r="A48"/>
    </row>
    <row r="49" spans="1:7" x14ac:dyDescent="0.3">
      <c r="A49"/>
    </row>
    <row r="50" spans="1:7" x14ac:dyDescent="0.3">
      <c r="A50"/>
    </row>
    <row r="51" spans="1:7" x14ac:dyDescent="0.3">
      <c r="A51"/>
    </row>
    <row r="52" spans="1:7" x14ac:dyDescent="0.3">
      <c r="A52"/>
    </row>
    <row r="53" spans="1:7" x14ac:dyDescent="0.3">
      <c r="A53"/>
    </row>
    <row r="54" spans="1:7" x14ac:dyDescent="0.3">
      <c r="A54"/>
    </row>
    <row r="55" spans="1:7" x14ac:dyDescent="0.3">
      <c r="A55"/>
    </row>
    <row r="56" spans="1:7" x14ac:dyDescent="0.3">
      <c r="A56"/>
    </row>
    <row r="57" spans="1:7" x14ac:dyDescent="0.3">
      <c r="A57"/>
    </row>
    <row r="58" spans="1:7" x14ac:dyDescent="0.3">
      <c r="A58"/>
    </row>
    <row r="59" spans="1:7" x14ac:dyDescent="0.3">
      <c r="A59"/>
    </row>
    <row r="60" spans="1:7" x14ac:dyDescent="0.3">
      <c r="A60"/>
    </row>
    <row r="61" spans="1:7" x14ac:dyDescent="0.3">
      <c r="A61"/>
    </row>
    <row r="62" spans="1:7" ht="15" thickBot="1" x14ac:dyDescent="0.35">
      <c r="A62"/>
    </row>
    <row r="63" spans="1:7" ht="30" customHeight="1" thickBot="1" x14ac:dyDescent="0.35">
      <c r="A63" s="31" t="s">
        <v>5</v>
      </c>
      <c r="B63" s="85" t="s">
        <v>6</v>
      </c>
      <c r="C63" s="85"/>
      <c r="D63" s="85"/>
      <c r="E63" s="85"/>
      <c r="F63" s="85"/>
      <c r="G63" s="86"/>
    </row>
    <row r="64" spans="1:7" ht="15" thickBot="1" x14ac:dyDescent="0.35">
      <c r="A64"/>
    </row>
    <row r="65" spans="1:7" ht="31.8" customHeight="1" thickBot="1" x14ac:dyDescent="0.35">
      <c r="A65" s="1"/>
      <c r="B65" s="2" t="s">
        <v>2</v>
      </c>
      <c r="C65" s="3" t="s">
        <v>35</v>
      </c>
      <c r="D65" s="23" t="s">
        <v>67</v>
      </c>
      <c r="E65" s="23" t="s">
        <v>68</v>
      </c>
      <c r="F65" s="23" t="s">
        <v>3</v>
      </c>
      <c r="G65" s="5" t="s">
        <v>4</v>
      </c>
    </row>
    <row r="66" spans="1:7" ht="20.100000000000001" customHeight="1" x14ac:dyDescent="0.3">
      <c r="A66" s="6" t="s">
        <v>7</v>
      </c>
      <c r="B66" s="7" t="s">
        <v>8</v>
      </c>
      <c r="C66" s="8" t="s">
        <v>9</v>
      </c>
      <c r="D66" s="8">
        <v>1</v>
      </c>
      <c r="E66" s="60"/>
      <c r="F66" s="27"/>
      <c r="G66" s="54">
        <f t="shared" ref="G66:G71" si="0">F66*D66</f>
        <v>0</v>
      </c>
    </row>
    <row r="67" spans="1:7" ht="20.100000000000001" customHeight="1" x14ac:dyDescent="0.3">
      <c r="A67" s="6" t="s">
        <v>10</v>
      </c>
      <c r="B67" s="7" t="s">
        <v>36</v>
      </c>
      <c r="C67" s="8" t="s">
        <v>14</v>
      </c>
      <c r="D67" s="8">
        <v>1</v>
      </c>
      <c r="E67" s="8"/>
      <c r="F67" s="28"/>
      <c r="G67" s="54">
        <f t="shared" si="0"/>
        <v>0</v>
      </c>
    </row>
    <row r="68" spans="1:7" ht="20.100000000000001" customHeight="1" x14ac:dyDescent="0.3">
      <c r="A68" s="6" t="s">
        <v>12</v>
      </c>
      <c r="B68" s="7" t="s">
        <v>11</v>
      </c>
      <c r="C68" s="8" t="s">
        <v>9</v>
      </c>
      <c r="D68" s="8">
        <v>1</v>
      </c>
      <c r="E68" s="8"/>
      <c r="F68" s="28"/>
      <c r="G68" s="54">
        <f t="shared" si="0"/>
        <v>0</v>
      </c>
    </row>
    <row r="69" spans="1:7" ht="20.100000000000001" customHeight="1" x14ac:dyDescent="0.3">
      <c r="A69" s="6" t="s">
        <v>15</v>
      </c>
      <c r="B69" s="7" t="s">
        <v>37</v>
      </c>
      <c r="C69" s="8" t="s">
        <v>14</v>
      </c>
      <c r="D69" s="8">
        <v>1</v>
      </c>
      <c r="E69" s="8"/>
      <c r="F69" s="28"/>
      <c r="G69" s="54">
        <f t="shared" si="0"/>
        <v>0</v>
      </c>
    </row>
    <row r="70" spans="1:7" ht="20.100000000000001" customHeight="1" x14ac:dyDescent="0.3">
      <c r="A70" s="6" t="s">
        <v>16</v>
      </c>
      <c r="B70" s="7" t="s">
        <v>38</v>
      </c>
      <c r="C70" s="8" t="s">
        <v>14</v>
      </c>
      <c r="D70" s="8">
        <v>1</v>
      </c>
      <c r="E70" s="8"/>
      <c r="F70" s="29"/>
      <c r="G70" s="54">
        <f t="shared" si="0"/>
        <v>0</v>
      </c>
    </row>
    <row r="71" spans="1:7" ht="20.100000000000001" customHeight="1" thickBot="1" x14ac:dyDescent="0.35">
      <c r="A71" s="6" t="s">
        <v>17</v>
      </c>
      <c r="B71" s="7" t="s">
        <v>13</v>
      </c>
      <c r="C71" s="8" t="s">
        <v>55</v>
      </c>
      <c r="D71" s="8">
        <v>1</v>
      </c>
      <c r="E71" s="61"/>
      <c r="F71" s="30"/>
      <c r="G71" s="54">
        <f t="shared" si="0"/>
        <v>0</v>
      </c>
    </row>
    <row r="72" spans="1:7" ht="20.100000000000001" customHeight="1" thickBot="1" x14ac:dyDescent="0.35">
      <c r="A72" s="12"/>
      <c r="B72" s="13" t="s">
        <v>19</v>
      </c>
      <c r="C72" s="14"/>
      <c r="D72" s="15"/>
      <c r="E72" s="15"/>
      <c r="F72" s="15"/>
      <c r="G72" s="55">
        <f>SUM(G66:G71)</f>
        <v>0</v>
      </c>
    </row>
    <row r="73" spans="1:7" ht="15.6" x14ac:dyDescent="0.3">
      <c r="A73" s="16"/>
      <c r="B73" s="24"/>
      <c r="C73" s="17"/>
      <c r="D73" s="18"/>
      <c r="E73" s="18"/>
      <c r="F73" s="18"/>
      <c r="G73" s="25"/>
    </row>
    <row r="74" spans="1:7" ht="16.2" thickBot="1" x14ac:dyDescent="0.35">
      <c r="A74" s="16"/>
      <c r="B74" s="17"/>
      <c r="C74" s="17"/>
      <c r="D74" s="18"/>
      <c r="E74" s="18"/>
      <c r="F74" s="18"/>
      <c r="G74" s="18"/>
    </row>
    <row r="75" spans="1:7" ht="30" customHeight="1" thickBot="1" x14ac:dyDescent="0.35">
      <c r="A75" s="31" t="s">
        <v>20</v>
      </c>
      <c r="B75" s="85" t="s">
        <v>18</v>
      </c>
      <c r="C75" s="85"/>
      <c r="D75" s="85"/>
      <c r="E75" s="85"/>
      <c r="F75" s="85"/>
      <c r="G75" s="86"/>
    </row>
    <row r="76" spans="1:7" ht="16.2" thickBot="1" x14ac:dyDescent="0.35">
      <c r="A76" s="16"/>
      <c r="B76" s="17"/>
      <c r="C76" s="17"/>
      <c r="D76" s="18"/>
      <c r="E76" s="18"/>
      <c r="F76" s="18"/>
      <c r="G76" s="18"/>
    </row>
    <row r="77" spans="1:7" ht="31.8" customHeight="1" thickBot="1" x14ac:dyDescent="0.35">
      <c r="A77" s="1"/>
      <c r="B77" s="2" t="s">
        <v>2</v>
      </c>
      <c r="C77" s="3" t="s">
        <v>35</v>
      </c>
      <c r="D77" s="23" t="s">
        <v>67</v>
      </c>
      <c r="E77" s="23" t="s">
        <v>68</v>
      </c>
      <c r="F77" s="4" t="s">
        <v>3</v>
      </c>
      <c r="G77" s="5" t="s">
        <v>4</v>
      </c>
    </row>
    <row r="78" spans="1:7" ht="20.100000000000001" customHeight="1" thickBot="1" x14ac:dyDescent="0.35">
      <c r="A78" s="6" t="s">
        <v>21</v>
      </c>
      <c r="B78" s="7" t="s">
        <v>40</v>
      </c>
      <c r="C78" s="9" t="s">
        <v>14</v>
      </c>
      <c r="D78" s="9">
        <v>1</v>
      </c>
      <c r="E78" s="9"/>
      <c r="F78" s="29"/>
      <c r="G78" s="56">
        <f>F78*D78</f>
        <v>0</v>
      </c>
    </row>
    <row r="79" spans="1:7" ht="16.2" thickBot="1" x14ac:dyDescent="0.35">
      <c r="A79" s="12"/>
      <c r="B79" s="19" t="s">
        <v>39</v>
      </c>
      <c r="C79" s="14"/>
      <c r="D79" s="15"/>
      <c r="E79" s="15"/>
      <c r="F79" s="15"/>
      <c r="G79" s="57">
        <f>SUM(G78:G78)</f>
        <v>0</v>
      </c>
    </row>
    <row r="80" spans="1:7" ht="15.6" x14ac:dyDescent="0.3">
      <c r="A80" s="16"/>
      <c r="B80" s="24"/>
      <c r="C80" s="17"/>
      <c r="D80" s="18"/>
      <c r="E80" s="18"/>
      <c r="F80" s="18"/>
      <c r="G80" s="26"/>
    </row>
    <row r="81" spans="1:7" ht="16.2" thickBot="1" x14ac:dyDescent="0.35">
      <c r="A81" s="16"/>
      <c r="B81" s="17"/>
      <c r="C81" s="17"/>
      <c r="D81" s="18"/>
      <c r="E81" s="18"/>
      <c r="F81" s="18"/>
      <c r="G81" s="18"/>
    </row>
    <row r="82" spans="1:7" ht="30" customHeight="1" thickBot="1" x14ac:dyDescent="0.35">
      <c r="A82" s="31" t="s">
        <v>23</v>
      </c>
      <c r="B82" s="85" t="s">
        <v>28</v>
      </c>
      <c r="C82" s="85"/>
      <c r="D82" s="85"/>
      <c r="E82" s="85"/>
      <c r="F82" s="85"/>
      <c r="G82" s="86"/>
    </row>
    <row r="83" spans="1:7" ht="16.2" thickBot="1" x14ac:dyDescent="0.35">
      <c r="A83" s="16"/>
      <c r="B83" s="17"/>
      <c r="C83" s="17"/>
      <c r="D83" s="18"/>
      <c r="E83" s="18"/>
      <c r="F83" s="18"/>
      <c r="G83" s="18"/>
    </row>
    <row r="84" spans="1:7" ht="31.8" customHeight="1" thickBot="1" x14ac:dyDescent="0.35">
      <c r="A84" s="1"/>
      <c r="B84" s="2" t="s">
        <v>2</v>
      </c>
      <c r="C84" s="3" t="s">
        <v>35</v>
      </c>
      <c r="D84" s="23" t="s">
        <v>67</v>
      </c>
      <c r="E84" s="23" t="s">
        <v>68</v>
      </c>
      <c r="F84" s="4" t="s">
        <v>3</v>
      </c>
      <c r="G84" s="5" t="s">
        <v>4</v>
      </c>
    </row>
    <row r="85" spans="1:7" ht="20.100000000000001" customHeight="1" x14ac:dyDescent="0.3">
      <c r="A85" s="6" t="s">
        <v>24</v>
      </c>
      <c r="B85" s="7" t="s">
        <v>29</v>
      </c>
      <c r="C85" s="8" t="s">
        <v>14</v>
      </c>
      <c r="D85" s="8">
        <v>1</v>
      </c>
      <c r="E85" s="60"/>
      <c r="F85" s="27"/>
      <c r="G85" s="58">
        <f>F85*D85</f>
        <v>0</v>
      </c>
    </row>
    <row r="86" spans="1:7" ht="20.100000000000001" customHeight="1" x14ac:dyDescent="0.3">
      <c r="A86" s="6" t="s">
        <v>25</v>
      </c>
      <c r="B86" s="7" t="s">
        <v>41</v>
      </c>
      <c r="C86" s="8" t="s">
        <v>14</v>
      </c>
      <c r="D86" s="8">
        <v>1</v>
      </c>
      <c r="E86" s="8"/>
      <c r="F86" s="28"/>
      <c r="G86" s="58">
        <f>F86*D86</f>
        <v>0</v>
      </c>
    </row>
    <row r="87" spans="1:7" ht="20.100000000000001" customHeight="1" x14ac:dyDescent="0.3">
      <c r="A87" s="6" t="s">
        <v>26</v>
      </c>
      <c r="B87" s="7" t="s">
        <v>30</v>
      </c>
      <c r="C87" s="8" t="s">
        <v>14</v>
      </c>
      <c r="D87" s="8">
        <v>1</v>
      </c>
      <c r="E87" s="8"/>
      <c r="F87" s="28"/>
      <c r="G87" s="58">
        <f>F87*D87</f>
        <v>0</v>
      </c>
    </row>
    <row r="88" spans="1:7" ht="20.100000000000001" customHeight="1" thickBot="1" x14ac:dyDescent="0.35">
      <c r="A88" s="6" t="s">
        <v>27</v>
      </c>
      <c r="B88" s="7" t="s">
        <v>42</v>
      </c>
      <c r="C88" s="8" t="s">
        <v>55</v>
      </c>
      <c r="D88" s="8">
        <v>1</v>
      </c>
      <c r="E88" s="8"/>
      <c r="F88" s="28"/>
      <c r="G88" s="58">
        <f>F88*D88</f>
        <v>0</v>
      </c>
    </row>
    <row r="89" spans="1:7" ht="20.100000000000001" customHeight="1" thickBot="1" x14ac:dyDescent="0.35">
      <c r="A89" s="12"/>
      <c r="B89" s="19" t="s">
        <v>22</v>
      </c>
      <c r="C89" s="14"/>
      <c r="D89" s="15"/>
      <c r="E89" s="15"/>
      <c r="F89" s="15"/>
      <c r="G89" s="59">
        <f>SUM(G85:G88)</f>
        <v>0</v>
      </c>
    </row>
    <row r="90" spans="1:7" x14ac:dyDescent="0.3">
      <c r="A90" s="20"/>
      <c r="B90" s="21"/>
      <c r="C90" s="21"/>
    </row>
    <row r="91" spans="1:7" ht="15" thickBot="1" x14ac:dyDescent="0.35">
      <c r="A91" s="20"/>
      <c r="B91" s="21"/>
      <c r="C91" s="21"/>
    </row>
    <row r="92" spans="1:7" ht="30" customHeight="1" thickBot="1" x14ac:dyDescent="0.35">
      <c r="A92" s="31" t="s">
        <v>47</v>
      </c>
      <c r="B92" s="85" t="s">
        <v>63</v>
      </c>
      <c r="C92" s="85"/>
      <c r="D92" s="85"/>
      <c r="E92" s="85"/>
      <c r="F92" s="85"/>
      <c r="G92" s="86"/>
    </row>
    <row r="93" spans="1:7" ht="15" thickBot="1" x14ac:dyDescent="0.35">
      <c r="A93" s="20"/>
      <c r="B93" s="21"/>
      <c r="C93" s="21"/>
    </row>
    <row r="94" spans="1:7" ht="31.8" customHeight="1" thickBot="1" x14ac:dyDescent="0.35">
      <c r="A94" s="1"/>
      <c r="B94" s="2" t="s">
        <v>2</v>
      </c>
      <c r="C94" s="3" t="s">
        <v>35</v>
      </c>
      <c r="D94" s="23" t="s">
        <v>67</v>
      </c>
      <c r="E94" s="23" t="s">
        <v>68</v>
      </c>
      <c r="F94" s="4" t="s">
        <v>3</v>
      </c>
      <c r="G94" s="5" t="s">
        <v>4</v>
      </c>
    </row>
    <row r="95" spans="1:7" ht="20.100000000000001" customHeight="1" x14ac:dyDescent="0.3">
      <c r="A95" s="6" t="s">
        <v>48</v>
      </c>
      <c r="B95" s="7" t="s">
        <v>44</v>
      </c>
      <c r="C95" s="8" t="s">
        <v>55</v>
      </c>
      <c r="D95" s="8">
        <v>4</v>
      </c>
      <c r="E95" s="8"/>
      <c r="F95" s="10"/>
      <c r="G95" s="56">
        <f t="shared" ref="G95:G100" si="1">D95*F95</f>
        <v>0</v>
      </c>
    </row>
    <row r="96" spans="1:7" ht="20.100000000000001" customHeight="1" x14ac:dyDescent="0.3">
      <c r="A96" s="6" t="s">
        <v>49</v>
      </c>
      <c r="B96" s="7" t="s">
        <v>45</v>
      </c>
      <c r="C96" s="8" t="s">
        <v>55</v>
      </c>
      <c r="D96" s="8">
        <v>12</v>
      </c>
      <c r="E96" s="8"/>
      <c r="F96" s="10"/>
      <c r="G96" s="56">
        <f t="shared" si="1"/>
        <v>0</v>
      </c>
    </row>
    <row r="97" spans="1:7" ht="20.100000000000001" customHeight="1" x14ac:dyDescent="0.3">
      <c r="A97" s="6" t="s">
        <v>50</v>
      </c>
      <c r="B97" s="7" t="s">
        <v>46</v>
      </c>
      <c r="C97" s="8" t="s">
        <v>55</v>
      </c>
      <c r="D97" s="8">
        <v>3</v>
      </c>
      <c r="E97" s="8"/>
      <c r="F97" s="10"/>
      <c r="G97" s="56">
        <f t="shared" si="1"/>
        <v>0</v>
      </c>
    </row>
    <row r="98" spans="1:7" ht="20.100000000000001" customHeight="1" x14ac:dyDescent="0.3">
      <c r="A98" s="6" t="s">
        <v>51</v>
      </c>
      <c r="B98" s="7" t="s">
        <v>56</v>
      </c>
      <c r="C98" s="8" t="s">
        <v>1</v>
      </c>
      <c r="D98" s="8">
        <f>ROUNDUP(5.364*7,)</f>
        <v>38</v>
      </c>
      <c r="E98" s="8"/>
      <c r="F98" s="10"/>
      <c r="G98" s="56">
        <f t="shared" si="1"/>
        <v>0</v>
      </c>
    </row>
    <row r="99" spans="1:7" ht="20.100000000000001" customHeight="1" x14ac:dyDescent="0.3">
      <c r="A99" s="6" t="s">
        <v>52</v>
      </c>
      <c r="B99" s="7" t="s">
        <v>57</v>
      </c>
      <c r="C99" s="11" t="s">
        <v>1</v>
      </c>
      <c r="D99" s="8">
        <f>20*5.025</f>
        <v>100.5</v>
      </c>
      <c r="E99" s="8"/>
      <c r="F99" s="10"/>
      <c r="G99" s="56">
        <f t="shared" si="1"/>
        <v>0</v>
      </c>
    </row>
    <row r="100" spans="1:7" ht="20.100000000000001" customHeight="1" thickBot="1" x14ac:dyDescent="0.35">
      <c r="A100" s="6" t="s">
        <v>53</v>
      </c>
      <c r="B100" s="7" t="s">
        <v>54</v>
      </c>
      <c r="C100" s="8" t="s">
        <v>55</v>
      </c>
      <c r="D100" s="8">
        <v>40</v>
      </c>
      <c r="E100" s="8"/>
      <c r="F100" s="10"/>
      <c r="G100" s="56">
        <f t="shared" si="1"/>
        <v>0</v>
      </c>
    </row>
    <row r="101" spans="1:7" ht="20.100000000000001" customHeight="1" thickBot="1" x14ac:dyDescent="0.35">
      <c r="A101" s="12"/>
      <c r="B101" s="19" t="s">
        <v>43</v>
      </c>
      <c r="C101" s="14"/>
      <c r="D101" s="15"/>
      <c r="E101" s="15"/>
      <c r="F101" s="15"/>
      <c r="G101" s="55">
        <f>SUM(G95:G100)</f>
        <v>0</v>
      </c>
    </row>
    <row r="102" spans="1:7" ht="15.6" x14ac:dyDescent="0.3">
      <c r="A102" s="16"/>
      <c r="B102" s="24"/>
      <c r="C102" s="17"/>
      <c r="D102" s="18"/>
      <c r="E102" s="18"/>
      <c r="F102" s="18"/>
      <c r="G102" s="25"/>
    </row>
    <row r="103" spans="1:7" ht="16.2" thickBot="1" x14ac:dyDescent="0.35">
      <c r="A103" s="16"/>
      <c r="B103" s="24"/>
      <c r="C103" s="17"/>
      <c r="D103" s="18"/>
      <c r="E103" s="18"/>
      <c r="F103" s="18"/>
      <c r="G103" s="25"/>
    </row>
    <row r="104" spans="1:7" ht="30" customHeight="1" thickBot="1" x14ac:dyDescent="0.35">
      <c r="A104" s="31" t="s">
        <v>64</v>
      </c>
      <c r="B104" s="85" t="s">
        <v>69</v>
      </c>
      <c r="C104" s="85"/>
      <c r="D104" s="85"/>
      <c r="E104" s="85"/>
      <c r="F104" s="85"/>
      <c r="G104" s="86"/>
    </row>
    <row r="105" spans="1:7" ht="16.2" thickBot="1" x14ac:dyDescent="0.35">
      <c r="A105" s="16"/>
      <c r="B105" s="17"/>
      <c r="C105" s="17"/>
      <c r="D105" s="18"/>
      <c r="E105" s="18"/>
      <c r="F105" s="18"/>
      <c r="G105" s="18"/>
    </row>
    <row r="106" spans="1:7" ht="30.75" customHeight="1" thickBot="1" x14ac:dyDescent="0.35">
      <c r="A106" s="1"/>
      <c r="B106" s="2" t="s">
        <v>2</v>
      </c>
      <c r="C106" s="3" t="s">
        <v>35</v>
      </c>
      <c r="D106" s="23" t="s">
        <v>67</v>
      </c>
      <c r="E106" s="23" t="s">
        <v>68</v>
      </c>
      <c r="F106" s="4" t="s">
        <v>3</v>
      </c>
      <c r="G106" s="5" t="s">
        <v>4</v>
      </c>
    </row>
    <row r="107" spans="1:7" ht="20.100000000000001" customHeight="1" thickBot="1" x14ac:dyDescent="0.35">
      <c r="A107" s="6" t="s">
        <v>65</v>
      </c>
      <c r="B107" s="7" t="s">
        <v>31</v>
      </c>
      <c r="C107" s="8" t="s">
        <v>14</v>
      </c>
      <c r="D107" s="8">
        <v>1</v>
      </c>
      <c r="E107" s="8"/>
      <c r="F107" s="10"/>
      <c r="G107" s="56">
        <f>D107*F107</f>
        <v>0</v>
      </c>
    </row>
    <row r="108" spans="1:7" ht="20.100000000000001" customHeight="1" thickBot="1" x14ac:dyDescent="0.35">
      <c r="A108" s="12"/>
      <c r="B108" s="19" t="s">
        <v>43</v>
      </c>
      <c r="C108" s="14"/>
      <c r="D108" s="15"/>
      <c r="E108" s="15"/>
      <c r="F108" s="15"/>
      <c r="G108" s="55">
        <f>SUM(G107)</f>
        <v>0</v>
      </c>
    </row>
    <row r="109" spans="1:7" ht="15.6" x14ac:dyDescent="0.3">
      <c r="A109" s="16"/>
      <c r="B109" s="24"/>
      <c r="C109" s="17"/>
      <c r="D109" s="18"/>
      <c r="E109" s="18"/>
      <c r="F109" s="18"/>
      <c r="G109" s="25"/>
    </row>
    <row r="110" spans="1:7" ht="16.2" thickBot="1" x14ac:dyDescent="0.35">
      <c r="A110" s="11"/>
      <c r="B110" s="18"/>
      <c r="C110" s="18"/>
      <c r="D110" s="18"/>
      <c r="E110" s="18"/>
      <c r="F110" s="18"/>
      <c r="G110" s="18"/>
    </row>
    <row r="111" spans="1:7" ht="24.9" customHeight="1" thickBot="1" x14ac:dyDescent="0.35">
      <c r="A111" s="31"/>
      <c r="B111" s="83" t="s">
        <v>32</v>
      </c>
      <c r="C111" s="83"/>
      <c r="D111" s="83"/>
      <c r="E111" s="83"/>
      <c r="F111" s="83"/>
      <c r="G111" s="84"/>
    </row>
    <row r="112" spans="1:7" ht="21" customHeight="1" thickBot="1" x14ac:dyDescent="0.35">
      <c r="A112" s="18"/>
      <c r="B112" s="18"/>
      <c r="C112" s="18"/>
      <c r="D112" s="18"/>
      <c r="E112" s="18"/>
      <c r="F112" s="18"/>
      <c r="G112" s="18"/>
    </row>
    <row r="113" spans="1:7" ht="21" customHeight="1" thickBot="1" x14ac:dyDescent="0.35">
      <c r="A113" s="34" t="s">
        <v>62</v>
      </c>
      <c r="B113" s="87" t="s">
        <v>58</v>
      </c>
      <c r="C113" s="87"/>
      <c r="D113" s="87"/>
      <c r="E113" s="87"/>
      <c r="F113" s="88"/>
      <c r="G113" s="35" t="s">
        <v>0</v>
      </c>
    </row>
    <row r="114" spans="1:7" ht="21" customHeight="1" x14ac:dyDescent="0.3">
      <c r="A114" s="36" t="str">
        <f>A63</f>
        <v>6.1</v>
      </c>
      <c r="B114" s="89" t="str">
        <f>B63</f>
        <v>Travaux d’installation de chantier</v>
      </c>
      <c r="C114" s="90"/>
      <c r="D114" s="90"/>
      <c r="E114" s="90"/>
      <c r="F114" s="91"/>
      <c r="G114" s="37">
        <f>G72</f>
        <v>0</v>
      </c>
    </row>
    <row r="115" spans="1:7" ht="21" customHeight="1" x14ac:dyDescent="0.3">
      <c r="A115" s="36" t="str">
        <f>A75</f>
        <v>6.2</v>
      </c>
      <c r="B115" s="62" t="str">
        <f>B75</f>
        <v>Travaux de sécurisation</v>
      </c>
      <c r="C115" s="63"/>
      <c r="D115" s="63"/>
      <c r="E115" s="63"/>
      <c r="F115" s="64"/>
      <c r="G115" s="37">
        <f>G79</f>
        <v>0</v>
      </c>
    </row>
    <row r="116" spans="1:7" ht="21" customHeight="1" x14ac:dyDescent="0.3">
      <c r="A116" s="38" t="str">
        <f>A82</f>
        <v>6.3</v>
      </c>
      <c r="B116" s="62" t="str">
        <f>B82</f>
        <v>Travaux préparatoires</v>
      </c>
      <c r="C116" s="63"/>
      <c r="D116" s="63"/>
      <c r="E116" s="63"/>
      <c r="F116" s="64"/>
      <c r="G116" s="39">
        <f>G89</f>
        <v>0</v>
      </c>
    </row>
    <row r="117" spans="1:7" ht="21" customHeight="1" x14ac:dyDescent="0.3">
      <c r="A117" s="38" t="str">
        <f>A92</f>
        <v>6.4</v>
      </c>
      <c r="B117" s="62" t="str">
        <f>B92</f>
        <v>Travaux de rerise et de renforcement</v>
      </c>
      <c r="C117" s="63"/>
      <c r="D117" s="63"/>
      <c r="E117" s="63"/>
      <c r="F117" s="64"/>
      <c r="G117" s="39">
        <f>G101</f>
        <v>0</v>
      </c>
    </row>
    <row r="118" spans="1:7" ht="21" customHeight="1" thickBot="1" x14ac:dyDescent="0.35">
      <c r="A118" s="51" t="str">
        <f>A104</f>
        <v>6.5</v>
      </c>
      <c r="B118" s="52" t="str">
        <f>B104</f>
        <v>Travaux de nettoyage</v>
      </c>
      <c r="C118" s="53"/>
      <c r="D118" s="53"/>
      <c r="E118" s="53"/>
      <c r="F118" s="53"/>
      <c r="G118" s="37">
        <f>G108</f>
        <v>0</v>
      </c>
    </row>
    <row r="119" spans="1:7" ht="21" customHeight="1" x14ac:dyDescent="0.3">
      <c r="A119" s="42"/>
      <c r="B119" s="43" t="s">
        <v>59</v>
      </c>
      <c r="C119" s="44"/>
      <c r="D119" s="44"/>
      <c r="E119" s="44"/>
      <c r="F119" s="44"/>
      <c r="G119" s="45">
        <f>SUM(G114:G118)</f>
        <v>0</v>
      </c>
    </row>
    <row r="120" spans="1:7" ht="21" customHeight="1" x14ac:dyDescent="0.3">
      <c r="A120" s="46"/>
      <c r="B120" s="40" t="s">
        <v>60</v>
      </c>
      <c r="C120" s="41"/>
      <c r="D120" s="41"/>
      <c r="E120" s="41"/>
      <c r="F120" s="41"/>
      <c r="G120" s="39">
        <f>G119*20%</f>
        <v>0</v>
      </c>
    </row>
    <row r="121" spans="1:7" ht="21" customHeight="1" thickBot="1" x14ac:dyDescent="0.35">
      <c r="A121" s="47"/>
      <c r="B121" s="48" t="s">
        <v>61</v>
      </c>
      <c r="C121" s="49"/>
      <c r="D121" s="49"/>
      <c r="E121" s="49"/>
      <c r="F121" s="49"/>
      <c r="G121" s="50">
        <f>G119+G120</f>
        <v>0</v>
      </c>
    </row>
    <row r="122" spans="1:7" ht="15.6" x14ac:dyDescent="0.3">
      <c r="A122" s="18"/>
      <c r="B122" s="32"/>
      <c r="C122" s="18"/>
      <c r="D122" s="18"/>
      <c r="E122" s="18"/>
      <c r="F122" s="18"/>
      <c r="G122" s="33"/>
    </row>
    <row r="123" spans="1:7" ht="15.6" x14ac:dyDescent="0.3">
      <c r="A123" s="11"/>
      <c r="B123" s="18"/>
      <c r="C123" s="18"/>
      <c r="D123" s="18"/>
      <c r="E123" s="18"/>
      <c r="F123" s="18"/>
      <c r="G123" s="18"/>
    </row>
    <row r="124" spans="1:7" ht="15.6" x14ac:dyDescent="0.3">
      <c r="A124" s="11"/>
      <c r="B124" s="18"/>
      <c r="C124" s="18"/>
      <c r="D124" s="18"/>
      <c r="E124" s="18"/>
      <c r="F124" s="18"/>
      <c r="G124" s="18"/>
    </row>
    <row r="125" spans="1:7" ht="15.6" x14ac:dyDescent="0.3">
      <c r="A125" s="11"/>
      <c r="B125" s="18"/>
      <c r="C125" s="18"/>
      <c r="D125" s="18"/>
      <c r="E125" s="18"/>
      <c r="F125" s="18"/>
      <c r="G125" s="18"/>
    </row>
  </sheetData>
  <mergeCells count="14">
    <mergeCell ref="B116:F116"/>
    <mergeCell ref="B117:F117"/>
    <mergeCell ref="A1:G13"/>
    <mergeCell ref="A15:G31"/>
    <mergeCell ref="A33:G42"/>
    <mergeCell ref="B111:G111"/>
    <mergeCell ref="B63:G63"/>
    <mergeCell ref="B75:G75"/>
    <mergeCell ref="B82:G82"/>
    <mergeCell ref="B92:G92"/>
    <mergeCell ref="B104:G104"/>
    <mergeCell ref="B113:F113"/>
    <mergeCell ref="B114:F114"/>
    <mergeCell ref="B115:F11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portrait" verticalDpi="0" r:id="rId1"/>
  <headerFooter>
    <oddHeader>&amp;LIndice 0 du 12 juillet 2024&amp;CDPGF vierge.&amp;R&amp;P/&amp;N</oddHeader>
    <oddFooter>&amp;CS.E.C.C.  – Société d’Expertises et de Conseils en Couverture - étanchéité - charpente - façade
43, avenue Louis Luc – Immeuble Le Libeccio – 94600 CHOISY LE ROI – Tél. : 01.43.75.95.16 – E-mail : contact@secc-france.com</oddFooter>
  </headerFooter>
  <rowBreaks count="1" manualBreakCount="1">
    <brk id="6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AVEZ</dc:creator>
  <cp:lastModifiedBy>BERTHON Loick</cp:lastModifiedBy>
  <cp:lastPrinted>2024-07-12T15:45:37Z</cp:lastPrinted>
  <dcterms:created xsi:type="dcterms:W3CDTF">2015-06-05T18:19:34Z</dcterms:created>
  <dcterms:modified xsi:type="dcterms:W3CDTF">2024-07-12T16:02:22Z</dcterms:modified>
</cp:coreProperties>
</file>