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7"/>
  <workbookPr defaultThemeVersion="166925"/>
  <mc:AlternateContent xmlns:mc="http://schemas.openxmlformats.org/markup-compatibility/2006">
    <mc:Choice Requires="x15">
      <x15ac:absPath xmlns:x15ac="http://schemas.microsoft.com/office/spreadsheetml/2010/11/ac" url="W:\MARCHES PUBLICS\00.CONSULTATIONS\CCI GRENOBLE\2438G07AO MULTI SERVICES 2025\2 DCE\"/>
    </mc:Choice>
  </mc:AlternateContent>
  <xr:revisionPtr revIDLastSave="0" documentId="13_ncr:1_{7110A244-E82F-45E7-B62A-676842B24CC8}" xr6:coauthVersionLast="36" xr6:coauthVersionMax="47" xr10:uidLastSave="{00000000-0000-0000-0000-000000000000}"/>
  <bookViews>
    <workbookView xWindow="-120" yWindow="-120" windowWidth="29040" windowHeight="15840" tabRatio="475" xr2:uid="{00000000-000D-0000-FFFF-FFFF00000000}"/>
  </bookViews>
  <sheets>
    <sheet name="GARDE" sheetId="9" r:id="rId1"/>
    <sheet name="DPF" sheetId="4" r:id="rId2"/>
    <sheet name="BPU 1" sheetId="10" r:id="rId3"/>
    <sheet name="BPU 2" sheetId="5" r:id="rId4"/>
    <sheet name="DQE" sheetId="8" r:id="rId5"/>
  </sheets>
  <definedNames>
    <definedName name="_xlnm.Print_Titles" localSheetId="1">DPF!$2:$6</definedName>
    <definedName name="_xlnm.Print_Titles" localSheetId="4">DQE!$3:$8</definedName>
    <definedName name="_xlnm.Print_Area" localSheetId="2">'BPU 1'!$A$1:$C$110</definedName>
    <definedName name="_xlnm.Print_Area" localSheetId="3">'BPU 2'!$B$1:$D$30</definedName>
    <definedName name="_xlnm.Print_Area" localSheetId="1">DPF!$A$1:$J$63</definedName>
    <definedName name="_xlnm.Print_Area" localSheetId="4">DQE!$A$1:$F$80</definedName>
  </definedNames>
  <calcPr calcId="191029"/>
</workbook>
</file>

<file path=xl/calcChain.xml><?xml version="1.0" encoding="utf-8"?>
<calcChain xmlns="http://schemas.openxmlformats.org/spreadsheetml/2006/main">
  <c r="D64" i="8" l="1"/>
  <c r="D57" i="8"/>
  <c r="D58" i="8"/>
  <c r="D59" i="8"/>
  <c r="D60" i="8"/>
  <c r="D61" i="8"/>
  <c r="D62" i="8"/>
  <c r="D63" i="8"/>
  <c r="D56" i="8"/>
  <c r="E64" i="8"/>
  <c r="E63" i="8"/>
  <c r="E62" i="8"/>
  <c r="E61" i="8"/>
  <c r="E60" i="8"/>
  <c r="E59" i="8"/>
  <c r="E58" i="8"/>
  <c r="E57" i="8"/>
  <c r="E56" i="8"/>
  <c r="D75" i="8" l="1"/>
  <c r="E70" i="8"/>
  <c r="E69" i="8"/>
  <c r="D71" i="8"/>
  <c r="E71" i="8"/>
  <c r="D70" i="8"/>
  <c r="D69" i="8"/>
  <c r="C64" i="8"/>
  <c r="B27" i="8"/>
  <c r="D14" i="8"/>
  <c r="D13" i="8"/>
  <c r="D12" i="8"/>
  <c r="D11" i="8"/>
  <c r="E11" i="8" s="1"/>
  <c r="J46" i="4"/>
  <c r="H27" i="4"/>
  <c r="E27" i="4"/>
  <c r="J27" i="4" s="1"/>
  <c r="J25" i="4"/>
  <c r="H25" i="4"/>
  <c r="E25" i="4"/>
  <c r="H14" i="4"/>
  <c r="E14" i="4"/>
  <c r="J14" i="4" s="1"/>
  <c r="D15" i="8" l="1"/>
  <c r="J60" i="4"/>
  <c r="D100" i="10" l="1"/>
  <c r="D101" i="10"/>
  <c r="D102" i="10"/>
  <c r="D103" i="10"/>
  <c r="D104" i="10"/>
  <c r="D105" i="10"/>
  <c r="D106" i="10"/>
  <c r="D107" i="10"/>
  <c r="D108" i="10"/>
  <c r="D99" i="10"/>
  <c r="D93" i="10"/>
  <c r="D85" i="10"/>
  <c r="D86" i="10"/>
  <c r="D87" i="10"/>
  <c r="D84" i="10"/>
  <c r="D78" i="10"/>
  <c r="D59" i="10"/>
  <c r="D60" i="10"/>
  <c r="D61" i="10"/>
  <c r="D65" i="10"/>
  <c r="D66" i="10"/>
  <c r="D67" i="10"/>
  <c r="D68" i="10"/>
  <c r="D69" i="10"/>
  <c r="D70" i="10"/>
  <c r="D71" i="10"/>
  <c r="D72" i="10"/>
  <c r="D53" i="10"/>
  <c r="D54" i="10"/>
  <c r="D55" i="10"/>
  <c r="D56" i="10"/>
  <c r="D57" i="10"/>
  <c r="D58" i="10"/>
  <c r="D52" i="10"/>
  <c r="D43" i="10"/>
  <c r="D44" i="10"/>
  <c r="D45" i="10"/>
  <c r="D46" i="10"/>
  <c r="D42" i="10"/>
  <c r="D29" i="10"/>
  <c r="D30" i="10"/>
  <c r="D31" i="10"/>
  <c r="D32" i="10"/>
  <c r="D33" i="10"/>
  <c r="D34" i="10"/>
  <c r="D35" i="10"/>
  <c r="D36" i="10"/>
  <c r="D37" i="10"/>
  <c r="D38" i="10"/>
  <c r="D28" i="10"/>
  <c r="H59" i="4"/>
  <c r="E59" i="4"/>
  <c r="D73" i="10" l="1"/>
  <c r="D27" i="8" s="1"/>
  <c r="E27" i="8" s="1"/>
  <c r="D62" i="10"/>
  <c r="D26" i="8" s="1"/>
  <c r="D47" i="10"/>
  <c r="D21" i="8" s="1"/>
  <c r="E21" i="8" s="1"/>
  <c r="D88" i="10"/>
  <c r="D37" i="8" s="1"/>
  <c r="D109" i="10"/>
  <c r="J59" i="4"/>
  <c r="B11" i="8"/>
  <c r="B19" i="8" s="1"/>
  <c r="D94" i="10"/>
  <c r="D42" i="8" s="1"/>
  <c r="D79" i="10"/>
  <c r="D32" i="8" s="1"/>
  <c r="D39" i="10"/>
  <c r="D20" i="8" s="1"/>
  <c r="E20" i="8" s="1"/>
  <c r="D15" i="10"/>
  <c r="D16" i="10"/>
  <c r="D17" i="10"/>
  <c r="D18" i="10"/>
  <c r="D19" i="10"/>
  <c r="D20" i="10"/>
  <c r="D21" i="10"/>
  <c r="D22" i="10"/>
  <c r="D23" i="10"/>
  <c r="D24" i="10"/>
  <c r="D14" i="10"/>
  <c r="D47" i="8" l="1"/>
  <c r="E47" i="8" s="1"/>
  <c r="D25" i="10"/>
  <c r="B26" i="8"/>
  <c r="E26" i="8"/>
  <c r="E28" i="8" s="1"/>
  <c r="D28" i="8"/>
  <c r="D33" i="8"/>
  <c r="E33" i="8"/>
  <c r="E32" i="8"/>
  <c r="D38" i="8"/>
  <c r="E37" i="8"/>
  <c r="D43" i="8"/>
  <c r="E42" i="8"/>
  <c r="D19" i="8"/>
  <c r="D48" i="8" l="1"/>
  <c r="E19" i="8"/>
  <c r="E22" i="8" s="1"/>
  <c r="D22" i="8"/>
  <c r="D51" i="8" s="1"/>
  <c r="E48" i="8"/>
  <c r="E43" i="8"/>
  <c r="E38" i="8"/>
  <c r="I46" i="4"/>
  <c r="F46" i="4"/>
  <c r="C46" i="4"/>
  <c r="H45" i="4"/>
  <c r="E45" i="4"/>
  <c r="J45" i="4" s="1"/>
  <c r="I60" i="4"/>
  <c r="F60" i="4"/>
  <c r="C60" i="4"/>
  <c r="H58" i="4"/>
  <c r="E58" i="4"/>
  <c r="H53" i="4"/>
  <c r="E53" i="4"/>
  <c r="H52" i="4"/>
  <c r="E52" i="4"/>
  <c r="E51" i="8" l="1"/>
  <c r="H60" i="4"/>
  <c r="J53" i="4"/>
  <c r="J58" i="4"/>
  <c r="E60" i="4"/>
  <c r="J52" i="4"/>
  <c r="C71" i="8"/>
  <c r="G5" i="8"/>
  <c r="E14" i="8" l="1"/>
  <c r="H44" i="4" l="1"/>
  <c r="E44" i="4"/>
  <c r="H43" i="4"/>
  <c r="E43" i="4"/>
  <c r="H40" i="4"/>
  <c r="E40" i="4"/>
  <c r="H39" i="4"/>
  <c r="E39" i="4"/>
  <c r="H38" i="4"/>
  <c r="E38" i="4"/>
  <c r="I32" i="4"/>
  <c r="F32" i="4"/>
  <c r="C32" i="4"/>
  <c r="H30" i="4"/>
  <c r="E30" i="4"/>
  <c r="J30" i="4" s="1"/>
  <c r="H28" i="4"/>
  <c r="E28" i="4"/>
  <c r="J28" i="4" s="1"/>
  <c r="H24" i="4"/>
  <c r="E24" i="4"/>
  <c r="J24" i="4" s="1"/>
  <c r="E46" i="4" l="1"/>
  <c r="H46" i="4"/>
  <c r="J32" i="4"/>
  <c r="E32" i="4"/>
  <c r="H32" i="4"/>
  <c r="J40" i="4"/>
  <c r="J44" i="4"/>
  <c r="J39" i="4"/>
  <c r="J43" i="4"/>
  <c r="J38" i="4"/>
  <c r="H16" i="4"/>
  <c r="H13" i="4"/>
  <c r="H12" i="4"/>
  <c r="H11" i="4"/>
  <c r="H10" i="4"/>
  <c r="E11" i="4"/>
  <c r="E12" i="4"/>
  <c r="E13" i="4"/>
  <c r="E16" i="4"/>
  <c r="J16" i="4" s="1"/>
  <c r="E10" i="4"/>
  <c r="F18" i="4"/>
  <c r="J10" i="4" l="1"/>
  <c r="E13" i="8"/>
  <c r="J12" i="4"/>
  <c r="E75" i="8"/>
  <c r="J13" i="4"/>
  <c r="J11" i="4"/>
  <c r="E12" i="8"/>
  <c r="E15" i="8" l="1"/>
  <c r="J18" i="4"/>
  <c r="I18" i="4"/>
  <c r="H18" i="4"/>
  <c r="E18" i="4"/>
  <c r="C18" i="4"/>
  <c r="E50" i="8" l="1"/>
  <c r="E52" i="8" s="1"/>
  <c r="D50" i="8"/>
  <c r="D52" i="8" s="1"/>
</calcChain>
</file>

<file path=xl/sharedStrings.xml><?xml version="1.0" encoding="utf-8"?>
<sst xmlns="http://schemas.openxmlformats.org/spreadsheetml/2006/main" count="361" uniqueCount="199">
  <si>
    <t>TOTAL</t>
  </si>
  <si>
    <t>TAUX HORAIRE</t>
  </si>
  <si>
    <t>Management / Supervision</t>
  </si>
  <si>
    <t>Valeurs Maxi autorisées</t>
  </si>
  <si>
    <t>TAUX HORAIRE EN € HT</t>
  </si>
  <si>
    <t>Nota : Compléter uniquement les cellules grisées. Aucune modification ou fusion de cellules n'est autorisée. Les formules sont à vérifier par le candidat.</t>
  </si>
  <si>
    <t>Nom du candidat :</t>
  </si>
  <si>
    <t>MONTANT SOUS-TRAITANTS EN €HT</t>
  </si>
  <si>
    <t>Samedi, Dimanche &amp; Jour Férié (JF)</t>
  </si>
  <si>
    <t>PRIX HORAIRE DE VENTE MAIN D'ŒUVRE
(Lundi au Vendredi de 7h00 à 19h00 hors JF)</t>
  </si>
  <si>
    <t>*Lundi au Vendredi hors JF (L au V)</t>
  </si>
  <si>
    <t>L au V* de 7h00 à 19h00</t>
  </si>
  <si>
    <t>QUANTITE</t>
  </si>
  <si>
    <t>CENTRE DES CONGRES DU WTC</t>
  </si>
  <si>
    <t>QUANTITE ESTIMEE</t>
  </si>
  <si>
    <t>Nota : Compléter uniquement les cellules grisées. Aucune modification ou fusion de cellules n'est autorisée. Toutes les cellules grisées sont à compléter sans exception. BPU valable pour l'ensemble des sites. Les formules sont à vérifier par le candidat.</t>
  </si>
  <si>
    <t>PRESTATIONS COMPLEMENTAIRES MAIN D'ŒUVRE</t>
  </si>
  <si>
    <t>*Dont période hors heure normale</t>
  </si>
  <si>
    <t>Agent d'entretien</t>
  </si>
  <si>
    <t>Agence de sécurité SSIPA 1</t>
  </si>
  <si>
    <t>Agence de sécurité SSIPA 2</t>
  </si>
  <si>
    <t>Responsable Multi-Service de Site</t>
  </si>
  <si>
    <r>
      <t xml:space="preserve">CENTRE DES CONGRES DU WTC
</t>
    </r>
    <r>
      <rPr>
        <b/>
        <sz val="11"/>
        <color theme="0"/>
        <rFont val="Calibri"/>
        <family val="2"/>
        <scheme val="minor"/>
      </rPr>
      <t>FORFAITS ANNUELS</t>
    </r>
  </si>
  <si>
    <t>MONTANT ANNUEL en € HT</t>
  </si>
  <si>
    <t>PRIX UNITAIRE FOURNITURE &amp; MAIN D'ŒUVRE SUR SITE EN € HT</t>
  </si>
  <si>
    <t>(1) Voir Périmètre Annexe 1</t>
  </si>
  <si>
    <t>Heure supplémentaire (21h00-6h00) en jours ouvrés</t>
  </si>
  <si>
    <t>Forfait 3 heures (21h00-6h00) en jours ouvrés</t>
  </si>
  <si>
    <t>Forfait 6 heures (21h00-6h00) en jours ouvrés</t>
  </si>
  <si>
    <t>Heure de nuit (6h00-21h00) en jours ouvrés</t>
  </si>
  <si>
    <t>Forfait 3 heures (21h00-6h00) en jours fériés</t>
  </si>
  <si>
    <t>Forfait 6 heures (21h00-6h00) en jours fériés</t>
  </si>
  <si>
    <t>Heure supplémentaire (21h00-6h00) en jours fériés</t>
  </si>
  <si>
    <t>Heure de nuit (6h00-21h00) en jours fériés</t>
  </si>
  <si>
    <t>Opérationnel</t>
  </si>
  <si>
    <t>AUTRES PRESTATIONS COMPLEMENTAIRES</t>
  </si>
  <si>
    <t>L au V* de 6h00 à 7h00 et de 19h00 à 21h00</t>
  </si>
  <si>
    <t>Lundi au Vendredi de 21h00 à 6h00 hors JF</t>
  </si>
  <si>
    <t xml:space="preserve">Forfait d’ouverture exceptionnelle du lundi au samedi heures de jour (mise hors service des alarmes) </t>
  </si>
  <si>
    <t xml:space="preserve">Forfait d’ouverture exceptionnelle du lundi au samedi heures de nuit (mise hors service des alarmes) </t>
  </si>
  <si>
    <t xml:space="preserve">Forfait d’ouverture exceptionnelle le dimanche ou les jours fériés (mise hors service des alarmes) </t>
  </si>
  <si>
    <t>Forfait de fermeture exceptionnelle du lundi au samedi heures de jour</t>
  </si>
  <si>
    <t>Forfait de fermeture exceptionnelle du lundi au samedi heures de nuit</t>
  </si>
  <si>
    <t>Forfait de fermeture exceptionnelle le dimanche ou les jours fériés</t>
  </si>
  <si>
    <t>Rondes de sécurité exceptionnelle du lundi au samedi heures de nuit</t>
  </si>
  <si>
    <t>Forfait d’intervention sur alarme incendie / intrusion par un agent habilitée le dimanche ou les JF</t>
  </si>
  <si>
    <t>Forfait d’intervention sur alarme incendie / intrusion par un agent habilité du L au S heures de nuit</t>
  </si>
  <si>
    <t>Forfait d’intervention sur alarme incendie / intrusion par un agent habilité du L au S heures de jour</t>
  </si>
  <si>
    <t>Rondes de sécurité exceptionnelle du lundi au samedi (L au S) heures de jour</t>
  </si>
  <si>
    <t>Rondes de sécurité exceptionnelle le dimanche ou les jours fériés (JF)</t>
  </si>
  <si>
    <t>Agent de gardiennage habilité</t>
  </si>
  <si>
    <t>FOURNITURES &amp; AUTRES EN €HT</t>
  </si>
  <si>
    <t>Dératisation exceptionnelle d'un bâtiment</t>
  </si>
  <si>
    <t>Déinsectisation exceptionnelle d'un bâtiment</t>
  </si>
  <si>
    <t>Agent de gardiennage habilité*</t>
  </si>
  <si>
    <t>Agent d'entretien*</t>
  </si>
  <si>
    <t>Responsable Multi-Service de Site*</t>
  </si>
  <si>
    <t>WORLD TRADE CENTRE GRENOBLE</t>
  </si>
  <si>
    <t>B.P.U - BORDEREAUX DES PRIX UNITAIRES</t>
  </si>
  <si>
    <t>D.Q.E. - DETAIL QUANTITATIF ESTIMATIF</t>
  </si>
  <si>
    <t>POUVOIR ADJUDICATEUR</t>
  </si>
  <si>
    <t>CHAMBRE DE COMMERCE ET D’INDUSTRIE DE GRENOBLE</t>
  </si>
  <si>
    <t>5-7 Place Robert Schuman</t>
  </si>
  <si>
    <t>CS 90297</t>
  </si>
  <si>
    <t>38016 - GRENOBLE CEDEX 1</t>
  </si>
  <si>
    <t>www.grenoble.cci.fr</t>
  </si>
  <si>
    <t>Profil Acheteur : www.marches-publics.gouv.fr</t>
  </si>
  <si>
    <t>Cellule commande publique : marches@grenoble.cci.fr</t>
  </si>
  <si>
    <t>MARCHE N° 2438G07AO</t>
  </si>
  <si>
    <t>CAMPUS DE L'ALTERNANCE</t>
  </si>
  <si>
    <t>AERODROME DE GRENOBLE LE VERSOUD</t>
  </si>
  <si>
    <t>WORLD TRADE CENTER GRENOBLE</t>
  </si>
  <si>
    <r>
      <t xml:space="preserve">AERODROME DE GRENOBLE LE VERSOUD
</t>
    </r>
    <r>
      <rPr>
        <b/>
        <sz val="11"/>
        <color theme="0"/>
        <rFont val="Calibri"/>
        <family val="2"/>
        <scheme val="minor"/>
      </rPr>
      <t>FORFAITS ANNUELS</t>
    </r>
  </si>
  <si>
    <t>B.P.U. - BORDEREAU DES PRIX UNITAIRES 1</t>
  </si>
  <si>
    <t>Espace de restauration (3) - Nettoyage en profondeur des sols (décapage et cire)</t>
  </si>
  <si>
    <t>Bureaux des collaborateurs (139 bureaux) et couloirs - Nettoyage des moquettes par injection/extraction</t>
  </si>
  <si>
    <t>Bâtiment - Nettoyage des vitres (cloisons bureaux et fenêtres intérieures)</t>
  </si>
  <si>
    <t>Bâtiment - Nettoyage des vitres du hall entrée CCI (Echafaudage)</t>
  </si>
  <si>
    <t>Bâtiment - Vitres extérieures - Nettoyage des vitres (cordiste)</t>
  </si>
  <si>
    <t xml:space="preserve">Salles de formation informatiques (CCI formation) - Nettoyage intérieur des tables informatiques  </t>
  </si>
  <si>
    <t>Bureaux des collaborateurs (139) - Shampoing des sièges tissus</t>
  </si>
  <si>
    <t>Terrasses fumeurs (2) - Ramassage des déchets</t>
  </si>
  <si>
    <t>Terrasses fumeurs (2) - Nettoyage du sol</t>
  </si>
  <si>
    <t>Abords extérieurs et intérieurs - Traitement graffiti sur façade et plots arrêts minute</t>
  </si>
  <si>
    <t xml:space="preserve">Hall du bâtiment - Nettoyage de la casquette CCI au-dessus de la banque d’accueil </t>
  </si>
  <si>
    <t>CENTRE DE CONGRES DU WORLD TRADE CENTER</t>
  </si>
  <si>
    <t>Atrium et salles - Nettoyage intérieur des vitres de l’Atrium, de toutes les salles de réunion du palier Malaku, de l’espace régie et cabines (échafaudage)</t>
  </si>
  <si>
    <t>ESPACES du Centre de congrès (Salles, bureau technique espace régie et cabines de traduction) - 
LE MATIN ENTRE 4 H 00 A 7 H 30 sauf exceptions
- Aspiration de la moquette (et autre surface au sol comme joint métallique) et traitement des taches au sols
- Nettoyage de tout le mobilier qui se trouve dans la zone visée (plateau des tables, mange debout, assise des chaises), nettoyage des portes, cloisons et poignées de portes
- Dépoussiérage des rebords de fenêtres et du mobilier
- Vidage des poubelles en respectant le tri
- Enlèvement des toiles d’araignées 
- Eteindre et fermer à clé les espaces à la fin des prestations</t>
  </si>
  <si>
    <t>OFFICE TRAITEUR 1er étage + office de réchauffage RDC + monte-charge et petit ascenseur
LE MATIN ENTRE 4 H 00 A 7 H 30 sauf exceptions
- Aspiration et nettoyage des sols 
- Nettoyage de tout le mobilier qui se trouve dans la zone visée y compris l’intérieur et l’extérieur des frigos, chambres froides et étuves, nettoyage des portes et poignées de portes ou bloc de commande
- Vidage des poubelles en respectant le tri
- Enlèvement des toiles d’araignées
 - Eteindre et fermer à clé les espaces à la fin des prestations</t>
  </si>
  <si>
    <t>ESCALIERS + MEZZANINE sur Atrium
LE MATIN ENTRE 4 H 00 A 7 H 30 sauf exceptions
- Aspiration de la moquette (et autres surfaces au sol comme joints métalliques, aspiration et nettoyage des deux escaliers qui descendent jusqu’à l’Atrium et traitement des taches au sols
- Nettoyage de tout le mobilier qui se trouve dans la zone visée (plateau des tables, mange debout, assise des chaises…), dépoussiérage des balustrades noires
- Vidage des poubelles en respectant le tri
- Enlèvement des toiles d’araignées - Eteindre et fermer à clé les espaces à la fin des prestations</t>
  </si>
  <si>
    <r>
      <t>PALIER du 1</t>
    </r>
    <r>
      <rPr>
        <vertAlign val="superscript"/>
        <sz val="10"/>
        <color theme="1"/>
        <rFont val="Arial"/>
        <family val="2"/>
      </rPr>
      <t>er</t>
    </r>
    <r>
      <rPr>
        <sz val="10"/>
        <color theme="1"/>
        <rFont val="Arial"/>
        <family val="2"/>
      </rPr>
      <t xml:space="preserve"> étage 
LE MATIN ENTRE 4 H 00 A 7 H 30 sauf exceptions
- Aspiration de la moquette et traitement des taches au sols, aspiration et nettoyage des deux escaliers qui descendent jusqu’au palier suivant, nettoyage de tout le mobilier qui se trouve dans la zone visée (plateau des tables, mange debout, assise des chaises,)
- Dépoussiérage des balustrades noires
- Vidage des poubelles en respectant le tri
- Enlèvement des toiles d’araignées 
- Eteindre et fermer à clé les espaces à la fin des prestations</t>
    </r>
  </si>
  <si>
    <t>PALIER du 2ème étage (Foyer makalu)
LE MATIN ENTRE 4 H 00 A 7 H 30 sauf exceptions
- Aspiration de la moquette et traitement des taches au sols, aspiration et nettoyage de l’escalier qui descend jusqu’au palier suivant
- Nettoyage de tout le mobilier qui se trouve dans la zone visée (plateau des tables, mange debout, assise des chaises…)
- Dépoussiérage des balustrades noires
- Vidage des poubelles en respectant le tri
- Enlèvement des toiles d’araignées 
- Eteindre et fermer à clé les espaces à la fin des prestations</t>
  </si>
  <si>
    <t>Rotowash Atrium
LE MATIN ENTRE 4 H 00 A 7 H 30 sauf exceptions
Traitement à la rotowash des surfaces sales de l’atrium</t>
  </si>
  <si>
    <t>BLOCS SANITAIRES (Atrium, Makalu, Meije, toilettes du RDC)
LE MATIN ENTRE 4 H 00 A 7 H 30 sauf exceptions
Sinon horaires précisés sur le planning mais possibilité de faire en journée, soirée en semaine, week-end et jours fériés
- Nettoyage des WC, sols, éviers et distributeurs de savon, réceptacles, miroirs et faïences
- Désinfection barres de maintien, poignées de portes et interrupteurs</t>
  </si>
  <si>
    <t>BLOCS SANITAIRES (Atrium, Makalu, Meije, toilettes du RDC)
LE MATIN ENTRE 4 H 00 A 7 H 30 sauf exceptions
Sinon horaires précisés sur le planning mais possibilité de faire en journée, soirée en semaine, week-end et jours fériés
- Vérification papier toilette, papier essuie mains, poubelles sous évier, savon liquide et diffuseurs automatiques.
- Réapprovisionnement si nécessaire</t>
  </si>
  <si>
    <t>PRO'LOG
- Aspiration de la moquette (et autres surfaces au sol comme joint métallique) 
- Nettoyage de tout le mobilier qui se trouve dans la zone visée
- Nettoyage des portes et poignées de portes
- Dépoussiérage des rebords de fenêtres et du mobilier
- Vidage des poubelles en respectant le tri, enlèvement des toiles d’araignées 
- Nettoyage et rangement de la vaisselle
- Vidage du bac de réception de l’eau de la machine à café
- Eteindre et fermer à clé les espaces à la fin des prestations</t>
  </si>
  <si>
    <t>CAMPUS DE L'ALTERNANCE (IMT GRENOBLE)</t>
  </si>
  <si>
    <t>Zone moquette
Nettoyage des moquettes par injection/extraction</t>
  </si>
  <si>
    <t>B1 à B8 - VITRES INTERIEURES
Nettoyage des vitres intérieures des bâtiments, des bureaux et des cloisons
B3 Chambres hébergement (Tour : étages 1 à 8 ; 77 chambres)
Lavage des vitres des chambres</t>
  </si>
  <si>
    <t xml:space="preserve">B1, B2, B3, B4, B6, B7, B8 - VITRES EXTERIEURES
Nettoyage des vitres extérieures
Nettoyage des vantelles (non ouvrant de l'intérieur)
</t>
  </si>
  <si>
    <t>BUREAUX DES COLLABORATEURS
(sur les périodes de fermeture)
Shampoing des sièges tissus</t>
  </si>
  <si>
    <t>ABORDS EXTERIEURS ET INTETIEURS
Traitement des graffitis</t>
  </si>
  <si>
    <t>PRESTATIONS DE SECURITE</t>
  </si>
  <si>
    <t xml:space="preserve">Hors ouverture du site (délai de 30 minutes max)
En cas d’alarme (incendie ou intrusion), réalisation d’une levée de doute
Réalisation d’un compte rendu (+ photos/vidéos) auprès des personnes référentes CCI </t>
  </si>
  <si>
    <t xml:space="preserve">Période de fermeture du site (intervention en journée)
Mobilisation d’un agent de sécurité pour assurer le contrôle des accès et effectuer des rondes aléatoires
</t>
  </si>
  <si>
    <t>PRESTATIONS ACCUEIL 
INFORMATION ET ORIENTATION DES VISITEURS</t>
  </si>
  <si>
    <t>GESTION DES DECHETS</t>
  </si>
  <si>
    <t>SECTEUR AUTO-MOTO CARROSSERIE
DECHETS DANGEREUX (caisse palette avec couvercle)
Enlèvements des batteries
Enlèvement emballages en mélange vides
Enlèvement des huiles de moteurs
Enlèvement liquide de refroidissement
Boues de peinture en carrosserie
Diluants en carrosserie
Essence usagée
Eau des fontaines de lavage bio
Filtres à huile
Solides imprégnés
Aérosols auto et coiffure</t>
  </si>
  <si>
    <t>SECTEUR BTP
DECHETS DANGEREUX (caisse palette avec couvercle)
Enlèvement des boues de peintures, emballages souillés, diluants de peinture</t>
  </si>
  <si>
    <t>SECTEUR BTP EXTERIEUR
DECHETS NON DANGEREUX (benne)
Enlèvement du bois, sciure, gravats/béton, DIB, ferrailles, cuivre, câbles électriques</t>
  </si>
  <si>
    <t>TOUS SECTEURS
DECHETS DANGEREUX (benne)
DEE
Cartons
Piles usagées</t>
  </si>
  <si>
    <t>GESTION DES ESPACES VERTS</t>
  </si>
  <si>
    <t>DEBROUSSAILLAGE
Zones planeurs, contours des hangars et bâtiments, parking, zone snack
1 000 mètres linéaires</t>
  </si>
  <si>
    <t>TONTE
Tonte et entretien de la clôture côté planeurs
340 mètres linéaires x 2</t>
  </si>
  <si>
    <t>Entretien de la noue parking principal 150 m2</t>
  </si>
  <si>
    <t>TONTE
Zone remorques planeurs 1 700 m2</t>
  </si>
  <si>
    <t>DESHERBAGE
Désherbage des stations carburants 400 m2</t>
  </si>
  <si>
    <t xml:space="preserve">TONTE (mars à octobre)
Pistes et abords piste en herbe, parking visiteurs, SC, tour, abords parking, 
bordures, détourage des panneaux, contours piste revêtue...  
12.7 ha – 3 800 mètres linéaires </t>
  </si>
  <si>
    <t>TONTE
Tonte des zones en herbe + bords de routes + forêt
6 000 m2 + 800 mètres linéaires</t>
  </si>
  <si>
    <t>ENTRETIEN
Entretien du jardin maison SECURITE CIVILE (tonte + taille+ débroussaillage)
400 m2</t>
  </si>
  <si>
    <t>TAILLE
Taille des haies / bosquets (SECURITE CIVILE, snack, parking principal)
100 mètres linéaires</t>
  </si>
  <si>
    <t>DEBROUSSAILLAGE
Débroussaillage divers tous bâtiments, parking...
800 mètres linéaires</t>
  </si>
  <si>
    <t>1 - Prestations de PILOTAGE</t>
  </si>
  <si>
    <t>2 - Prestations de NETTOYAGE</t>
  </si>
  <si>
    <t>3 - Prestations de SECURITE</t>
  </si>
  <si>
    <t>4 - Prestations ACCUEIL, information, orientation</t>
  </si>
  <si>
    <t>5 - Prestations GESTION DES DECHETS</t>
  </si>
  <si>
    <t>6 - Prestations GESTION DES ESPACES VERTS</t>
  </si>
  <si>
    <t>7 - Prestations FACTOTUM - FLEX SERVICE</t>
  </si>
  <si>
    <r>
      <t xml:space="preserve">CAMPUS DE L'ALTERNANCE (IMT)
</t>
    </r>
    <r>
      <rPr>
        <b/>
        <sz val="11"/>
        <color theme="0"/>
        <rFont val="Calibri"/>
        <family val="2"/>
        <scheme val="minor"/>
      </rPr>
      <t>FORFAITS ANNUELS</t>
    </r>
  </si>
  <si>
    <r>
      <t xml:space="preserve">8 - Prestations GESTION DE LINGE - </t>
    </r>
    <r>
      <rPr>
        <b/>
        <sz val="11"/>
        <color rgb="FFFF0000"/>
        <rFont val="Calibri"/>
        <family val="2"/>
        <scheme val="minor"/>
      </rPr>
      <t>OPTION</t>
    </r>
  </si>
  <si>
    <t>- Du Lundi au Samedi heures de nuit</t>
  </si>
  <si>
    <t>- Dimanche et jours fériés</t>
  </si>
  <si>
    <t>- Du Lundi au Samedi heures de jour</t>
  </si>
  <si>
    <t>HALL DU SIEGE WORLD TRADE CENTER
Intervention journée et soir en semaine mais aussi week-end et jours fériés
- Connaitre les règles de sécurité incendie du Centre de congrès et avoir un rôle de prévention du risque incendie et de l’évacuation du public dans le périmètre qui lui est confié
- Intervenir en cas d’incident et savoir faire remonter l’information au responsable de sécurité du site et le gestionnaire
- Surveiller et orienter les visiteurs qui arrivent dans le hall du Centre de congrès du Centre de congrès du Siège
- Intervenir en cas de personne malveillante ou comportement inapproprié et prévenir les responsables de sécurité du site et le gestionnaire
- Intervention premier secours</t>
  </si>
  <si>
    <t>HALL DU SIEGE WORLD TRADE CENTER - AGENT DE SURETE
Intervention journée et soir en semaine mais aussi week-end et jours fériés
- Contrôler les accès au site en demandant le motif de la venue, en contrôlant les sacs ou valises en respectant le cadre légal
- Surveiller les visiteurs qui arrivent dans le hall du Centre de congrès du Centre de congrès du Siège
- Intervenir en cas de personne malveillante ou comportement inapproprié et prévenir les responsables de sécurité du site et le gestionnaire
- Intervention premier secours</t>
  </si>
  <si>
    <r>
      <t xml:space="preserve">3 - Prestations de SECURITE - </t>
    </r>
    <r>
      <rPr>
        <b/>
        <sz val="11"/>
        <color rgb="FFFF0000"/>
        <rFont val="Calibri"/>
        <family val="2"/>
        <scheme val="minor"/>
      </rPr>
      <t>OPTION</t>
    </r>
  </si>
  <si>
    <t>PRESTATIONS COMPLEMENTAIRES
NETTOYAGE (HORS FORFAIT)</t>
  </si>
  <si>
    <t>DETAIL QUANTITATIF ESTIMATIF (D.Q.E.)</t>
  </si>
  <si>
    <t>PRESTATIONS COMPLEMENTAIRES
SECURITE (HORS FORFAIT)</t>
  </si>
  <si>
    <t>PRESTATIONS COMPLEMENTAIRES
ACCUEIL, INFORMATION ET ORIENTATION VISITEURS 
(HORS FORFAIT)</t>
  </si>
  <si>
    <t>PRESTATIONS COMPLEMENTAIRES
GESTION DES DECHETS (HORS FORFAIT)</t>
  </si>
  <si>
    <t>PRESTATIONS COMPLEMENTAIRES
GESTION DU LINGE (HORS FORFAIT)</t>
  </si>
  <si>
    <t>WORLD TRACE CENTER GRENOBLE</t>
  </si>
  <si>
    <t>PRESTATIONS COMPLEMENTAIRES
GESTION ESPACES VERTS (HORS FORFAIT)</t>
  </si>
  <si>
    <t>AERODROME DU VERSOUD</t>
  </si>
  <si>
    <t>MONTANT TOTAL D.Q.E.</t>
  </si>
  <si>
    <r>
      <t xml:space="preserve">QUANTITE ESTIMEE
</t>
    </r>
    <r>
      <rPr>
        <b/>
        <sz val="10"/>
        <color theme="0"/>
        <rFont val="Calibri"/>
        <family val="2"/>
        <scheme val="minor"/>
      </rPr>
      <t>(SUR 4 ANS)</t>
    </r>
  </si>
  <si>
    <t>B.P.U - BORDERAU DES PRIX UNITAIRES 2</t>
  </si>
  <si>
    <t>MONTANT EN €HT</t>
  </si>
  <si>
    <t>MONTANT ANNUEL EN €HT</t>
  </si>
  <si>
    <t>DECOMPOSITION DES PRIX FORFAITAIRES</t>
  </si>
  <si>
    <t>SIEGE CCI GRENOBLE</t>
  </si>
  <si>
    <t>DQE ANNUEL</t>
  </si>
  <si>
    <t>MONTANT ANNUEL ESTIME EN € HT</t>
  </si>
  <si>
    <t>NETTOYAGE</t>
  </si>
  <si>
    <t>TAUX HORAIRES</t>
  </si>
  <si>
    <t>SS/TOTAL MONTANT HT ANNUEL</t>
  </si>
  <si>
    <t>PRESTATIONS COMPLEMENTAIRES
GARDIENNAGE</t>
  </si>
  <si>
    <t xml:space="preserve">PRESTATIONS COMPLEMENTAIRES
GESTION 3D IMT </t>
  </si>
  <si>
    <t>PRESTATIONS A LA DEMANDE - UNITES D'ŒUVRES FORFAITAIRES</t>
  </si>
  <si>
    <t>NE PAS COMPLETER PAR LE CANDIDAT</t>
  </si>
  <si>
    <t>MONTANT €HT ANNUEL</t>
  </si>
  <si>
    <t>MONTANT 4 ANS €HT</t>
  </si>
  <si>
    <t>NBR HEURES  ANNUEL</t>
  </si>
  <si>
    <t>NBR HEURES ANNUEL SOUS-TRAITANTS</t>
  </si>
  <si>
    <t>MONTANT TOTAL HT FORFAITAIRE</t>
  </si>
  <si>
    <t>MONTANT TOTAL ESTIME HT PRESTATIONS A LA DEMANDE</t>
  </si>
  <si>
    <t>MONTANT TOTAL ESTIME DU MARCHE</t>
  </si>
  <si>
    <t>D.P.F. - DECOMPOSITION DU PRIX FORFAITAIRE</t>
  </si>
  <si>
    <t>PRESTATIONS MULTISERVICES AUX BATIMENTS ET AUX PERSONNES DE LA C.C.I. DE GRENOBLE</t>
  </si>
  <si>
    <t>2438G07AO - PRESTATIONS MULTISERVICES AUX BATIMENTS ET AUX PERSONNES DE LA C.C.I. DE GRENOBLE</t>
  </si>
  <si>
    <r>
      <t>3 - Prestations de SECURITE -</t>
    </r>
    <r>
      <rPr>
        <b/>
        <sz val="11"/>
        <color rgb="FFFF0000"/>
        <rFont val="Calibri"/>
        <family val="2"/>
        <scheme val="minor"/>
      </rPr>
      <t xml:space="preserve"> OPTION</t>
    </r>
  </si>
  <si>
    <t xml:space="preserve">BLOCS SANITAIRES (Atrium, Makalu, Meije, toilettes du RDC)
Réceptacles d’hygiène féminine (changement des sacs poubelles et traitement des déchets, rotation des réceptacles) </t>
  </si>
  <si>
    <t>ESPACES DU CENTRE DE CONGRES - AGENT DE SURETE
Intervention journée et soir en semaine mais aussi week-end et jours fériés
- Contrôler les accès au site en demandant le motif de la venue, en contrôlant les sacs ou valises en respectant le cadre légal
- Surveiller les visiteurs qui arrivent dans le hall du Centre de congrès du Centre de congrès du Siège
- Intervenir en cas de personne malveillante ou comportement inapproprié et prévenir les responsables de sécurité du site et le gestionnaire
- Intervention premier secours</t>
  </si>
  <si>
    <t xml:space="preserve">PRESTATIONS COMPLEMENTAIRES
ACCUEIL POUR LE CENTRE DES CONGRES DU WTC </t>
  </si>
  <si>
    <t>COEFFICIENTS APPLIQUES SUR LE TAUX HORAIRE MAIN D'ŒUVRE EN DEHORS DES TRANCHES HORAIRES CONTRACTUELLES</t>
  </si>
  <si>
    <t>Coefficient</t>
  </si>
  <si>
    <t>Responsable du Contrat</t>
  </si>
  <si>
    <t>Agent d'accueil</t>
  </si>
  <si>
    <t>Factotum-flex service</t>
  </si>
  <si>
    <t>Agence de sécurité SSIAP 1</t>
  </si>
  <si>
    <t>Agence de sécurité SSIAP 2*</t>
  </si>
  <si>
    <t>QUANTITE ESTIMEE
(SUR 4 ANS)</t>
  </si>
  <si>
    <t>Responsable du Contrat *</t>
  </si>
  <si>
    <t>Factotum-flex service *</t>
  </si>
  <si>
    <r>
      <t xml:space="preserve">SIEGE CCI GRENOBLE
</t>
    </r>
    <r>
      <rPr>
        <b/>
        <sz val="11"/>
        <color theme="0"/>
        <rFont val="Calibri"/>
        <family val="2"/>
        <scheme val="minor"/>
      </rPr>
      <t>FORFAITS ANNUELS</t>
    </r>
  </si>
  <si>
    <t>AGENT D'ACCUEIL - PAR SEMAINE
Horaire : lundi au jeudi de 8h15 à 12h00 et de 13h00 à 17h00 et le vendredi de 8h15 à 12h00 et de 13h00 à 16h15.
Assurer le remplacement lors de périodes d’absence de l’hôtesse d’accueil (assurer l'accueil physique et téléphonique du Campus de l’Alternance, informer et orienter les visiteurs, assurer le tri du courrier, réceptionner les colis)</t>
  </si>
  <si>
    <r>
      <rPr>
        <b/>
        <sz val="14"/>
        <color theme="1"/>
        <rFont val="Calibri"/>
        <family val="2"/>
        <scheme val="minor"/>
      </rPr>
      <t xml:space="preserve">SIEGE CCI GRENOBLE - </t>
    </r>
    <r>
      <rPr>
        <b/>
        <sz val="14"/>
        <color rgb="FFC00000"/>
        <rFont val="Calibri"/>
        <family val="2"/>
        <scheme val="minor"/>
      </rPr>
      <t>OPTION</t>
    </r>
  </si>
  <si>
    <r>
      <rPr>
        <b/>
        <sz val="14"/>
        <color theme="1"/>
        <rFont val="Calibri"/>
        <family val="2"/>
        <scheme val="minor"/>
      </rPr>
      <t xml:space="preserve">ESPACES DU CENTRE DE CONGRES - </t>
    </r>
    <r>
      <rPr>
        <b/>
        <sz val="14"/>
        <color rgb="FFC00000"/>
        <rFont val="Calibri"/>
        <family val="2"/>
        <scheme val="minor"/>
      </rPr>
      <t>OPTION</t>
    </r>
  </si>
  <si>
    <t>ESPACES DU CENTRE DE CONGRES - SECURITE INCENDIE
Intervention journée et soir en semaine mais aussi week-end et jours fériés
- Connaitre les règles de sécurité incendie du Centre de congrès et avoir un rôle de prévention du risque incendie et de l’évacuation du public dans le périmètre qui lui est confié
- Intervenir en cas d’incident et savoir faire remonter l’information au responsable de sécurité du site et le gestionnaire
- Surveiller et orienter les visiteurs qui arrivent dans le hall du Centre de congrès du Centre de congrès du Siège
- Intervenir en cas de personne malveillante ou comportement inapproprié et prévenir les responsables de sécurité du site et le gestionnaire
- Intervention premier secours</t>
  </si>
  <si>
    <t>Prestations à la demande</t>
  </si>
  <si>
    <t>OPTION</t>
  </si>
  <si>
    <r>
      <t xml:space="preserve">INFIRMERIE - nettoyage de la couette, oreillet et linge de lit de l'infirmerie (gestion interne, retrait du linge au Campus) - </t>
    </r>
    <r>
      <rPr>
        <b/>
        <sz val="11"/>
        <color rgb="FFFF0000"/>
        <rFont val="Calibri"/>
        <family val="2"/>
        <scheme val="minor"/>
      </rPr>
      <t>OPTION</t>
    </r>
  </si>
  <si>
    <t>GESTION LINGE</t>
  </si>
  <si>
    <t>PRESTATIONS FORFAITS MULTI SERVICES PAR SITE 
Y COMPRIS PRESTATIONS OPTIONNELLES</t>
  </si>
  <si>
    <t>GESTION DES 3D IMT - Dératisation</t>
  </si>
  <si>
    <t>GESTION DES 3D IMT - Désinsectisation</t>
  </si>
  <si>
    <t xml:space="preserve">CONTRAT PRESTATIONS MULTI SERVICES FORTAIS ET HORS FORFAIT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</si>
</sst>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quot; h&quot;"/>
    <numFmt numFmtId="165" formatCode="#,##0.00&quot; €HT&quot;"/>
    <numFmt numFmtId="166" formatCode="#,##0.00&quot; €HT/h&quot;"/>
    <numFmt numFmtId="167" formatCode="#,##0.00\ &quot;€&quot;"/>
  </numFmts>
  <fonts count="35" x14ac:knownFonts="1">
    <font>
      <sz val="11"/>
      <color theme="1"/>
      <name val="Calibri"/>
      <family val="2"/>
      <scheme val="minor"/>
    </font>
    <font>
      <b/>
      <sz val="11"/>
      <color theme="1"/>
      <name val="Calibri"/>
      <family val="2"/>
      <scheme val="minor"/>
    </font>
    <font>
      <sz val="10"/>
      <name val="Arial"/>
      <family val="2"/>
    </font>
    <font>
      <sz val="11"/>
      <name val="Calibri"/>
      <family val="2"/>
      <scheme val="minor"/>
    </font>
    <font>
      <sz val="11"/>
      <color theme="1"/>
      <name val="Calibri"/>
      <family val="2"/>
      <scheme val="minor"/>
    </font>
    <font>
      <sz val="10"/>
      <name val="Arial"/>
      <family val="2"/>
    </font>
    <font>
      <b/>
      <sz val="11"/>
      <name val="Calibri"/>
      <family val="2"/>
      <scheme val="minor"/>
    </font>
    <font>
      <b/>
      <sz val="11"/>
      <color theme="0"/>
      <name val="Calibri"/>
      <family val="2"/>
      <scheme val="minor"/>
    </font>
    <font>
      <b/>
      <sz val="16"/>
      <color theme="1"/>
      <name val="Calibri"/>
      <family val="2"/>
      <scheme val="minor"/>
    </font>
    <font>
      <b/>
      <sz val="10"/>
      <color theme="0"/>
      <name val="Calibri"/>
      <family val="2"/>
      <scheme val="minor"/>
    </font>
    <font>
      <i/>
      <sz val="10"/>
      <name val="Calibri"/>
      <family val="2"/>
      <scheme val="minor"/>
    </font>
    <font>
      <i/>
      <sz val="11"/>
      <color theme="1"/>
      <name val="Calibri"/>
      <family val="2"/>
      <scheme val="minor"/>
    </font>
    <font>
      <i/>
      <sz val="11"/>
      <name val="Calibri"/>
      <family val="2"/>
      <scheme val="minor"/>
    </font>
    <font>
      <b/>
      <sz val="14"/>
      <color theme="0"/>
      <name val="Calibri"/>
      <family val="2"/>
      <scheme val="minor"/>
    </font>
    <font>
      <sz val="11"/>
      <color rgb="FF000000"/>
      <name val="Calibri"/>
      <family val="2"/>
    </font>
    <font>
      <b/>
      <sz val="11"/>
      <color rgb="FF000000"/>
      <name val="Calibri"/>
      <family val="2"/>
    </font>
    <font>
      <b/>
      <sz val="12"/>
      <color theme="1"/>
      <name val="Calibri"/>
      <family val="2"/>
      <scheme val="minor"/>
    </font>
    <font>
      <i/>
      <sz val="11"/>
      <color rgb="FFFF0000"/>
      <name val="Calibri"/>
      <family val="2"/>
      <scheme val="minor"/>
    </font>
    <font>
      <u/>
      <sz val="11"/>
      <color theme="10"/>
      <name val="Calibri"/>
      <family val="2"/>
      <scheme val="minor"/>
    </font>
    <font>
      <b/>
      <sz val="20"/>
      <color theme="1"/>
      <name val="Calibri"/>
      <family val="2"/>
      <scheme val="minor"/>
    </font>
    <font>
      <b/>
      <sz val="14"/>
      <color theme="1"/>
      <name val="Calibri"/>
      <family val="2"/>
      <scheme val="minor"/>
    </font>
    <font>
      <u/>
      <sz val="11"/>
      <color theme="1"/>
      <name val="Arial"/>
      <family val="2"/>
    </font>
    <font>
      <b/>
      <sz val="11"/>
      <color rgb="FF000000"/>
      <name val="Arial"/>
      <family val="2"/>
    </font>
    <font>
      <sz val="11"/>
      <color rgb="FF000000"/>
      <name val="Arial"/>
      <family val="2"/>
    </font>
    <font>
      <sz val="10"/>
      <color theme="1"/>
      <name val="Arial"/>
      <family val="2"/>
    </font>
    <font>
      <b/>
      <sz val="10"/>
      <color theme="1"/>
      <name val="Arial"/>
      <family val="2"/>
    </font>
    <font>
      <sz val="11"/>
      <color theme="1"/>
      <name val="Arial"/>
      <family val="2"/>
    </font>
    <font>
      <vertAlign val="superscript"/>
      <sz val="10"/>
      <color theme="1"/>
      <name val="Arial"/>
      <family val="2"/>
    </font>
    <font>
      <sz val="10"/>
      <color rgb="FF242424"/>
      <name val="Arial"/>
      <family val="2"/>
    </font>
    <font>
      <b/>
      <sz val="11"/>
      <color rgb="FFFF0000"/>
      <name val="Calibri"/>
      <family val="2"/>
      <scheme val="minor"/>
    </font>
    <font>
      <sz val="11"/>
      <color theme="0"/>
      <name val="Calibri"/>
      <family val="2"/>
      <scheme val="minor"/>
    </font>
    <font>
      <b/>
      <sz val="14"/>
      <color rgb="FFC00000"/>
      <name val="Calibri"/>
      <family val="2"/>
      <scheme val="minor"/>
    </font>
    <font>
      <b/>
      <sz val="11"/>
      <color theme="1"/>
      <name val="Arial"/>
      <family val="2"/>
    </font>
    <font>
      <i/>
      <sz val="11"/>
      <color theme="0"/>
      <name val="Calibri"/>
      <family val="2"/>
      <scheme val="minor"/>
    </font>
    <font>
      <b/>
      <sz val="11"/>
      <color rgb="FFC00000"/>
      <name val="Calibri"/>
      <family val="2"/>
      <scheme val="minor"/>
    </font>
  </fonts>
  <fills count="16">
    <fill>
      <patternFill patternType="none"/>
    </fill>
    <fill>
      <patternFill patternType="gray125"/>
    </fill>
    <fill>
      <patternFill patternType="solid">
        <fgColor rgb="FF0099BC"/>
        <bgColor indexed="55"/>
      </patternFill>
    </fill>
    <fill>
      <patternFill patternType="solid">
        <fgColor theme="0" tint="-0.14999847407452621"/>
        <bgColor indexed="64"/>
      </patternFill>
    </fill>
    <fill>
      <patternFill patternType="solid">
        <fgColor theme="8" tint="0.79998168889431442"/>
        <bgColor indexed="55"/>
      </patternFill>
    </fill>
    <fill>
      <patternFill patternType="solid">
        <fgColor theme="8" tint="0.79998168889431442"/>
        <bgColor indexed="64"/>
      </patternFill>
    </fill>
    <fill>
      <patternFill patternType="solid">
        <fgColor rgb="FF0099BC"/>
        <bgColor indexed="64"/>
      </patternFill>
    </fill>
    <fill>
      <patternFill patternType="solid">
        <fgColor theme="0"/>
        <bgColor indexed="64"/>
      </patternFill>
    </fill>
    <fill>
      <patternFill patternType="solid">
        <fgColor theme="0" tint="-0.249977111117893"/>
        <bgColor indexed="64"/>
      </patternFill>
    </fill>
    <fill>
      <patternFill patternType="solid">
        <fgColor rgb="FF00708A"/>
        <bgColor indexed="55"/>
      </patternFill>
    </fill>
    <fill>
      <patternFill patternType="solid">
        <fgColor theme="2" tint="-0.499984740745262"/>
        <bgColor indexed="64"/>
      </patternFill>
    </fill>
    <fill>
      <patternFill patternType="solid">
        <fgColor rgb="FFFFFF00"/>
        <bgColor indexed="64"/>
      </patternFill>
    </fill>
    <fill>
      <patternFill patternType="solid">
        <fgColor rgb="FF00708A"/>
        <bgColor indexed="64"/>
      </patternFill>
    </fill>
    <fill>
      <patternFill patternType="solid">
        <fgColor theme="7" tint="0.39997558519241921"/>
        <bgColor indexed="64"/>
      </patternFill>
    </fill>
    <fill>
      <patternFill patternType="solid">
        <fgColor theme="0" tint="-4.9989318521683403E-2"/>
        <bgColor indexed="64"/>
      </patternFill>
    </fill>
    <fill>
      <patternFill patternType="solid">
        <fgColor rgb="FFDDEBF7"/>
        <bgColor indexed="55"/>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s>
  <cellStyleXfs count="9">
    <xf numFmtId="0" fontId="0" fillId="0" borderId="0"/>
    <xf numFmtId="0" fontId="5" fillId="0" borderId="0"/>
    <xf numFmtId="44" fontId="2" fillId="0" borderId="0" applyFont="0" applyFill="0" applyBorder="0" applyAlignment="0" applyProtection="0"/>
    <xf numFmtId="0" fontId="4" fillId="0" borderId="0"/>
    <xf numFmtId="9" fontId="2" fillId="0" borderId="0" applyFont="0" applyFill="0" applyBorder="0" applyAlignment="0" applyProtection="0"/>
    <xf numFmtId="0" fontId="2" fillId="0" borderId="0"/>
    <xf numFmtId="0" fontId="4" fillId="0" borderId="0"/>
    <xf numFmtId="0" fontId="14" fillId="0" borderId="0"/>
    <xf numFmtId="0" fontId="18" fillId="0" borderId="0" applyNumberFormat="0" applyFill="0" applyBorder="0" applyAlignment="0" applyProtection="0"/>
  </cellStyleXfs>
  <cellXfs count="149">
    <xf numFmtId="0" fontId="0" fillId="0" borderId="0" xfId="0"/>
    <xf numFmtId="0" fontId="8" fillId="0" borderId="0" xfId="0" applyFont="1"/>
    <xf numFmtId="0" fontId="0" fillId="0" borderId="0" xfId="0" applyAlignment="1">
      <alignment vertical="center"/>
    </xf>
    <xf numFmtId="0" fontId="1" fillId="0" borderId="0" xfId="0" applyFont="1"/>
    <xf numFmtId="0" fontId="7" fillId="2" borderId="1" xfId="0" applyFont="1" applyFill="1" applyBorder="1" applyAlignment="1">
      <alignment horizontal="center" vertical="center" wrapText="1"/>
    </xf>
    <xf numFmtId="0" fontId="1" fillId="0" borderId="1" xfId="0" applyFont="1" applyBorder="1" applyAlignment="1">
      <alignment vertical="center" wrapText="1"/>
    </xf>
    <xf numFmtId="0" fontId="6" fillId="0" borderId="1" xfId="0" applyFont="1" applyBorder="1" applyAlignment="1">
      <alignment vertical="center" wrapText="1"/>
    </xf>
    <xf numFmtId="0" fontId="0" fillId="0" borderId="1" xfId="5" applyFont="1" applyBorder="1" applyAlignment="1">
      <alignment vertical="center" wrapText="1"/>
    </xf>
    <xf numFmtId="164" fontId="3" fillId="3" borderId="1" xfId="5" applyNumberFormat="1" applyFont="1" applyFill="1" applyBorder="1" applyAlignment="1">
      <alignment horizontal="center" vertical="center" wrapText="1"/>
    </xf>
    <xf numFmtId="166" fontId="3" fillId="3" borderId="1" xfId="5" applyNumberFormat="1" applyFont="1" applyFill="1" applyBorder="1" applyAlignment="1">
      <alignment horizontal="center" vertical="center" wrapText="1"/>
    </xf>
    <xf numFmtId="165" fontId="3" fillId="3" borderId="1" xfId="5" applyNumberFormat="1" applyFont="1" applyFill="1" applyBorder="1" applyAlignment="1">
      <alignment horizontal="center" vertical="center" wrapText="1"/>
    </xf>
    <xf numFmtId="165" fontId="3" fillId="0" borderId="1" xfId="5" applyNumberFormat="1" applyFont="1" applyBorder="1" applyAlignment="1">
      <alignment horizontal="center" vertical="center" wrapText="1"/>
    </xf>
    <xf numFmtId="164" fontId="3" fillId="0" borderId="1" xfId="5" applyNumberFormat="1" applyFont="1" applyBorder="1" applyAlignment="1">
      <alignment horizontal="center" vertical="center" wrapText="1"/>
    </xf>
    <xf numFmtId="166" fontId="3" fillId="0" borderId="1" xfId="5" applyNumberFormat="1" applyFont="1" applyBorder="1" applyAlignment="1">
      <alignment horizontal="center" vertical="center" wrapText="1"/>
    </xf>
    <xf numFmtId="0" fontId="7" fillId="2" borderId="3" xfId="0" applyFont="1" applyFill="1" applyBorder="1" applyAlignment="1">
      <alignment horizontal="center" vertical="center" wrapText="1"/>
    </xf>
    <xf numFmtId="164" fontId="7" fillId="2" borderId="1" xfId="0" applyNumberFormat="1" applyFont="1" applyFill="1" applyBorder="1" applyAlignment="1">
      <alignment horizontal="center" vertical="center" wrapText="1"/>
    </xf>
    <xf numFmtId="165" fontId="7" fillId="2" borderId="1" xfId="0" applyNumberFormat="1" applyFont="1" applyFill="1" applyBorder="1" applyAlignment="1">
      <alignment horizontal="center" vertical="center" wrapText="1"/>
    </xf>
    <xf numFmtId="165" fontId="7" fillId="2" borderId="2" xfId="0" applyNumberFormat="1" applyFont="1" applyFill="1" applyBorder="1" applyAlignment="1">
      <alignment horizontal="center" vertical="center" wrapText="1"/>
    </xf>
    <xf numFmtId="0" fontId="11" fillId="0" borderId="0" xfId="0" applyFont="1"/>
    <xf numFmtId="0" fontId="12" fillId="0" borderId="0" xfId="5" applyFont="1" applyAlignment="1">
      <alignment vertical="center"/>
    </xf>
    <xf numFmtId="0" fontId="0" fillId="0" borderId="0" xfId="0" applyAlignment="1">
      <alignment horizontal="right"/>
    </xf>
    <xf numFmtId="0" fontId="13" fillId="2" borderId="1" xfId="0" applyFont="1" applyFill="1" applyBorder="1" applyAlignment="1">
      <alignment horizontal="center" vertical="center" wrapText="1"/>
    </xf>
    <xf numFmtId="0" fontId="1" fillId="4" borderId="1" xfId="0" applyFont="1" applyFill="1" applyBorder="1" applyAlignment="1">
      <alignment vertical="center" wrapText="1"/>
    </xf>
    <xf numFmtId="166" fontId="6" fillId="5" borderId="1" xfId="5" applyNumberFormat="1" applyFont="1" applyFill="1" applyBorder="1" applyAlignment="1">
      <alignment horizontal="center" vertical="center" wrapText="1"/>
    </xf>
    <xf numFmtId="0" fontId="0" fillId="0" borderId="1" xfId="5" applyFont="1" applyBorder="1" applyAlignment="1">
      <alignment horizontal="center" vertical="center" wrapText="1"/>
    </xf>
    <xf numFmtId="2" fontId="0" fillId="0" borderId="1" xfId="5" applyNumberFormat="1" applyFont="1" applyBorder="1" applyAlignment="1">
      <alignment horizontal="center" vertical="center" wrapText="1"/>
    </xf>
    <xf numFmtId="2" fontId="0" fillId="3" borderId="1" xfId="5" applyNumberFormat="1" applyFont="1" applyFill="1" applyBorder="1" applyAlignment="1">
      <alignment horizontal="center" vertical="center" wrapText="1"/>
    </xf>
    <xf numFmtId="2" fontId="3" fillId="0" borderId="1" xfId="5" applyNumberFormat="1" applyFont="1" applyBorder="1" applyAlignment="1">
      <alignment horizontal="center" vertical="center" wrapText="1"/>
    </xf>
    <xf numFmtId="165" fontId="0" fillId="3" borderId="1" xfId="0" applyNumberFormat="1" applyFill="1" applyBorder="1" applyAlignment="1">
      <alignment vertical="center"/>
    </xf>
    <xf numFmtId="0" fontId="14" fillId="0" borderId="1" xfId="7" applyBorder="1" applyAlignment="1">
      <alignment vertical="top"/>
    </xf>
    <xf numFmtId="3" fontId="0" fillId="0" borderId="1" xfId="5" applyNumberFormat="1" applyFont="1" applyBorder="1" applyAlignment="1">
      <alignment horizontal="center" vertical="top" wrapText="1"/>
    </xf>
    <xf numFmtId="0" fontId="0" fillId="0" borderId="1" xfId="0" applyBorder="1"/>
    <xf numFmtId="0" fontId="0" fillId="0" borderId="1" xfId="0" applyBorder="1" applyAlignment="1">
      <alignment horizontal="center"/>
    </xf>
    <xf numFmtId="0" fontId="14" fillId="0" borderId="1" xfId="7" applyBorder="1" applyAlignment="1">
      <alignment vertical="top" wrapText="1"/>
    </xf>
    <xf numFmtId="0" fontId="15" fillId="0" borderId="1" xfId="7" applyFont="1" applyBorder="1" applyAlignment="1">
      <alignment vertical="top"/>
    </xf>
    <xf numFmtId="165" fontId="0" fillId="0" borderId="1" xfId="0" applyNumberFormat="1" applyBorder="1" applyAlignment="1">
      <alignment vertical="center"/>
    </xf>
    <xf numFmtId="0" fontId="16" fillId="0" borderId="4" xfId="0" applyFont="1" applyBorder="1" applyAlignment="1">
      <alignment horizontal="center" vertical="center"/>
    </xf>
    <xf numFmtId="3" fontId="1" fillId="0" borderId="1" xfId="5" applyNumberFormat="1" applyFont="1" applyBorder="1" applyAlignment="1">
      <alignment horizontal="center" vertical="top" wrapText="1"/>
    </xf>
    <xf numFmtId="0" fontId="11" fillId="0" borderId="0" xfId="5" applyFont="1" applyAlignment="1">
      <alignment vertical="center" wrapText="1"/>
    </xf>
    <xf numFmtId="0" fontId="0" fillId="0" borderId="1" xfId="0" applyBorder="1" applyAlignment="1">
      <alignment horizontal="center" vertical="center"/>
    </xf>
    <xf numFmtId="0" fontId="7" fillId="2" borderId="1" xfId="0" applyFont="1" applyFill="1" applyBorder="1" applyAlignment="1">
      <alignment horizontal="center" vertical="center" textRotation="90" wrapText="1"/>
    </xf>
    <xf numFmtId="3" fontId="0" fillId="0" borderId="0" xfId="5" applyNumberFormat="1" applyFont="1" applyAlignment="1">
      <alignment horizontal="center" vertical="top" wrapText="1"/>
    </xf>
    <xf numFmtId="0" fontId="15" fillId="0" borderId="0" xfId="7" applyFont="1" applyAlignment="1">
      <alignment vertical="top"/>
    </xf>
    <xf numFmtId="165" fontId="1" fillId="0" borderId="0" xfId="0" applyNumberFormat="1" applyFont="1" applyAlignment="1">
      <alignment vertical="top"/>
    </xf>
    <xf numFmtId="0" fontId="0" fillId="0" borderId="0" xfId="0" applyAlignment="1">
      <alignment horizontal="right" vertical="center"/>
    </xf>
    <xf numFmtId="0" fontId="20" fillId="0" borderId="0" xfId="0" applyFont="1" applyAlignment="1">
      <alignment horizontal="center"/>
    </xf>
    <xf numFmtId="0" fontId="20" fillId="0" borderId="0" xfId="0" applyFont="1" applyAlignment="1">
      <alignment horizontal="left"/>
    </xf>
    <xf numFmtId="0" fontId="20" fillId="0" borderId="0" xfId="0" applyFont="1"/>
    <xf numFmtId="0" fontId="23" fillId="0" borderId="0" xfId="0" applyFont="1" applyAlignment="1">
      <alignment horizontal="center" vertical="center"/>
    </xf>
    <xf numFmtId="0" fontId="20" fillId="0" borderId="0" xfId="0" applyFont="1" applyAlignment="1">
      <alignment vertical="center"/>
    </xf>
    <xf numFmtId="0" fontId="20" fillId="0" borderId="0" xfId="0" applyFont="1" applyAlignment="1">
      <alignment vertical="top"/>
    </xf>
    <xf numFmtId="0" fontId="0" fillId="0" borderId="0" xfId="0" applyAlignment="1">
      <alignment horizontal="center"/>
    </xf>
    <xf numFmtId="0" fontId="25" fillId="0" borderId="0" xfId="0" applyFont="1"/>
    <xf numFmtId="0" fontId="0" fillId="0" borderId="0" xfId="0" applyAlignment="1">
      <alignment wrapText="1"/>
    </xf>
    <xf numFmtId="0" fontId="1" fillId="0" borderId="1" xfId="5" applyFont="1" applyBorder="1" applyAlignment="1">
      <alignment vertical="center" wrapText="1"/>
    </xf>
    <xf numFmtId="0" fontId="24" fillId="0" borderId="1" xfId="0" applyFont="1" applyBorder="1"/>
    <xf numFmtId="0" fontId="24" fillId="0" borderId="1" xfId="0" applyFont="1" applyBorder="1" applyAlignment="1">
      <alignment vertical="center" wrapText="1"/>
    </xf>
    <xf numFmtId="0" fontId="26" fillId="0" borderId="1" xfId="0" applyFont="1" applyBorder="1"/>
    <xf numFmtId="0" fontId="24" fillId="0" borderId="1" xfId="0" applyFont="1" applyBorder="1" applyAlignment="1">
      <alignment wrapText="1"/>
    </xf>
    <xf numFmtId="49" fontId="24" fillId="0" borderId="1" xfId="0" applyNumberFormat="1" applyFont="1" applyBorder="1" applyAlignment="1">
      <alignment vertical="center" wrapText="1"/>
    </xf>
    <xf numFmtId="0" fontId="0" fillId="0" borderId="1" xfId="0" applyBorder="1" applyAlignment="1">
      <alignment wrapText="1"/>
    </xf>
    <xf numFmtId="0" fontId="28" fillId="0" borderId="1" xfId="0" applyFont="1" applyBorder="1" applyAlignment="1">
      <alignment vertical="center"/>
    </xf>
    <xf numFmtId="0" fontId="28" fillId="0" borderId="1" xfId="0" applyFont="1" applyBorder="1" applyAlignment="1">
      <alignment wrapText="1"/>
    </xf>
    <xf numFmtId="164" fontId="3" fillId="6" borderId="1" xfId="5" applyNumberFormat="1" applyFont="1" applyFill="1" applyBorder="1" applyAlignment="1">
      <alignment horizontal="center" vertical="center" wrapText="1"/>
    </xf>
    <xf numFmtId="166" fontId="3" fillId="6" borderId="1" xfId="5" applyNumberFormat="1" applyFont="1" applyFill="1" applyBorder="1" applyAlignment="1">
      <alignment horizontal="center" vertical="center" wrapText="1"/>
    </xf>
    <xf numFmtId="165" fontId="3" fillId="6" borderId="1" xfId="5" applyNumberFormat="1" applyFont="1" applyFill="1" applyBorder="1" applyAlignment="1">
      <alignment horizontal="center" vertical="center" wrapText="1"/>
    </xf>
    <xf numFmtId="165" fontId="0" fillId="0" borderId="1" xfId="0" applyNumberFormat="1" applyBorder="1" applyAlignment="1">
      <alignment horizontal="center" vertical="center"/>
    </xf>
    <xf numFmtId="165" fontId="0" fillId="0" borderId="1" xfId="0" applyNumberFormat="1" applyBorder="1" applyAlignment="1">
      <alignment horizontal="center" vertical="top"/>
    </xf>
    <xf numFmtId="165" fontId="1" fillId="0" borderId="1" xfId="0" applyNumberFormat="1" applyFont="1" applyBorder="1" applyAlignment="1">
      <alignment horizontal="center" vertical="top"/>
    </xf>
    <xf numFmtId="3" fontId="0" fillId="7" borderId="1" xfId="5" applyNumberFormat="1" applyFont="1" applyFill="1" applyBorder="1" applyAlignment="1">
      <alignment horizontal="center" vertical="center" wrapText="1"/>
    </xf>
    <xf numFmtId="0" fontId="14" fillId="0" borderId="0" xfId="7" applyAlignment="1">
      <alignment vertical="top" wrapText="1"/>
    </xf>
    <xf numFmtId="3" fontId="0" fillId="0" borderId="0" xfId="5" applyNumberFormat="1" applyFont="1" applyAlignment="1">
      <alignment horizontal="center" vertical="center" wrapText="1"/>
    </xf>
    <xf numFmtId="165" fontId="0" fillId="0" borderId="0" xfId="0" applyNumberFormat="1" applyAlignment="1">
      <alignment vertical="center"/>
    </xf>
    <xf numFmtId="3" fontId="1" fillId="0" borderId="0" xfId="5" applyNumberFormat="1" applyFont="1" applyAlignment="1">
      <alignment horizontal="center" vertical="top" wrapText="1"/>
    </xf>
    <xf numFmtId="165" fontId="1" fillId="0" borderId="0" xfId="0" applyNumberFormat="1" applyFont="1" applyAlignment="1">
      <alignment horizontal="center" vertical="top"/>
    </xf>
    <xf numFmtId="0" fontId="0" fillId="0" borderId="2" xfId="0" applyBorder="1"/>
    <xf numFmtId="0" fontId="0" fillId="8" borderId="0" xfId="0" applyFill="1"/>
    <xf numFmtId="0" fontId="7" fillId="9" borderId="1" xfId="0" applyFont="1" applyFill="1" applyBorder="1" applyAlignment="1">
      <alignment horizontal="center" vertical="center" wrapText="1"/>
    </xf>
    <xf numFmtId="164" fontId="7" fillId="9" borderId="1" xfId="0" applyNumberFormat="1" applyFont="1" applyFill="1" applyBorder="1" applyAlignment="1">
      <alignment horizontal="center" vertical="center" wrapText="1"/>
    </xf>
    <xf numFmtId="165" fontId="7" fillId="9" borderId="1" xfId="0" applyNumberFormat="1" applyFont="1" applyFill="1" applyBorder="1" applyAlignment="1">
      <alignment horizontal="center" vertical="center" wrapText="1"/>
    </xf>
    <xf numFmtId="164" fontId="3" fillId="9" borderId="1" xfId="5" applyNumberFormat="1" applyFont="1" applyFill="1" applyBorder="1" applyAlignment="1">
      <alignment horizontal="center" vertical="center" wrapText="1"/>
    </xf>
    <xf numFmtId="166" fontId="3" fillId="9" borderId="1" xfId="5" applyNumberFormat="1" applyFont="1" applyFill="1" applyBorder="1" applyAlignment="1">
      <alignment horizontal="center" vertical="center" wrapText="1"/>
    </xf>
    <xf numFmtId="165" fontId="3" fillId="9" borderId="1" xfId="5" applyNumberFormat="1" applyFont="1" applyFill="1" applyBorder="1" applyAlignment="1">
      <alignment horizontal="center" vertical="center" wrapText="1"/>
    </xf>
    <xf numFmtId="0" fontId="0" fillId="10" borderId="1" xfId="5" applyFont="1" applyFill="1" applyBorder="1" applyAlignment="1">
      <alignment vertical="center" wrapText="1"/>
    </xf>
    <xf numFmtId="164" fontId="3" fillId="10" borderId="1" xfId="5" applyNumberFormat="1" applyFont="1" applyFill="1" applyBorder="1" applyAlignment="1">
      <alignment horizontal="center" vertical="center" wrapText="1"/>
    </xf>
    <xf numFmtId="166" fontId="3" fillId="10" borderId="1" xfId="5" applyNumberFormat="1" applyFont="1" applyFill="1" applyBorder="1" applyAlignment="1">
      <alignment horizontal="center" vertical="center" wrapText="1"/>
    </xf>
    <xf numFmtId="165" fontId="3" fillId="10" borderId="1" xfId="5" applyNumberFormat="1" applyFont="1" applyFill="1" applyBorder="1" applyAlignment="1">
      <alignment horizontal="center" vertical="center" wrapText="1"/>
    </xf>
    <xf numFmtId="0" fontId="30" fillId="12" borderId="0" xfId="0" applyFont="1" applyFill="1"/>
    <xf numFmtId="0" fontId="30" fillId="12" borderId="0" xfId="0" applyFont="1" applyFill="1" applyAlignment="1">
      <alignment horizontal="center"/>
    </xf>
    <xf numFmtId="0" fontId="7" fillId="9" borderId="1" xfId="0" applyFont="1" applyFill="1" applyBorder="1" applyAlignment="1">
      <alignment horizontal="left" vertical="center" wrapText="1" indent="1"/>
    </xf>
    <xf numFmtId="0" fontId="7" fillId="12" borderId="0" xfId="0" applyFont="1" applyFill="1" applyAlignment="1">
      <alignment vertical="center"/>
    </xf>
    <xf numFmtId="0" fontId="24" fillId="0" borderId="0" xfId="0" applyFont="1"/>
    <xf numFmtId="167" fontId="0" fillId="0" borderId="1" xfId="0" applyNumberFormat="1" applyBorder="1"/>
    <xf numFmtId="0" fontId="25" fillId="3" borderId="3" xfId="0" applyFont="1" applyFill="1" applyBorder="1"/>
    <xf numFmtId="0" fontId="1" fillId="3" borderId="6" xfId="0" applyFont="1" applyFill="1" applyBorder="1" applyAlignment="1">
      <alignment horizontal="center"/>
    </xf>
    <xf numFmtId="167" fontId="1" fillId="3" borderId="6" xfId="0" applyNumberFormat="1" applyFont="1" applyFill="1" applyBorder="1"/>
    <xf numFmtId="167" fontId="1" fillId="3" borderId="2" xfId="0" applyNumberFormat="1" applyFont="1" applyFill="1" applyBorder="1"/>
    <xf numFmtId="0" fontId="15" fillId="13" borderId="1" xfId="7" applyFont="1" applyFill="1" applyBorder="1" applyAlignment="1">
      <alignment vertical="top"/>
    </xf>
    <xf numFmtId="3" fontId="1" fillId="13" borderId="1" xfId="5" applyNumberFormat="1" applyFont="1" applyFill="1" applyBorder="1" applyAlignment="1">
      <alignment horizontal="center" vertical="top" wrapText="1"/>
    </xf>
    <xf numFmtId="165" fontId="1" fillId="13" borderId="1" xfId="0" applyNumberFormat="1" applyFont="1" applyFill="1" applyBorder="1" applyAlignment="1">
      <alignment horizontal="center" vertical="top"/>
    </xf>
    <xf numFmtId="0" fontId="15" fillId="14" borderId="1" xfId="7" applyFont="1" applyFill="1" applyBorder="1" applyAlignment="1">
      <alignment vertical="top"/>
    </xf>
    <xf numFmtId="3" fontId="1" fillId="14" borderId="1" xfId="5" applyNumberFormat="1" applyFont="1" applyFill="1" applyBorder="1" applyAlignment="1">
      <alignment horizontal="center" vertical="top" wrapText="1"/>
    </xf>
    <xf numFmtId="165" fontId="1" fillId="14" borderId="1" xfId="0" applyNumberFormat="1" applyFont="1" applyFill="1" applyBorder="1" applyAlignment="1">
      <alignment horizontal="center" vertical="top"/>
    </xf>
    <xf numFmtId="0" fontId="21" fillId="0" borderId="0" xfId="0" applyFont="1" applyAlignment="1">
      <alignment horizontal="center" vertical="center"/>
    </xf>
    <xf numFmtId="0" fontId="19" fillId="0" borderId="0" xfId="0" applyFont="1" applyAlignment="1">
      <alignment horizontal="center" wrapText="1"/>
    </xf>
    <xf numFmtId="0" fontId="19" fillId="0" borderId="0" xfId="0" applyFont="1" applyAlignment="1">
      <alignment horizontal="center"/>
    </xf>
    <xf numFmtId="0" fontId="20" fillId="0" borderId="0" xfId="0" applyFont="1" applyAlignment="1">
      <alignment horizontal="center"/>
    </xf>
    <xf numFmtId="0" fontId="18" fillId="0" borderId="0" xfId="8" applyAlignment="1">
      <alignment horizontal="center" vertical="center"/>
    </xf>
    <xf numFmtId="0" fontId="22" fillId="0" borderId="0" xfId="0" applyFont="1" applyAlignment="1">
      <alignment horizontal="center" vertical="center"/>
    </xf>
    <xf numFmtId="0" fontId="23" fillId="0" borderId="0" xfId="0" applyFont="1" applyAlignment="1">
      <alignment horizontal="center" vertical="center"/>
    </xf>
    <xf numFmtId="0" fontId="7" fillId="2" borderId="0" xfId="0" applyFont="1" applyFill="1" applyAlignment="1">
      <alignment horizontal="center" vertical="center" wrapText="1"/>
    </xf>
    <xf numFmtId="0" fontId="0" fillId="3" borderId="0" xfId="0" applyFill="1" applyAlignment="1">
      <alignment horizontal="center"/>
    </xf>
    <xf numFmtId="0" fontId="10" fillId="5" borderId="0" xfId="0" applyFont="1" applyFill="1" applyAlignment="1">
      <alignment horizontal="left" vertical="top" wrapText="1"/>
    </xf>
    <xf numFmtId="0" fontId="20" fillId="0" borderId="0" xfId="0" applyFont="1" applyAlignment="1">
      <alignment horizontal="left" vertical="center" wrapText="1"/>
    </xf>
    <xf numFmtId="0" fontId="0" fillId="3" borderId="0" xfId="0" applyFill="1" applyAlignment="1">
      <alignment horizontal="left" vertical="center"/>
    </xf>
    <xf numFmtId="0" fontId="7" fillId="0" borderId="0" xfId="0" applyFont="1" applyAlignment="1">
      <alignment horizontal="center" vertical="center" wrapText="1"/>
    </xf>
    <xf numFmtId="0" fontId="7" fillId="2" borderId="6" xfId="0" applyFont="1" applyFill="1" applyBorder="1" applyAlignment="1">
      <alignment horizontal="center" vertical="center" wrapText="1"/>
    </xf>
    <xf numFmtId="0" fontId="0" fillId="7" borderId="1" xfId="0" applyFill="1" applyBorder="1" applyAlignment="1">
      <alignment horizontal="center"/>
    </xf>
    <xf numFmtId="0" fontId="14" fillId="7" borderId="1" xfId="7" applyFill="1" applyBorder="1" applyAlignment="1">
      <alignment vertical="top" wrapText="1"/>
    </xf>
    <xf numFmtId="0" fontId="0" fillId="7" borderId="1" xfId="0" applyFill="1" applyBorder="1" applyAlignment="1">
      <alignment vertical="top" wrapText="1"/>
    </xf>
    <xf numFmtId="0" fontId="0" fillId="7" borderId="1" xfId="5" applyFont="1" applyFill="1" applyBorder="1" applyAlignment="1">
      <alignment vertical="center" wrapText="1"/>
    </xf>
    <xf numFmtId="0" fontId="15" fillId="7" borderId="1" xfId="7" applyFont="1" applyFill="1" applyBorder="1" applyAlignment="1">
      <alignment vertical="top"/>
    </xf>
    <xf numFmtId="3" fontId="1" fillId="7" borderId="1" xfId="5" applyNumberFormat="1" applyFont="1" applyFill="1" applyBorder="1" applyAlignment="1">
      <alignment horizontal="center" vertical="top" wrapText="1"/>
    </xf>
    <xf numFmtId="0" fontId="0" fillId="7" borderId="0" xfId="0" applyFill="1"/>
    <xf numFmtId="0" fontId="14" fillId="7" borderId="1" xfId="7" applyFill="1" applyBorder="1" applyAlignment="1">
      <alignment vertical="top"/>
    </xf>
    <xf numFmtId="0" fontId="0" fillId="0" borderId="0" xfId="0" applyFill="1"/>
    <xf numFmtId="0" fontId="0" fillId="0" borderId="0" xfId="0" applyFill="1" applyAlignment="1">
      <alignment vertical="center"/>
    </xf>
    <xf numFmtId="0" fontId="17" fillId="0" borderId="0" xfId="0" applyFont="1" applyFill="1" applyAlignment="1">
      <alignment vertical="top"/>
    </xf>
    <xf numFmtId="0" fontId="1" fillId="15" borderId="1" xfId="0" applyFont="1" applyFill="1" applyBorder="1" applyAlignment="1">
      <alignment vertical="center" wrapText="1"/>
    </xf>
    <xf numFmtId="0" fontId="20" fillId="15" borderId="1" xfId="0" applyFont="1" applyFill="1" applyBorder="1" applyAlignment="1">
      <alignment horizontal="left" vertical="center" wrapText="1"/>
    </xf>
    <xf numFmtId="0" fontId="31" fillId="15" borderId="1" xfId="0" applyFont="1" applyFill="1" applyBorder="1" applyAlignment="1">
      <alignment horizontal="left" vertical="center" wrapText="1"/>
    </xf>
    <xf numFmtId="0" fontId="32" fillId="15" borderId="5" xfId="0" applyFont="1" applyFill="1" applyBorder="1"/>
    <xf numFmtId="0" fontId="24" fillId="0" borderId="1" xfId="0" applyFont="1" applyFill="1" applyBorder="1" applyAlignment="1">
      <alignment vertical="center" wrapText="1"/>
    </xf>
    <xf numFmtId="49" fontId="24" fillId="0" borderId="1" xfId="0" applyNumberFormat="1" applyFont="1" applyFill="1" applyBorder="1" applyAlignment="1">
      <alignment vertical="center" wrapText="1"/>
    </xf>
    <xf numFmtId="0" fontId="24" fillId="0" borderId="1" xfId="0" applyFont="1" applyFill="1" applyBorder="1" applyAlignment="1">
      <alignment wrapText="1"/>
    </xf>
    <xf numFmtId="0" fontId="0" fillId="0" borderId="1" xfId="0" applyBorder="1" applyAlignment="1">
      <alignment vertical="center" wrapText="1"/>
    </xf>
    <xf numFmtId="164" fontId="33" fillId="10" borderId="1" xfId="5" applyNumberFormat="1" applyFont="1" applyFill="1" applyBorder="1" applyAlignment="1">
      <alignment horizontal="left" vertical="center"/>
    </xf>
    <xf numFmtId="0" fontId="34" fillId="0" borderId="0" xfId="0" applyFont="1"/>
    <xf numFmtId="0" fontId="1" fillId="0" borderId="1" xfId="5" applyFont="1" applyFill="1" applyBorder="1" applyAlignment="1">
      <alignment vertical="center" wrapText="1"/>
    </xf>
    <xf numFmtId="0" fontId="0" fillId="0" borderId="1" xfId="0" applyFill="1" applyBorder="1" applyAlignment="1">
      <alignment horizontal="center"/>
    </xf>
    <xf numFmtId="0" fontId="0" fillId="0" borderId="1" xfId="0" applyBorder="1" applyAlignment="1">
      <alignment horizontal="left" vertical="top" wrapText="1"/>
    </xf>
    <xf numFmtId="0" fontId="0" fillId="0" borderId="1" xfId="0" applyBorder="1" applyAlignment="1">
      <alignment horizontal="center" vertical="center" wrapText="1"/>
    </xf>
    <xf numFmtId="165" fontId="0" fillId="3" borderId="1" xfId="0" applyNumberFormat="1" applyFill="1" applyBorder="1" applyAlignment="1">
      <alignment vertical="center" wrapText="1"/>
    </xf>
    <xf numFmtId="0" fontId="0" fillId="0" borderId="0" xfId="0" applyAlignment="1">
      <alignment vertical="center" wrapText="1"/>
    </xf>
    <xf numFmtId="165" fontId="1" fillId="0" borderId="1" xfId="0" applyNumberFormat="1" applyFont="1" applyFill="1" applyBorder="1" applyAlignment="1">
      <alignment vertical="center"/>
    </xf>
    <xf numFmtId="165" fontId="0" fillId="0" borderId="1" xfId="0" applyNumberFormat="1" applyFill="1" applyBorder="1" applyAlignment="1">
      <alignment vertical="center"/>
    </xf>
    <xf numFmtId="0" fontId="10" fillId="11" borderId="0" xfId="0" applyFont="1" applyFill="1" applyAlignment="1">
      <alignment horizontal="left" vertical="center" wrapText="1"/>
    </xf>
    <xf numFmtId="165" fontId="1" fillId="0" borderId="1" xfId="0" applyNumberFormat="1" applyFont="1" applyFill="1" applyBorder="1" applyAlignment="1">
      <alignment vertical="top"/>
    </xf>
    <xf numFmtId="165" fontId="0" fillId="7" borderId="1" xfId="0" applyNumberFormat="1" applyFill="1" applyBorder="1" applyAlignment="1">
      <alignment horizontal="right" vertical="center"/>
    </xf>
  </cellXfs>
  <cellStyles count="9">
    <cellStyle name="Lien hypertexte" xfId="8" builtinId="8"/>
    <cellStyle name="Monétaire 2" xfId="2" xr:uid="{00000000-0005-0000-0000-000000000000}"/>
    <cellStyle name="Normal" xfId="0" builtinId="0"/>
    <cellStyle name="Normal 2" xfId="5" xr:uid="{00000000-0005-0000-0000-000002000000}"/>
    <cellStyle name="Normal 2 2" xfId="3" xr:uid="{00000000-0005-0000-0000-000003000000}"/>
    <cellStyle name="Normal 3" xfId="6" xr:uid="{00000000-0005-0000-0000-000004000000}"/>
    <cellStyle name="Normal 4" xfId="1" xr:uid="{00000000-0005-0000-0000-000005000000}"/>
    <cellStyle name="Normal 5" xfId="7" xr:uid="{00000000-0005-0000-0000-000006000000}"/>
    <cellStyle name="Pourcentage 2" xfId="4" xr:uid="{00000000-0005-0000-0000-000007000000}"/>
  </cellStyles>
  <dxfs count="0"/>
  <tableStyles count="0" defaultTableStyle="TableStyleMedium2" defaultPivotStyle="PivotStyleLight16"/>
  <colors>
    <mruColors>
      <color rgb="FFDDEBF7"/>
      <color rgb="FF71E4FF"/>
      <color rgb="FFABEFFF"/>
      <color rgb="FFFF9F9F"/>
      <color rgb="FF0099BC"/>
      <color rgb="FF00708A"/>
      <color rgb="FF0083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2</xdr:col>
      <xdr:colOff>476250</xdr:colOff>
      <xdr:row>4</xdr:row>
      <xdr:rowOff>142875</xdr:rowOff>
    </xdr:to>
    <xdr:pic>
      <xdr:nvPicPr>
        <xdr:cNvPr id="2" name="Image 1">
          <a:extLst>
            <a:ext uri="{FF2B5EF4-FFF2-40B4-BE49-F238E27FC236}">
              <a16:creationId xmlns:a16="http://schemas.microsoft.com/office/drawing/2014/main" id="{FFE2918E-9199-463F-ACAA-E3AC7A5AB30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90500"/>
          <a:ext cx="2000250" cy="714375"/>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grenoble.cci.fr/" TargetMode="External"/><Relationship Id="rId2" Type="http://schemas.openxmlformats.org/officeDocument/2006/relationships/hyperlink" Target="http://www.marches-publics.gouv.fr/" TargetMode="External"/><Relationship Id="rId1" Type="http://schemas.openxmlformats.org/officeDocument/2006/relationships/hyperlink" Target="mailto:marches@grenoble.cci.fr"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A1485-BA55-4F40-9D6E-E85C40A420BB}">
  <dimension ref="A8:H45"/>
  <sheetViews>
    <sheetView tabSelected="1" workbookViewId="0">
      <selection activeCell="B27" sqref="B27"/>
    </sheetView>
  </sheetViews>
  <sheetFormatPr baseColWidth="10" defaultRowHeight="15" x14ac:dyDescent="0.25"/>
  <sheetData>
    <row r="8" spans="1:8" x14ac:dyDescent="0.25">
      <c r="A8" s="104" t="s">
        <v>170</v>
      </c>
      <c r="B8" s="105"/>
      <c r="C8" s="105"/>
      <c r="D8" s="105"/>
      <c r="E8" s="105"/>
      <c r="F8" s="105"/>
      <c r="G8" s="105"/>
      <c r="H8" s="105"/>
    </row>
    <row r="9" spans="1:8" x14ac:dyDescent="0.25">
      <c r="A9" s="105"/>
      <c r="B9" s="105"/>
      <c r="C9" s="105"/>
      <c r="D9" s="105"/>
      <c r="E9" s="105"/>
      <c r="F9" s="105"/>
      <c r="G9" s="105"/>
      <c r="H9" s="105"/>
    </row>
    <row r="10" spans="1:8" x14ac:dyDescent="0.25">
      <c r="A10" s="105"/>
      <c r="B10" s="105"/>
      <c r="C10" s="105"/>
      <c r="D10" s="105"/>
      <c r="E10" s="105"/>
      <c r="F10" s="105"/>
      <c r="G10" s="105"/>
      <c r="H10" s="105"/>
    </row>
    <row r="11" spans="1:8" x14ac:dyDescent="0.25">
      <c r="A11" s="105"/>
      <c r="B11" s="105"/>
      <c r="C11" s="105"/>
      <c r="D11" s="105"/>
      <c r="E11" s="105"/>
      <c r="F11" s="105"/>
      <c r="G11" s="105"/>
      <c r="H11" s="105"/>
    </row>
    <row r="12" spans="1:8" x14ac:dyDescent="0.25">
      <c r="A12" s="105"/>
      <c r="B12" s="105"/>
      <c r="C12" s="105"/>
      <c r="D12" s="105"/>
      <c r="E12" s="105"/>
      <c r="F12" s="105"/>
      <c r="G12" s="105"/>
      <c r="H12" s="105"/>
    </row>
    <row r="13" spans="1:8" x14ac:dyDescent="0.25">
      <c r="A13" s="105"/>
      <c r="B13" s="105"/>
      <c r="C13" s="105"/>
      <c r="D13" s="105"/>
      <c r="E13" s="105"/>
      <c r="F13" s="105"/>
      <c r="G13" s="105"/>
      <c r="H13" s="105"/>
    </row>
    <row r="16" spans="1:8" ht="18.75" x14ac:dyDescent="0.3">
      <c r="A16" s="106" t="s">
        <v>68</v>
      </c>
      <c r="B16" s="106"/>
      <c r="C16" s="106"/>
      <c r="D16" s="106"/>
      <c r="E16" s="106"/>
      <c r="F16" s="106"/>
      <c r="G16" s="106"/>
      <c r="H16" s="106"/>
    </row>
    <row r="22" spans="1:8" ht="18.75" x14ac:dyDescent="0.3">
      <c r="A22" s="106" t="s">
        <v>169</v>
      </c>
      <c r="B22" s="106"/>
      <c r="C22" s="106"/>
      <c r="D22" s="106"/>
      <c r="E22" s="106"/>
      <c r="F22" s="106"/>
      <c r="G22" s="106"/>
      <c r="H22" s="106"/>
    </row>
    <row r="23" spans="1:8" ht="18.75" x14ac:dyDescent="0.3">
      <c r="A23" s="45"/>
      <c r="B23" s="45"/>
      <c r="C23" s="45"/>
      <c r="D23" s="45"/>
      <c r="E23" s="45"/>
      <c r="F23" s="45"/>
      <c r="G23" s="45"/>
      <c r="H23" s="45"/>
    </row>
    <row r="24" spans="1:8" ht="18.75" x14ac:dyDescent="0.3">
      <c r="A24" s="46"/>
      <c r="B24" s="46"/>
      <c r="C24" s="46"/>
      <c r="D24" s="46"/>
      <c r="E24" s="46"/>
      <c r="F24" s="46"/>
      <c r="G24" s="46"/>
      <c r="H24" s="47"/>
    </row>
    <row r="25" spans="1:8" ht="18.75" x14ac:dyDescent="0.3">
      <c r="A25" s="106" t="s">
        <v>58</v>
      </c>
      <c r="B25" s="106"/>
      <c r="C25" s="106"/>
      <c r="D25" s="106"/>
      <c r="E25" s="106"/>
      <c r="F25" s="106"/>
      <c r="G25" s="106"/>
      <c r="H25" s="106"/>
    </row>
    <row r="26" spans="1:8" ht="18.75" x14ac:dyDescent="0.3">
      <c r="A26" s="45"/>
      <c r="B26" s="45"/>
      <c r="C26" s="45"/>
      <c r="D26" s="45"/>
      <c r="E26" s="45"/>
      <c r="F26" s="45"/>
      <c r="G26" s="45"/>
      <c r="H26" s="45"/>
    </row>
    <row r="27" spans="1:8" ht="18.75" x14ac:dyDescent="0.3">
      <c r="A27" s="46"/>
      <c r="B27" s="46"/>
      <c r="C27" s="46"/>
      <c r="D27" s="46"/>
      <c r="E27" s="46"/>
      <c r="F27" s="46"/>
      <c r="G27" s="46"/>
      <c r="H27" s="47"/>
    </row>
    <row r="28" spans="1:8" ht="18.75" x14ac:dyDescent="0.3">
      <c r="A28" s="106" t="s">
        <v>59</v>
      </c>
      <c r="B28" s="106"/>
      <c r="C28" s="106"/>
      <c r="D28" s="106"/>
      <c r="E28" s="106"/>
      <c r="F28" s="106"/>
      <c r="G28" s="106"/>
      <c r="H28" s="106"/>
    </row>
    <row r="36" spans="1:8" x14ac:dyDescent="0.25">
      <c r="A36" s="103" t="s">
        <v>60</v>
      </c>
      <c r="B36" s="103"/>
      <c r="C36" s="103"/>
      <c r="D36" s="103"/>
      <c r="E36" s="103"/>
      <c r="F36" s="103"/>
      <c r="G36" s="103"/>
      <c r="H36" s="103"/>
    </row>
    <row r="37" spans="1:8" x14ac:dyDescent="0.25">
      <c r="A37" s="108" t="s">
        <v>61</v>
      </c>
      <c r="B37" s="108"/>
      <c r="C37" s="108"/>
      <c r="D37" s="108"/>
      <c r="E37" s="108"/>
      <c r="F37" s="108"/>
      <c r="G37" s="108"/>
      <c r="H37" s="108"/>
    </row>
    <row r="38" spans="1:8" x14ac:dyDescent="0.25">
      <c r="A38" s="109" t="s">
        <v>62</v>
      </c>
      <c r="B38" s="109"/>
      <c r="C38" s="109"/>
      <c r="D38" s="109"/>
      <c r="E38" s="109"/>
      <c r="F38" s="109"/>
      <c r="G38" s="109"/>
      <c r="H38" s="109"/>
    </row>
    <row r="39" spans="1:8" x14ac:dyDescent="0.25">
      <c r="A39" s="109" t="s">
        <v>63</v>
      </c>
      <c r="B39" s="109"/>
      <c r="C39" s="109"/>
      <c r="D39" s="109"/>
      <c r="E39" s="109"/>
      <c r="F39" s="109"/>
      <c r="G39" s="109"/>
      <c r="H39" s="109"/>
    </row>
    <row r="40" spans="1:8" x14ac:dyDescent="0.25">
      <c r="A40" s="109" t="s">
        <v>64</v>
      </c>
      <c r="B40" s="109"/>
      <c r="C40" s="109"/>
      <c r="D40" s="109"/>
      <c r="E40" s="109"/>
      <c r="F40" s="109"/>
      <c r="G40" s="109"/>
      <c r="H40" s="109"/>
    </row>
    <row r="41" spans="1:8" x14ac:dyDescent="0.25">
      <c r="A41" s="107" t="s">
        <v>65</v>
      </c>
      <c r="B41" s="107"/>
      <c r="C41" s="107"/>
      <c r="D41" s="107"/>
      <c r="E41" s="107"/>
      <c r="F41" s="107"/>
      <c r="G41" s="107"/>
      <c r="H41" s="107"/>
    </row>
    <row r="42" spans="1:8" x14ac:dyDescent="0.25">
      <c r="A42" s="48"/>
    </row>
    <row r="43" spans="1:8" x14ac:dyDescent="0.25">
      <c r="A43" s="48"/>
    </row>
    <row r="44" spans="1:8" x14ac:dyDescent="0.25">
      <c r="A44" s="107" t="s">
        <v>66</v>
      </c>
      <c r="B44" s="107"/>
      <c r="C44" s="107"/>
      <c r="D44" s="107"/>
      <c r="E44" s="107"/>
      <c r="F44" s="107"/>
      <c r="G44" s="107"/>
      <c r="H44" s="107"/>
    </row>
    <row r="45" spans="1:8" x14ac:dyDescent="0.25">
      <c r="A45" s="107" t="s">
        <v>67</v>
      </c>
      <c r="B45" s="107"/>
      <c r="C45" s="107"/>
      <c r="D45" s="107"/>
      <c r="E45" s="107"/>
      <c r="F45" s="107"/>
      <c r="G45" s="107"/>
      <c r="H45" s="107"/>
    </row>
  </sheetData>
  <mergeCells count="13">
    <mergeCell ref="A45:H45"/>
    <mergeCell ref="A37:H37"/>
    <mergeCell ref="A38:H38"/>
    <mergeCell ref="A39:H39"/>
    <mergeCell ref="A40:H40"/>
    <mergeCell ref="A41:H41"/>
    <mergeCell ref="A44:H44"/>
    <mergeCell ref="A36:H36"/>
    <mergeCell ref="A8:H13"/>
    <mergeCell ref="A16:H16"/>
    <mergeCell ref="A22:H22"/>
    <mergeCell ref="A25:H25"/>
    <mergeCell ref="A28:H28"/>
  </mergeCells>
  <hyperlinks>
    <hyperlink ref="A45" r:id="rId1" display="mailto:marches@grenoble.cci.fr" xr:uid="{0396F387-8258-4100-904D-33E8318AF96D}"/>
    <hyperlink ref="A44" r:id="rId2" display="http://www.marches-publics.gouv.fr/" xr:uid="{5D886E69-AA91-4524-86D9-1B542E8DEBED}"/>
    <hyperlink ref="A41" r:id="rId3" display="http://www.grenoble.cci.fr/" xr:uid="{BAC74030-6156-463C-82D1-C82567418EC9}"/>
  </hyperlinks>
  <pageMargins left="0.7" right="0.7" top="0.75" bottom="0.75" header="0.3" footer="0.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60"/>
  <sheetViews>
    <sheetView workbookViewId="0">
      <selection activeCell="B57" sqref="B57"/>
    </sheetView>
  </sheetViews>
  <sheetFormatPr baseColWidth="10" defaultRowHeight="15" x14ac:dyDescent="0.25"/>
  <cols>
    <col min="1" max="1" width="3.7109375" customWidth="1"/>
    <col min="2" max="2" width="46.28515625" customWidth="1"/>
    <col min="3" max="3" width="10.42578125" customWidth="1"/>
    <col min="4" max="4" width="12.28515625" customWidth="1"/>
    <col min="5" max="5" width="14.140625" customWidth="1"/>
    <col min="6" max="6" width="12" customWidth="1"/>
    <col min="7" max="7" width="11.42578125" customWidth="1"/>
    <col min="8" max="9" width="14.140625" customWidth="1"/>
    <col min="10" max="10" width="15" customWidth="1"/>
  </cols>
  <sheetData>
    <row r="1" spans="2:10" ht="18.75" x14ac:dyDescent="0.25">
      <c r="B1" s="49" t="s">
        <v>171</v>
      </c>
      <c r="C1" s="49"/>
      <c r="D1" s="49"/>
      <c r="E1" s="49"/>
      <c r="F1" s="49"/>
      <c r="G1" s="49"/>
      <c r="H1" s="49"/>
      <c r="I1" s="49"/>
      <c r="J1" s="49"/>
    </row>
    <row r="2" spans="2:10" ht="23.25" customHeight="1" x14ac:dyDescent="0.25">
      <c r="B2" s="50"/>
      <c r="C2" s="50"/>
      <c r="D2" s="50"/>
      <c r="E2" s="50"/>
      <c r="F2" s="50"/>
      <c r="G2" s="50"/>
      <c r="H2" s="50"/>
      <c r="I2" s="50"/>
      <c r="J2" s="50"/>
    </row>
    <row r="3" spans="2:10" ht="15" customHeight="1" x14ac:dyDescent="0.25">
      <c r="H3" s="20" t="s">
        <v>6</v>
      </c>
      <c r="I3" s="111"/>
      <c r="J3" s="111"/>
    </row>
    <row r="4" spans="2:10" ht="26.25" customHeight="1" x14ac:dyDescent="0.25">
      <c r="B4" s="112" t="s">
        <v>5</v>
      </c>
      <c r="C4" s="112"/>
      <c r="D4" s="112"/>
      <c r="E4" s="112"/>
      <c r="F4" s="112"/>
    </row>
    <row r="6" spans="2:10" x14ac:dyDescent="0.25">
      <c r="C6" s="110" t="s">
        <v>151</v>
      </c>
      <c r="D6" s="110"/>
      <c r="E6" s="110"/>
      <c r="F6" s="110"/>
      <c r="G6" s="110"/>
      <c r="H6" s="110"/>
      <c r="I6" s="110"/>
      <c r="J6" s="110"/>
    </row>
    <row r="8" spans="2:10" ht="75" customHeight="1" x14ac:dyDescent="0.25">
      <c r="B8" s="21" t="s">
        <v>186</v>
      </c>
      <c r="C8" s="4" t="s">
        <v>164</v>
      </c>
      <c r="D8" s="4" t="s">
        <v>1</v>
      </c>
      <c r="E8" s="4" t="s">
        <v>149</v>
      </c>
      <c r="F8" s="77" t="s">
        <v>165</v>
      </c>
      <c r="G8" s="77" t="s">
        <v>1</v>
      </c>
      <c r="H8" s="77" t="s">
        <v>7</v>
      </c>
      <c r="I8" s="4" t="s">
        <v>51</v>
      </c>
      <c r="J8" s="4" t="s">
        <v>150</v>
      </c>
    </row>
    <row r="9" spans="2:10" x14ac:dyDescent="0.25">
      <c r="B9" s="5"/>
      <c r="C9" s="6"/>
      <c r="D9" s="6"/>
      <c r="E9" s="6"/>
      <c r="F9" s="6"/>
      <c r="G9" s="6"/>
      <c r="H9" s="6"/>
      <c r="I9" s="6"/>
      <c r="J9" s="6"/>
    </row>
    <row r="10" spans="2:10" x14ac:dyDescent="0.25">
      <c r="B10" s="54" t="s">
        <v>122</v>
      </c>
      <c r="C10" s="8">
        <v>0</v>
      </c>
      <c r="D10" s="9">
        <v>0</v>
      </c>
      <c r="E10" s="10">
        <f>C10*D10</f>
        <v>0</v>
      </c>
      <c r="F10" s="8">
        <v>0</v>
      </c>
      <c r="G10" s="9">
        <v>0</v>
      </c>
      <c r="H10" s="10">
        <f>F10*G10</f>
        <v>0</v>
      </c>
      <c r="I10" s="10">
        <v>0</v>
      </c>
      <c r="J10" s="11">
        <f>SUM(E10,H10,I10)</f>
        <v>0</v>
      </c>
    </row>
    <row r="11" spans="2:10" x14ac:dyDescent="0.25">
      <c r="B11" s="54" t="s">
        <v>123</v>
      </c>
      <c r="C11" s="8">
        <v>0</v>
      </c>
      <c r="D11" s="9">
        <v>0</v>
      </c>
      <c r="E11" s="10">
        <f t="shared" ref="E11:E16" si="0">C11*D11</f>
        <v>0</v>
      </c>
      <c r="F11" s="8">
        <v>0</v>
      </c>
      <c r="G11" s="9">
        <v>0</v>
      </c>
      <c r="H11" s="10">
        <f t="shared" ref="H11:H16" si="1">F11*G11</f>
        <v>0</v>
      </c>
      <c r="I11" s="10">
        <v>0</v>
      </c>
      <c r="J11" s="11">
        <f t="shared" ref="J11:J16" si="2">SUM(E11,H11,I11)</f>
        <v>0</v>
      </c>
    </row>
    <row r="12" spans="2:10" ht="15" customHeight="1" x14ac:dyDescent="0.25">
      <c r="B12" s="54" t="s">
        <v>172</v>
      </c>
      <c r="C12" s="8">
        <v>0</v>
      </c>
      <c r="D12" s="9">
        <v>0</v>
      </c>
      <c r="E12" s="10">
        <f t="shared" si="0"/>
        <v>0</v>
      </c>
      <c r="F12" s="8">
        <v>0</v>
      </c>
      <c r="G12" s="9">
        <v>0</v>
      </c>
      <c r="H12" s="10">
        <f t="shared" si="1"/>
        <v>0</v>
      </c>
      <c r="I12" s="10">
        <v>0</v>
      </c>
      <c r="J12" s="11">
        <f t="shared" si="2"/>
        <v>0</v>
      </c>
    </row>
    <row r="13" spans="2:10" ht="15" customHeight="1" x14ac:dyDescent="0.25">
      <c r="B13" s="54" t="s">
        <v>125</v>
      </c>
      <c r="C13" s="8">
        <v>0</v>
      </c>
      <c r="D13" s="9">
        <v>0</v>
      </c>
      <c r="E13" s="10">
        <f t="shared" si="0"/>
        <v>0</v>
      </c>
      <c r="F13" s="8">
        <v>0</v>
      </c>
      <c r="G13" s="9">
        <v>0</v>
      </c>
      <c r="H13" s="10">
        <f t="shared" si="1"/>
        <v>0</v>
      </c>
      <c r="I13" s="10">
        <v>0</v>
      </c>
      <c r="J13" s="11">
        <f t="shared" si="2"/>
        <v>0</v>
      </c>
    </row>
    <row r="14" spans="2:10" x14ac:dyDescent="0.25">
      <c r="B14" s="54" t="s">
        <v>126</v>
      </c>
      <c r="C14" s="8">
        <v>0</v>
      </c>
      <c r="D14" s="9">
        <v>0</v>
      </c>
      <c r="E14" s="10">
        <f t="shared" si="0"/>
        <v>0</v>
      </c>
      <c r="F14" s="8">
        <v>0</v>
      </c>
      <c r="G14" s="9">
        <v>0</v>
      </c>
      <c r="H14" s="10">
        <f t="shared" si="1"/>
        <v>0</v>
      </c>
      <c r="I14" s="10">
        <v>0</v>
      </c>
      <c r="J14" s="11">
        <f t="shared" si="2"/>
        <v>0</v>
      </c>
    </row>
    <row r="15" spans="2:10" x14ac:dyDescent="0.25">
      <c r="B15" s="83"/>
      <c r="C15" s="84"/>
      <c r="D15" s="85"/>
      <c r="E15" s="86"/>
      <c r="F15" s="84"/>
      <c r="G15" s="85"/>
      <c r="H15" s="86"/>
      <c r="I15" s="86"/>
      <c r="J15" s="86"/>
    </row>
    <row r="16" spans="2:10" x14ac:dyDescent="0.25">
      <c r="B16" s="54" t="s">
        <v>128</v>
      </c>
      <c r="C16" s="8">
        <v>0</v>
      </c>
      <c r="D16" s="9">
        <v>0</v>
      </c>
      <c r="E16" s="10">
        <f t="shared" si="0"/>
        <v>0</v>
      </c>
      <c r="F16" s="8">
        <v>0</v>
      </c>
      <c r="G16" s="9">
        <v>0</v>
      </c>
      <c r="H16" s="10">
        <f t="shared" si="1"/>
        <v>0</v>
      </c>
      <c r="I16" s="10">
        <v>0</v>
      </c>
      <c r="J16" s="11">
        <f t="shared" si="2"/>
        <v>0</v>
      </c>
    </row>
    <row r="17" spans="2:10" x14ac:dyDescent="0.25">
      <c r="B17" s="7"/>
      <c r="C17" s="12"/>
      <c r="D17" s="13"/>
      <c r="E17" s="11"/>
      <c r="F17" s="12"/>
      <c r="G17" s="11"/>
      <c r="H17" s="11"/>
      <c r="I17" s="11"/>
      <c r="J17" s="11"/>
    </row>
    <row r="18" spans="2:10" ht="20.25" customHeight="1" x14ac:dyDescent="0.25">
      <c r="B18" s="14" t="s">
        <v>0</v>
      </c>
      <c r="C18" s="15">
        <f>SUM(C9:C17)</f>
        <v>0</v>
      </c>
      <c r="D18" s="4"/>
      <c r="E18" s="16">
        <f>SUM(E9:E17)</f>
        <v>0</v>
      </c>
      <c r="F18" s="78">
        <f>SUM(F9:F17)</f>
        <v>0</v>
      </c>
      <c r="G18" s="79"/>
      <c r="H18" s="79">
        <f>SUM(H9:H17)</f>
        <v>0</v>
      </c>
      <c r="I18" s="16">
        <f>SUM(I9:I17)</f>
        <v>0</v>
      </c>
      <c r="J18" s="17">
        <f>SUM(J9:J17)</f>
        <v>0</v>
      </c>
    </row>
    <row r="19" spans="2:10" ht="16.5" customHeight="1" x14ac:dyDescent="0.25">
      <c r="B19" s="18" t="s">
        <v>25</v>
      </c>
    </row>
    <row r="20" spans="2:10" x14ac:dyDescent="0.25">
      <c r="B20" s="19"/>
    </row>
    <row r="22" spans="2:10" ht="60" x14ac:dyDescent="0.25">
      <c r="B22" s="21" t="s">
        <v>22</v>
      </c>
      <c r="C22" s="4" t="s">
        <v>164</v>
      </c>
      <c r="D22" s="4" t="s">
        <v>1</v>
      </c>
      <c r="E22" s="4" t="s">
        <v>149</v>
      </c>
      <c r="F22" s="77" t="s">
        <v>165</v>
      </c>
      <c r="G22" s="77" t="s">
        <v>1</v>
      </c>
      <c r="H22" s="77" t="s">
        <v>7</v>
      </c>
      <c r="I22" s="4" t="s">
        <v>51</v>
      </c>
      <c r="J22" s="4" t="s">
        <v>23</v>
      </c>
    </row>
    <row r="23" spans="2:10" x14ac:dyDescent="0.25">
      <c r="B23" s="5"/>
      <c r="C23" s="6"/>
      <c r="D23" s="6"/>
      <c r="E23" s="6"/>
      <c r="F23" s="6"/>
      <c r="G23" s="6"/>
      <c r="H23" s="6"/>
      <c r="I23" s="6"/>
      <c r="J23" s="6"/>
    </row>
    <row r="24" spans="2:10" x14ac:dyDescent="0.25">
      <c r="B24" s="54" t="s">
        <v>122</v>
      </c>
      <c r="C24" s="8">
        <v>0</v>
      </c>
      <c r="D24" s="9">
        <v>0</v>
      </c>
      <c r="E24" s="10">
        <f>C24*D24</f>
        <v>0</v>
      </c>
      <c r="F24" s="8">
        <v>0</v>
      </c>
      <c r="G24" s="9">
        <v>0</v>
      </c>
      <c r="H24" s="10">
        <f>F24*G24</f>
        <v>0</v>
      </c>
      <c r="I24" s="10">
        <v>0</v>
      </c>
      <c r="J24" s="11">
        <f>SUM(E24,H24,I24)</f>
        <v>0</v>
      </c>
    </row>
    <row r="25" spans="2:10" x14ac:dyDescent="0.25">
      <c r="B25" s="54" t="s">
        <v>123</v>
      </c>
      <c r="C25" s="8">
        <v>0</v>
      </c>
      <c r="D25" s="9">
        <v>0</v>
      </c>
      <c r="E25" s="10">
        <f t="shared" ref="E25" si="3">C25*D25</f>
        <v>0</v>
      </c>
      <c r="F25" s="8">
        <v>0</v>
      </c>
      <c r="G25" s="9">
        <v>0</v>
      </c>
      <c r="H25" s="10">
        <f t="shared" ref="H25" si="4">F25*G25</f>
        <v>0</v>
      </c>
      <c r="I25" s="10">
        <v>0</v>
      </c>
      <c r="J25" s="11">
        <f t="shared" ref="J25" si="5">SUM(E25,H25,I25)</f>
        <v>0</v>
      </c>
    </row>
    <row r="26" spans="2:10" x14ac:dyDescent="0.25">
      <c r="B26" s="138" t="s">
        <v>136</v>
      </c>
      <c r="C26" s="136" t="s">
        <v>191</v>
      </c>
      <c r="D26" s="85"/>
      <c r="E26" s="86"/>
      <c r="F26" s="84"/>
      <c r="G26" s="85"/>
      <c r="H26" s="86"/>
      <c r="I26" s="86"/>
      <c r="J26" s="86"/>
    </row>
    <row r="27" spans="2:10" x14ac:dyDescent="0.25">
      <c r="B27" s="54" t="s">
        <v>125</v>
      </c>
      <c r="C27" s="8">
        <v>0</v>
      </c>
      <c r="D27" s="9">
        <v>0</v>
      </c>
      <c r="E27" s="10">
        <f t="shared" ref="E26:E30" si="6">C27*D27</f>
        <v>0</v>
      </c>
      <c r="F27" s="8">
        <v>0</v>
      </c>
      <c r="G27" s="9">
        <v>0</v>
      </c>
      <c r="H27" s="10">
        <f t="shared" ref="H26:H30" si="7">F27*G27</f>
        <v>0</v>
      </c>
      <c r="I27" s="10">
        <v>0</v>
      </c>
      <c r="J27" s="11">
        <f t="shared" ref="J26:J30" si="8">SUM(E27,H27,I27)</f>
        <v>0</v>
      </c>
    </row>
    <row r="28" spans="2:10" x14ac:dyDescent="0.25">
      <c r="B28" s="54" t="s">
        <v>126</v>
      </c>
      <c r="C28" s="8">
        <v>0</v>
      </c>
      <c r="D28" s="9">
        <v>0</v>
      </c>
      <c r="E28" s="10">
        <f t="shared" si="6"/>
        <v>0</v>
      </c>
      <c r="F28" s="8">
        <v>0</v>
      </c>
      <c r="G28" s="9">
        <v>0</v>
      </c>
      <c r="H28" s="10">
        <f t="shared" si="7"/>
        <v>0</v>
      </c>
      <c r="I28" s="10">
        <v>0</v>
      </c>
      <c r="J28" s="11">
        <f t="shared" si="8"/>
        <v>0</v>
      </c>
    </row>
    <row r="29" spans="2:10" x14ac:dyDescent="0.25">
      <c r="B29" s="83"/>
      <c r="C29" s="84"/>
      <c r="D29" s="85"/>
      <c r="E29" s="86"/>
      <c r="F29" s="84"/>
      <c r="G29" s="85"/>
      <c r="H29" s="86"/>
      <c r="I29" s="86"/>
      <c r="J29" s="86"/>
    </row>
    <row r="30" spans="2:10" x14ac:dyDescent="0.25">
      <c r="B30" s="54" t="s">
        <v>128</v>
      </c>
      <c r="C30" s="8">
        <v>0</v>
      </c>
      <c r="D30" s="9">
        <v>0</v>
      </c>
      <c r="E30" s="10">
        <f t="shared" si="6"/>
        <v>0</v>
      </c>
      <c r="F30" s="8">
        <v>0</v>
      </c>
      <c r="G30" s="9">
        <v>0</v>
      </c>
      <c r="H30" s="10">
        <f t="shared" si="7"/>
        <v>0</v>
      </c>
      <c r="I30" s="10">
        <v>0</v>
      </c>
      <c r="J30" s="11">
        <f t="shared" si="8"/>
        <v>0</v>
      </c>
    </row>
    <row r="31" spans="2:10" x14ac:dyDescent="0.25">
      <c r="B31" s="7"/>
      <c r="C31" s="12"/>
      <c r="D31" s="13"/>
      <c r="E31" s="11"/>
      <c r="F31" s="12"/>
      <c r="G31" s="11"/>
      <c r="H31" s="11"/>
      <c r="I31" s="11"/>
      <c r="J31" s="11"/>
    </row>
    <row r="32" spans="2:10" ht="20.25" customHeight="1" x14ac:dyDescent="0.25">
      <c r="B32" s="14" t="s">
        <v>0</v>
      </c>
      <c r="C32" s="15">
        <f>SUM(C23:C31)</f>
        <v>0</v>
      </c>
      <c r="D32" s="4"/>
      <c r="E32" s="16">
        <f>SUM(E23:E31)</f>
        <v>0</v>
      </c>
      <c r="F32" s="78">
        <f>SUM(F23:F31)</f>
        <v>0</v>
      </c>
      <c r="G32" s="79"/>
      <c r="H32" s="79">
        <f>SUM(H23:H31)</f>
        <v>0</v>
      </c>
      <c r="I32" s="16">
        <f>SUM(I23:I31)</f>
        <v>0</v>
      </c>
      <c r="J32" s="17">
        <f>SUM(J23:J31)</f>
        <v>0</v>
      </c>
    </row>
    <row r="33" spans="2:10" x14ac:dyDescent="0.25">
      <c r="B33" s="18" t="s">
        <v>25</v>
      </c>
    </row>
    <row r="34" spans="2:10" x14ac:dyDescent="0.25">
      <c r="B34" s="19"/>
    </row>
    <row r="36" spans="2:10" ht="60" x14ac:dyDescent="0.25">
      <c r="B36" s="21" t="s">
        <v>129</v>
      </c>
      <c r="C36" s="4" t="s">
        <v>164</v>
      </c>
      <c r="D36" s="4" t="s">
        <v>1</v>
      </c>
      <c r="E36" s="4" t="s">
        <v>149</v>
      </c>
      <c r="F36" s="77" t="s">
        <v>165</v>
      </c>
      <c r="G36" s="77" t="s">
        <v>1</v>
      </c>
      <c r="H36" s="77" t="s">
        <v>7</v>
      </c>
      <c r="I36" s="4" t="s">
        <v>51</v>
      </c>
      <c r="J36" s="4" t="s">
        <v>23</v>
      </c>
    </row>
    <row r="37" spans="2:10" x14ac:dyDescent="0.25">
      <c r="B37" s="5"/>
      <c r="C37" s="6"/>
      <c r="D37" s="6"/>
      <c r="E37" s="6"/>
      <c r="F37" s="6"/>
      <c r="G37" s="6"/>
      <c r="H37" s="6"/>
      <c r="I37" s="6"/>
      <c r="J37" s="6"/>
    </row>
    <row r="38" spans="2:10" x14ac:dyDescent="0.25">
      <c r="B38" s="54" t="s">
        <v>122</v>
      </c>
      <c r="C38" s="8">
        <v>0</v>
      </c>
      <c r="D38" s="9">
        <v>0</v>
      </c>
      <c r="E38" s="10">
        <f>C38*D38</f>
        <v>0</v>
      </c>
      <c r="F38" s="8">
        <v>0</v>
      </c>
      <c r="G38" s="9">
        <v>0</v>
      </c>
      <c r="H38" s="10">
        <f>F38*G38</f>
        <v>0</v>
      </c>
      <c r="I38" s="10">
        <v>0</v>
      </c>
      <c r="J38" s="11">
        <f>SUM(E38,H38,I38)</f>
        <v>0</v>
      </c>
    </row>
    <row r="39" spans="2:10" x14ac:dyDescent="0.25">
      <c r="B39" s="54" t="s">
        <v>123</v>
      </c>
      <c r="C39" s="8">
        <v>0</v>
      </c>
      <c r="D39" s="9">
        <v>0</v>
      </c>
      <c r="E39" s="10">
        <f t="shared" ref="E39:E44" si="9">C39*D39</f>
        <v>0</v>
      </c>
      <c r="F39" s="8">
        <v>0</v>
      </c>
      <c r="G39" s="9">
        <v>0</v>
      </c>
      <c r="H39" s="10">
        <f t="shared" ref="H39:H44" si="10">F39*G39</f>
        <v>0</v>
      </c>
      <c r="I39" s="10">
        <v>0</v>
      </c>
      <c r="J39" s="11">
        <f t="shared" ref="J39:J44" si="11">SUM(E39,H39,I39)</f>
        <v>0</v>
      </c>
    </row>
    <row r="40" spans="2:10" x14ac:dyDescent="0.25">
      <c r="B40" s="54" t="s">
        <v>124</v>
      </c>
      <c r="C40" s="8">
        <v>0</v>
      </c>
      <c r="D40" s="9">
        <v>0</v>
      </c>
      <c r="E40" s="10">
        <f t="shared" si="9"/>
        <v>0</v>
      </c>
      <c r="F40" s="8">
        <v>0</v>
      </c>
      <c r="G40" s="9">
        <v>0</v>
      </c>
      <c r="H40" s="10">
        <f t="shared" si="10"/>
        <v>0</v>
      </c>
      <c r="I40" s="10">
        <v>0</v>
      </c>
      <c r="J40" s="11">
        <f t="shared" si="11"/>
        <v>0</v>
      </c>
    </row>
    <row r="41" spans="2:10" x14ac:dyDescent="0.25">
      <c r="B41" s="138" t="s">
        <v>125</v>
      </c>
      <c r="C41" s="136" t="s">
        <v>191</v>
      </c>
      <c r="D41" s="85"/>
      <c r="E41" s="86"/>
      <c r="F41" s="84"/>
      <c r="G41" s="85"/>
      <c r="H41" s="86"/>
      <c r="I41" s="86"/>
      <c r="J41" s="86"/>
    </row>
    <row r="42" spans="2:10" x14ac:dyDescent="0.25">
      <c r="B42" s="138" t="s">
        <v>126</v>
      </c>
      <c r="C42" s="136" t="s">
        <v>191</v>
      </c>
      <c r="D42" s="85"/>
      <c r="E42" s="86"/>
      <c r="F42" s="84"/>
      <c r="G42" s="85"/>
      <c r="H42" s="86"/>
      <c r="I42" s="86"/>
      <c r="J42" s="86"/>
    </row>
    <row r="43" spans="2:10" x14ac:dyDescent="0.25">
      <c r="B43" s="54" t="s">
        <v>127</v>
      </c>
      <c r="C43" s="8">
        <v>0</v>
      </c>
      <c r="D43" s="9">
        <v>0</v>
      </c>
      <c r="E43" s="10">
        <f t="shared" si="9"/>
        <v>0</v>
      </c>
      <c r="F43" s="8">
        <v>0</v>
      </c>
      <c r="G43" s="9">
        <v>0</v>
      </c>
      <c r="H43" s="10">
        <f t="shared" si="10"/>
        <v>0</v>
      </c>
      <c r="I43" s="10">
        <v>0</v>
      </c>
      <c r="J43" s="11">
        <f t="shared" si="11"/>
        <v>0</v>
      </c>
    </row>
    <row r="44" spans="2:10" x14ac:dyDescent="0.25">
      <c r="B44" s="54" t="s">
        <v>128</v>
      </c>
      <c r="C44" s="8">
        <v>0</v>
      </c>
      <c r="D44" s="9">
        <v>0</v>
      </c>
      <c r="E44" s="10">
        <f t="shared" si="9"/>
        <v>0</v>
      </c>
      <c r="F44" s="8">
        <v>0</v>
      </c>
      <c r="G44" s="9">
        <v>0</v>
      </c>
      <c r="H44" s="10">
        <f t="shared" si="10"/>
        <v>0</v>
      </c>
      <c r="I44" s="10">
        <v>0</v>
      </c>
      <c r="J44" s="11">
        <f t="shared" si="11"/>
        <v>0</v>
      </c>
    </row>
    <row r="45" spans="2:10" x14ac:dyDescent="0.25">
      <c r="B45" s="54" t="s">
        <v>130</v>
      </c>
      <c r="C45" s="8">
        <v>0</v>
      </c>
      <c r="D45" s="9">
        <v>0</v>
      </c>
      <c r="E45" s="10">
        <f t="shared" ref="E45" si="12">C45*D45</f>
        <v>0</v>
      </c>
      <c r="F45" s="8">
        <v>0</v>
      </c>
      <c r="G45" s="9">
        <v>0</v>
      </c>
      <c r="H45" s="10">
        <f t="shared" ref="H45" si="13">F45*G45</f>
        <v>0</v>
      </c>
      <c r="I45" s="10">
        <v>0</v>
      </c>
      <c r="J45" s="11">
        <f t="shared" ref="J45" si="14">SUM(E45,H45,I45)</f>
        <v>0</v>
      </c>
    </row>
    <row r="46" spans="2:10" ht="20.25" customHeight="1" x14ac:dyDescent="0.25">
      <c r="B46" s="14" t="s">
        <v>0</v>
      </c>
      <c r="C46" s="63">
        <f>SUM(C38:C45)</f>
        <v>0</v>
      </c>
      <c r="D46" s="64"/>
      <c r="E46" s="65">
        <f>SUM(E38:E45)</f>
        <v>0</v>
      </c>
      <c r="F46" s="80">
        <f>SUM(F38:F45)</f>
        <v>0</v>
      </c>
      <c r="G46" s="81"/>
      <c r="H46" s="82">
        <f>SUM(H38:H45)</f>
        <v>0</v>
      </c>
      <c r="I46" s="65">
        <f>SUM(I38:I45)</f>
        <v>0</v>
      </c>
      <c r="J46" s="65">
        <f>SUM(J38:J45)</f>
        <v>0</v>
      </c>
    </row>
    <row r="47" spans="2:10" x14ac:dyDescent="0.25">
      <c r="B47" s="18" t="s">
        <v>25</v>
      </c>
    </row>
    <row r="48" spans="2:10" x14ac:dyDescent="0.25">
      <c r="B48" s="19"/>
    </row>
    <row r="50" spans="2:10" ht="60" x14ac:dyDescent="0.25">
      <c r="B50" s="21" t="s">
        <v>72</v>
      </c>
      <c r="C50" s="4" t="s">
        <v>164</v>
      </c>
      <c r="D50" s="4" t="s">
        <v>1</v>
      </c>
      <c r="E50" s="4" t="s">
        <v>149</v>
      </c>
      <c r="F50" s="77" t="s">
        <v>165</v>
      </c>
      <c r="G50" s="77" t="s">
        <v>1</v>
      </c>
      <c r="H50" s="77" t="s">
        <v>7</v>
      </c>
      <c r="I50" s="4" t="s">
        <v>51</v>
      </c>
      <c r="J50" s="4" t="s">
        <v>23</v>
      </c>
    </row>
    <row r="51" spans="2:10" x14ac:dyDescent="0.25">
      <c r="B51" s="5"/>
      <c r="C51" s="6"/>
      <c r="D51" s="6"/>
      <c r="E51" s="6"/>
      <c r="F51" s="6"/>
      <c r="G51" s="6"/>
      <c r="H51" s="6"/>
      <c r="I51" s="6"/>
      <c r="J51" s="6"/>
    </row>
    <row r="52" spans="2:10" x14ac:dyDescent="0.25">
      <c r="B52" s="54" t="s">
        <v>122</v>
      </c>
      <c r="C52" s="8">
        <v>0</v>
      </c>
      <c r="D52" s="9">
        <v>0</v>
      </c>
      <c r="E52" s="10">
        <f>C52*D52</f>
        <v>0</v>
      </c>
      <c r="F52" s="8">
        <v>0</v>
      </c>
      <c r="G52" s="9">
        <v>0</v>
      </c>
      <c r="H52" s="10">
        <f>F52*G52</f>
        <v>0</v>
      </c>
      <c r="I52" s="10">
        <v>0</v>
      </c>
      <c r="J52" s="11">
        <f>SUM(E52,H52,I52)</f>
        <v>0</v>
      </c>
    </row>
    <row r="53" spans="2:10" x14ac:dyDescent="0.25">
      <c r="B53" s="54" t="s">
        <v>123</v>
      </c>
      <c r="C53" s="8">
        <v>0</v>
      </c>
      <c r="D53" s="9">
        <v>0</v>
      </c>
      <c r="E53" s="10">
        <f t="shared" ref="E53:E59" si="15">C53*D53</f>
        <v>0</v>
      </c>
      <c r="F53" s="8">
        <v>0</v>
      </c>
      <c r="G53" s="9">
        <v>0</v>
      </c>
      <c r="H53" s="10">
        <f t="shared" ref="H53:H59" si="16">F53*G53</f>
        <v>0</v>
      </c>
      <c r="I53" s="10">
        <v>0</v>
      </c>
      <c r="J53" s="11">
        <f t="shared" ref="J53:J59" si="17">SUM(E53,H53,I53)</f>
        <v>0</v>
      </c>
    </row>
    <row r="54" spans="2:10" x14ac:dyDescent="0.25">
      <c r="B54" s="83"/>
      <c r="C54" s="84"/>
      <c r="D54" s="85"/>
      <c r="E54" s="86"/>
      <c r="F54" s="84"/>
      <c r="G54" s="85"/>
      <c r="H54" s="86"/>
      <c r="I54" s="86"/>
      <c r="J54" s="86"/>
    </row>
    <row r="55" spans="2:10" x14ac:dyDescent="0.25">
      <c r="B55" s="83"/>
      <c r="C55" s="84"/>
      <c r="D55" s="85"/>
      <c r="E55" s="86"/>
      <c r="F55" s="84"/>
      <c r="G55" s="85"/>
      <c r="H55" s="86"/>
      <c r="I55" s="86"/>
      <c r="J55" s="86"/>
    </row>
    <row r="56" spans="2:10" x14ac:dyDescent="0.25">
      <c r="B56" s="83"/>
      <c r="C56" s="84"/>
      <c r="D56" s="85"/>
      <c r="E56" s="86"/>
      <c r="F56" s="84"/>
      <c r="G56" s="85"/>
      <c r="H56" s="86"/>
      <c r="I56" s="86"/>
      <c r="J56" s="86"/>
    </row>
    <row r="57" spans="2:10" x14ac:dyDescent="0.25">
      <c r="B57" s="138" t="s">
        <v>127</v>
      </c>
      <c r="C57" s="136" t="s">
        <v>191</v>
      </c>
      <c r="D57" s="85"/>
      <c r="E57" s="86"/>
      <c r="F57" s="84"/>
      <c r="G57" s="85"/>
      <c r="H57" s="86"/>
      <c r="I57" s="86"/>
      <c r="J57" s="86"/>
    </row>
    <row r="58" spans="2:10" x14ac:dyDescent="0.25">
      <c r="B58" s="54" t="s">
        <v>128</v>
      </c>
      <c r="C58" s="8">
        <v>0</v>
      </c>
      <c r="D58" s="9">
        <v>0</v>
      </c>
      <c r="E58" s="10">
        <f t="shared" si="15"/>
        <v>0</v>
      </c>
      <c r="F58" s="8">
        <v>0</v>
      </c>
      <c r="G58" s="9">
        <v>0</v>
      </c>
      <c r="H58" s="10">
        <f t="shared" si="16"/>
        <v>0</v>
      </c>
      <c r="I58" s="10">
        <v>0</v>
      </c>
      <c r="J58" s="11">
        <f t="shared" si="17"/>
        <v>0</v>
      </c>
    </row>
    <row r="59" spans="2:10" x14ac:dyDescent="0.25">
      <c r="B59" s="54" t="s">
        <v>130</v>
      </c>
      <c r="C59" s="8">
        <v>0</v>
      </c>
      <c r="D59" s="9">
        <v>0</v>
      </c>
      <c r="E59" s="10">
        <f t="shared" si="15"/>
        <v>0</v>
      </c>
      <c r="F59" s="8">
        <v>0</v>
      </c>
      <c r="G59" s="9">
        <v>0</v>
      </c>
      <c r="H59" s="10">
        <f t="shared" si="16"/>
        <v>0</v>
      </c>
      <c r="I59" s="10">
        <v>0</v>
      </c>
      <c r="J59" s="11">
        <f t="shared" si="17"/>
        <v>0</v>
      </c>
    </row>
    <row r="60" spans="2:10" ht="20.25" customHeight="1" x14ac:dyDescent="0.25">
      <c r="B60" s="14" t="s">
        <v>0</v>
      </c>
      <c r="C60" s="15">
        <f>SUM(C51:C59)</f>
        <v>0</v>
      </c>
      <c r="D60" s="4"/>
      <c r="E60" s="16">
        <f>SUM(E51:E59)</f>
        <v>0</v>
      </c>
      <c r="F60" s="78">
        <f>SUM(F51:F59)</f>
        <v>0</v>
      </c>
      <c r="G60" s="79"/>
      <c r="H60" s="79">
        <f>SUM(H51:H59)</f>
        <v>0</v>
      </c>
      <c r="I60" s="16">
        <f>SUM(I51:I59)</f>
        <v>0</v>
      </c>
      <c r="J60" s="17">
        <f>SUM(J51:J59)</f>
        <v>0</v>
      </c>
    </row>
  </sheetData>
  <mergeCells count="3">
    <mergeCell ref="C6:J6"/>
    <mergeCell ref="I3:J3"/>
    <mergeCell ref="B4:F4"/>
  </mergeCells>
  <printOptions horizontalCentered="1"/>
  <pageMargins left="0.31496062992125984" right="0.31496062992125984" top="0.74803149606299213" bottom="0.74803149606299213" header="0.31496062992125984" footer="0.31496062992125984"/>
  <pageSetup paperSize="9" scale="91" fitToHeight="5" orientation="landscape" r:id="rId1"/>
  <headerFooter>
    <oddFooter>&amp;L&amp;9&amp;F&amp;C&amp;9&amp;P/&amp;N&amp;R&amp;9&amp;D</oddFooter>
  </headerFooter>
  <rowBreaks count="3" manualBreakCount="3">
    <brk id="20" max="16383" man="1"/>
    <brk id="34" max="16383" man="1"/>
    <brk id="4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F1A3D7-67EC-4214-A0E6-44384EC74634}">
  <dimension ref="A1:G167"/>
  <sheetViews>
    <sheetView zoomScaleNormal="100" workbookViewId="0">
      <selection activeCell="A136" sqref="A136"/>
    </sheetView>
  </sheetViews>
  <sheetFormatPr baseColWidth="10" defaultRowHeight="15" x14ac:dyDescent="0.25"/>
  <cols>
    <col min="1" max="1" width="79.85546875" customWidth="1"/>
    <col min="2" max="2" width="11.28515625" style="51" customWidth="1"/>
    <col min="3" max="4" width="19.42578125" customWidth="1"/>
    <col min="5" max="5" width="52.7109375" customWidth="1"/>
    <col min="6" max="6" width="6" customWidth="1"/>
    <col min="7" max="7" width="19.42578125" style="2" customWidth="1"/>
  </cols>
  <sheetData>
    <row r="1" spans="1:7" ht="18.75" x14ac:dyDescent="0.25">
      <c r="A1" s="49" t="s">
        <v>171</v>
      </c>
    </row>
    <row r="2" spans="1:7" ht="18.75" x14ac:dyDescent="0.3">
      <c r="A2" s="47"/>
    </row>
    <row r="3" spans="1:7" ht="18.75" x14ac:dyDescent="0.3">
      <c r="A3" s="47"/>
    </row>
    <row r="4" spans="1:7" ht="18.75" x14ac:dyDescent="0.3">
      <c r="A4" s="47" t="s">
        <v>73</v>
      </c>
    </row>
    <row r="5" spans="1:7" ht="18.75" customHeight="1" x14ac:dyDescent="0.25">
      <c r="A5" s="2"/>
    </row>
    <row r="6" spans="1:7" ht="15" customHeight="1" x14ac:dyDescent="0.25">
      <c r="A6" s="20" t="s">
        <v>6</v>
      </c>
      <c r="B6" s="111"/>
      <c r="C6" s="111"/>
      <c r="G6"/>
    </row>
    <row r="7" spans="1:7" ht="15" customHeight="1" x14ac:dyDescent="0.35">
      <c r="A7" s="1"/>
    </row>
    <row r="8" spans="1:7" ht="29.25" customHeight="1" x14ac:dyDescent="0.25">
      <c r="A8" s="112" t="s">
        <v>15</v>
      </c>
      <c r="B8" s="112"/>
      <c r="C8" s="112"/>
    </row>
    <row r="9" spans="1:7" ht="21.75" customHeight="1" x14ac:dyDescent="0.25">
      <c r="A9" s="90" t="s">
        <v>160</v>
      </c>
      <c r="B9" s="88"/>
      <c r="C9" s="87"/>
      <c r="D9" s="87"/>
      <c r="G9"/>
    </row>
    <row r="10" spans="1:7" ht="15" customHeight="1" x14ac:dyDescent="0.35">
      <c r="A10" s="1"/>
    </row>
    <row r="11" spans="1:7" ht="60" x14ac:dyDescent="0.25">
      <c r="A11" s="77" t="s">
        <v>155</v>
      </c>
      <c r="B11" s="89" t="s">
        <v>153</v>
      </c>
      <c r="C11" s="77" t="s">
        <v>24</v>
      </c>
      <c r="D11" s="77" t="s">
        <v>154</v>
      </c>
    </row>
    <row r="12" spans="1:7" x14ac:dyDescent="0.25">
      <c r="E12" s="18"/>
    </row>
    <row r="13" spans="1:7" ht="18.75" x14ac:dyDescent="0.25">
      <c r="A13" s="129" t="s">
        <v>152</v>
      </c>
      <c r="E13" s="18"/>
    </row>
    <row r="14" spans="1:7" ht="20.100000000000001" customHeight="1" x14ac:dyDescent="0.25">
      <c r="A14" s="55" t="s">
        <v>74</v>
      </c>
      <c r="B14" s="117">
        <v>1</v>
      </c>
      <c r="C14" s="92">
        <v>0</v>
      </c>
      <c r="D14" s="92">
        <f>B14*C14</f>
        <v>0</v>
      </c>
      <c r="E14" s="18"/>
    </row>
    <row r="15" spans="1:7" ht="24.95" customHeight="1" x14ac:dyDescent="0.25">
      <c r="A15" s="56" t="s">
        <v>75</v>
      </c>
      <c r="B15" s="117">
        <v>2</v>
      </c>
      <c r="C15" s="92">
        <v>0</v>
      </c>
      <c r="D15" s="92">
        <f t="shared" ref="D15:D24" si="0">B15*C15</f>
        <v>0</v>
      </c>
      <c r="E15" s="18"/>
    </row>
    <row r="16" spans="1:7" ht="20.100000000000001" customHeight="1" x14ac:dyDescent="0.25">
      <c r="A16" s="55" t="s">
        <v>76</v>
      </c>
      <c r="B16" s="117">
        <v>2</v>
      </c>
      <c r="C16" s="92">
        <v>0</v>
      </c>
      <c r="D16" s="92">
        <f t="shared" si="0"/>
        <v>0</v>
      </c>
      <c r="E16" s="18"/>
    </row>
    <row r="17" spans="1:5" ht="20.100000000000001" customHeight="1" x14ac:dyDescent="0.25">
      <c r="A17" s="55" t="s">
        <v>77</v>
      </c>
      <c r="B17" s="117">
        <v>1</v>
      </c>
      <c r="C17" s="92">
        <v>0</v>
      </c>
      <c r="D17" s="92">
        <f t="shared" si="0"/>
        <v>0</v>
      </c>
      <c r="E17" s="18"/>
    </row>
    <row r="18" spans="1:5" ht="20.100000000000001" customHeight="1" x14ac:dyDescent="0.25">
      <c r="A18" s="55" t="s">
        <v>78</v>
      </c>
      <c r="B18" s="117">
        <v>1</v>
      </c>
      <c r="C18" s="92">
        <v>0</v>
      </c>
      <c r="D18" s="92">
        <f t="shared" si="0"/>
        <v>0</v>
      </c>
      <c r="E18" s="18"/>
    </row>
    <row r="19" spans="1:5" ht="20.100000000000001" customHeight="1" x14ac:dyDescent="0.25">
      <c r="A19" s="55" t="s">
        <v>79</v>
      </c>
      <c r="B19" s="117">
        <v>2</v>
      </c>
      <c r="C19" s="92">
        <v>0</v>
      </c>
      <c r="D19" s="92">
        <f t="shared" si="0"/>
        <v>0</v>
      </c>
      <c r="E19" s="18"/>
    </row>
    <row r="20" spans="1:5" ht="20.100000000000001" customHeight="1" x14ac:dyDescent="0.25">
      <c r="A20" s="55" t="s">
        <v>80</v>
      </c>
      <c r="B20" s="117">
        <v>2</v>
      </c>
      <c r="C20" s="92">
        <v>0</v>
      </c>
      <c r="D20" s="92">
        <f t="shared" si="0"/>
        <v>0</v>
      </c>
      <c r="E20" s="18"/>
    </row>
    <row r="21" spans="1:5" ht="20.100000000000001" customHeight="1" x14ac:dyDescent="0.25">
      <c r="A21" s="55" t="s">
        <v>82</v>
      </c>
      <c r="B21" s="117">
        <v>2</v>
      </c>
      <c r="C21" s="92">
        <v>0</v>
      </c>
      <c r="D21" s="92">
        <f t="shared" si="0"/>
        <v>0</v>
      </c>
      <c r="E21" s="18"/>
    </row>
    <row r="22" spans="1:5" ht="20.100000000000001" customHeight="1" x14ac:dyDescent="0.25">
      <c r="A22" s="57" t="s">
        <v>81</v>
      </c>
      <c r="B22" s="117">
        <v>52</v>
      </c>
      <c r="C22" s="92">
        <v>0</v>
      </c>
      <c r="D22" s="92">
        <f t="shared" si="0"/>
        <v>0</v>
      </c>
      <c r="E22" s="18"/>
    </row>
    <row r="23" spans="1:5" ht="20.100000000000001" customHeight="1" x14ac:dyDescent="0.25">
      <c r="A23" s="55" t="s">
        <v>83</v>
      </c>
      <c r="B23" s="117">
        <v>1</v>
      </c>
      <c r="C23" s="92">
        <v>0</v>
      </c>
      <c r="D23" s="92">
        <f t="shared" si="0"/>
        <v>0</v>
      </c>
      <c r="E23" s="18"/>
    </row>
    <row r="24" spans="1:5" ht="20.100000000000001" customHeight="1" x14ac:dyDescent="0.25">
      <c r="A24" s="55" t="s">
        <v>84</v>
      </c>
      <c r="B24" s="117">
        <v>4</v>
      </c>
      <c r="C24" s="92">
        <v>0</v>
      </c>
      <c r="D24" s="92">
        <f t="shared" si="0"/>
        <v>0</v>
      </c>
      <c r="E24" s="18"/>
    </row>
    <row r="25" spans="1:5" ht="20.100000000000001" customHeight="1" x14ac:dyDescent="0.25">
      <c r="A25" s="93" t="s">
        <v>157</v>
      </c>
      <c r="B25" s="94"/>
      <c r="C25" s="95"/>
      <c r="D25" s="96">
        <f>SUM(D14:D24)</f>
        <v>0</v>
      </c>
      <c r="E25" s="18"/>
    </row>
    <row r="26" spans="1:5" ht="20.100000000000001" customHeight="1" x14ac:dyDescent="0.25">
      <c r="A26" s="91"/>
      <c r="E26" s="18"/>
    </row>
    <row r="27" spans="1:5" ht="18.75" x14ac:dyDescent="0.25">
      <c r="A27" s="129" t="s">
        <v>85</v>
      </c>
      <c r="E27" s="18"/>
    </row>
    <row r="28" spans="1:5" ht="30" customHeight="1" x14ac:dyDescent="0.25">
      <c r="A28" s="56" t="s">
        <v>86</v>
      </c>
      <c r="B28" s="32">
        <v>2</v>
      </c>
      <c r="C28" s="92">
        <v>0</v>
      </c>
      <c r="D28" s="92">
        <f>B28*C28</f>
        <v>0</v>
      </c>
      <c r="E28" s="18"/>
    </row>
    <row r="29" spans="1:5" ht="159.94999999999999" customHeight="1" x14ac:dyDescent="0.25">
      <c r="A29" s="58" t="s">
        <v>87</v>
      </c>
      <c r="B29" s="32">
        <v>1</v>
      </c>
      <c r="C29" s="92">
        <v>0</v>
      </c>
      <c r="D29" s="92">
        <f t="shared" ref="D29:D38" si="1">B29*C29</f>
        <v>0</v>
      </c>
      <c r="E29" s="18"/>
    </row>
    <row r="30" spans="1:5" ht="140.1" customHeight="1" x14ac:dyDescent="0.25">
      <c r="A30" s="58" t="s">
        <v>88</v>
      </c>
      <c r="B30" s="32">
        <v>1</v>
      </c>
      <c r="C30" s="92">
        <v>0</v>
      </c>
      <c r="D30" s="92">
        <f t="shared" si="1"/>
        <v>0</v>
      </c>
      <c r="E30" s="18"/>
    </row>
    <row r="31" spans="1:5" ht="140.1" customHeight="1" x14ac:dyDescent="0.25">
      <c r="A31" s="58" t="s">
        <v>89</v>
      </c>
      <c r="B31" s="32">
        <v>1</v>
      </c>
      <c r="C31" s="92">
        <v>0</v>
      </c>
      <c r="D31" s="92">
        <f t="shared" si="1"/>
        <v>0</v>
      </c>
      <c r="E31" s="18"/>
    </row>
    <row r="32" spans="1:5" ht="140.1" customHeight="1" x14ac:dyDescent="0.25">
      <c r="A32" s="58" t="s">
        <v>90</v>
      </c>
      <c r="B32" s="32">
        <v>1</v>
      </c>
      <c r="C32" s="92">
        <v>0</v>
      </c>
      <c r="D32" s="92">
        <f t="shared" si="1"/>
        <v>0</v>
      </c>
      <c r="E32" s="18"/>
    </row>
    <row r="33" spans="1:5" ht="140.1" customHeight="1" x14ac:dyDescent="0.25">
      <c r="A33" s="58" t="s">
        <v>91</v>
      </c>
      <c r="B33" s="32">
        <v>1</v>
      </c>
      <c r="C33" s="92">
        <v>0</v>
      </c>
      <c r="D33" s="92">
        <f t="shared" si="1"/>
        <v>0</v>
      </c>
      <c r="E33" s="18"/>
    </row>
    <row r="34" spans="1:5" ht="50.1" customHeight="1" x14ac:dyDescent="0.25">
      <c r="A34" s="58" t="s">
        <v>92</v>
      </c>
      <c r="B34" s="32">
        <v>1</v>
      </c>
      <c r="C34" s="92">
        <v>0</v>
      </c>
      <c r="D34" s="92">
        <f t="shared" si="1"/>
        <v>0</v>
      </c>
      <c r="E34" s="18"/>
    </row>
    <row r="35" spans="1:5" ht="99.95" customHeight="1" x14ac:dyDescent="0.25">
      <c r="A35" s="56" t="s">
        <v>93</v>
      </c>
      <c r="B35" s="32">
        <v>1</v>
      </c>
      <c r="C35" s="92">
        <v>0</v>
      </c>
      <c r="D35" s="92">
        <f t="shared" si="1"/>
        <v>0</v>
      </c>
      <c r="E35" s="18"/>
    </row>
    <row r="36" spans="1:5" ht="99.95" customHeight="1" x14ac:dyDescent="0.25">
      <c r="A36" s="58" t="s">
        <v>94</v>
      </c>
      <c r="B36" s="32">
        <v>1</v>
      </c>
      <c r="C36" s="92">
        <v>0</v>
      </c>
      <c r="D36" s="92">
        <f t="shared" si="1"/>
        <v>0</v>
      </c>
      <c r="E36" s="18"/>
    </row>
    <row r="37" spans="1:5" ht="52.5" customHeight="1" x14ac:dyDescent="0.25">
      <c r="A37" s="58" t="s">
        <v>173</v>
      </c>
      <c r="B37" s="117">
        <v>12</v>
      </c>
      <c r="C37" s="92">
        <v>0</v>
      </c>
      <c r="D37" s="92">
        <f t="shared" si="1"/>
        <v>0</v>
      </c>
      <c r="E37" s="18"/>
    </row>
    <row r="38" spans="1:5" ht="147.75" customHeight="1" x14ac:dyDescent="0.25">
      <c r="A38" s="56" t="s">
        <v>95</v>
      </c>
      <c r="B38" s="32">
        <v>1</v>
      </c>
      <c r="C38" s="92">
        <v>0</v>
      </c>
      <c r="D38" s="92">
        <f t="shared" si="1"/>
        <v>0</v>
      </c>
      <c r="E38" s="18"/>
    </row>
    <row r="39" spans="1:5" ht="20.100000000000001" customHeight="1" x14ac:dyDescent="0.25">
      <c r="A39" s="93" t="s">
        <v>157</v>
      </c>
      <c r="B39" s="94"/>
      <c r="C39" s="95"/>
      <c r="D39" s="96">
        <f>SUM(D28:D38)</f>
        <v>0</v>
      </c>
      <c r="E39" s="18"/>
    </row>
    <row r="40" spans="1:5" ht="20.100000000000001" customHeight="1" thickBot="1" x14ac:dyDescent="0.3">
      <c r="A40" s="91"/>
      <c r="E40" s="18"/>
    </row>
    <row r="41" spans="1:5" ht="19.5" customHeight="1" x14ac:dyDescent="0.25">
      <c r="A41" s="131" t="s">
        <v>96</v>
      </c>
      <c r="E41" s="18"/>
    </row>
    <row r="42" spans="1:5" ht="30" customHeight="1" x14ac:dyDescent="0.25">
      <c r="A42" s="56" t="s">
        <v>97</v>
      </c>
      <c r="B42" s="117">
        <v>2</v>
      </c>
      <c r="C42" s="92">
        <v>0</v>
      </c>
      <c r="D42" s="92">
        <f t="shared" ref="D42" si="2">B42*C42</f>
        <v>0</v>
      </c>
      <c r="E42" s="18"/>
    </row>
    <row r="43" spans="1:5" ht="60" customHeight="1" x14ac:dyDescent="0.25">
      <c r="A43" s="58" t="s">
        <v>98</v>
      </c>
      <c r="B43" s="117">
        <v>2</v>
      </c>
      <c r="C43" s="92">
        <v>0</v>
      </c>
      <c r="D43" s="92">
        <f t="shared" ref="D43:D46" si="3">B43*C43</f>
        <v>0</v>
      </c>
      <c r="E43" s="18"/>
    </row>
    <row r="44" spans="1:5" ht="60" customHeight="1" x14ac:dyDescent="0.25">
      <c r="A44" s="56" t="s">
        <v>99</v>
      </c>
      <c r="B44" s="117">
        <v>2</v>
      </c>
      <c r="C44" s="92">
        <v>0</v>
      </c>
      <c r="D44" s="92">
        <f t="shared" si="3"/>
        <v>0</v>
      </c>
      <c r="E44" s="18"/>
    </row>
    <row r="45" spans="1:5" ht="39.950000000000003" customHeight="1" x14ac:dyDescent="0.25">
      <c r="A45" s="56" t="s">
        <v>100</v>
      </c>
      <c r="B45" s="117">
        <v>2</v>
      </c>
      <c r="C45" s="92">
        <v>0</v>
      </c>
      <c r="D45" s="92">
        <f t="shared" si="3"/>
        <v>0</v>
      </c>
      <c r="E45" s="18"/>
    </row>
    <row r="46" spans="1:5" ht="39.950000000000003" customHeight="1" x14ac:dyDescent="0.25">
      <c r="A46" s="58" t="s">
        <v>101</v>
      </c>
      <c r="B46" s="32">
        <v>1</v>
      </c>
      <c r="C46" s="92">
        <v>0</v>
      </c>
      <c r="D46" s="92">
        <f t="shared" si="3"/>
        <v>0</v>
      </c>
      <c r="E46" s="18"/>
    </row>
    <row r="47" spans="1:5" ht="20.100000000000001" customHeight="1" x14ac:dyDescent="0.25">
      <c r="A47" s="93" t="s">
        <v>157</v>
      </c>
      <c r="B47" s="94"/>
      <c r="C47" s="95"/>
      <c r="D47" s="96">
        <f>SUM(D42:D46)</f>
        <v>0</v>
      </c>
      <c r="E47" s="18"/>
    </row>
    <row r="48" spans="1:5" x14ac:dyDescent="0.25">
      <c r="A48" s="52"/>
      <c r="E48" s="18"/>
    </row>
    <row r="49" spans="1:5" ht="60" x14ac:dyDescent="0.25">
      <c r="A49" s="77" t="s">
        <v>102</v>
      </c>
      <c r="B49" s="89" t="s">
        <v>153</v>
      </c>
      <c r="C49" s="77" t="s">
        <v>24</v>
      </c>
      <c r="D49" s="77" t="s">
        <v>154</v>
      </c>
    </row>
    <row r="50" spans="1:5" x14ac:dyDescent="0.25">
      <c r="A50" s="52"/>
      <c r="E50" s="18"/>
    </row>
    <row r="51" spans="1:5" ht="18.75" x14ac:dyDescent="0.25">
      <c r="A51" s="130" t="s">
        <v>188</v>
      </c>
      <c r="E51" s="18"/>
    </row>
    <row r="52" spans="1:5" ht="60" customHeight="1" x14ac:dyDescent="0.25">
      <c r="A52" s="58" t="s">
        <v>103</v>
      </c>
      <c r="B52" s="32">
        <v>1</v>
      </c>
      <c r="C52" s="92">
        <v>0</v>
      </c>
      <c r="D52" s="92">
        <f t="shared" ref="D52" si="4">B52*C52</f>
        <v>0</v>
      </c>
      <c r="E52" s="18"/>
    </row>
    <row r="53" spans="1:5" ht="51.75" x14ac:dyDescent="0.25">
      <c r="A53" s="58" t="s">
        <v>104</v>
      </c>
      <c r="B53" s="32">
        <v>1</v>
      </c>
      <c r="C53" s="92">
        <v>0</v>
      </c>
      <c r="D53" s="92">
        <f t="shared" ref="D53:D58" si="5">B53*C53</f>
        <v>0</v>
      </c>
      <c r="E53" s="18"/>
    </row>
    <row r="54" spans="1:5" ht="159.94999999999999" customHeight="1" x14ac:dyDescent="0.25">
      <c r="A54" s="56" t="s">
        <v>134</v>
      </c>
      <c r="B54" s="32">
        <v>1</v>
      </c>
      <c r="C54" s="92">
        <v>0</v>
      </c>
      <c r="D54" s="92">
        <f t="shared" si="5"/>
        <v>0</v>
      </c>
      <c r="E54" s="18"/>
    </row>
    <row r="55" spans="1:5" ht="20.100000000000001" customHeight="1" x14ac:dyDescent="0.25">
      <c r="A55" s="59" t="s">
        <v>133</v>
      </c>
      <c r="B55" s="32">
        <v>1</v>
      </c>
      <c r="C55" s="92">
        <v>0</v>
      </c>
      <c r="D55" s="92">
        <f t="shared" si="5"/>
        <v>0</v>
      </c>
      <c r="E55" s="18"/>
    </row>
    <row r="56" spans="1:5" ht="20.100000000000001" customHeight="1" x14ac:dyDescent="0.25">
      <c r="A56" s="59" t="s">
        <v>131</v>
      </c>
      <c r="B56" s="32">
        <v>1</v>
      </c>
      <c r="C56" s="92">
        <v>0</v>
      </c>
      <c r="D56" s="92">
        <f t="shared" si="5"/>
        <v>0</v>
      </c>
      <c r="E56" s="18"/>
    </row>
    <row r="57" spans="1:5" ht="20.100000000000001" customHeight="1" x14ac:dyDescent="0.25">
      <c r="A57" s="59" t="s">
        <v>132</v>
      </c>
      <c r="B57" s="32">
        <v>1</v>
      </c>
      <c r="C57" s="92">
        <v>0</v>
      </c>
      <c r="D57" s="92">
        <f t="shared" si="5"/>
        <v>0</v>
      </c>
      <c r="E57" s="18"/>
    </row>
    <row r="58" spans="1:5" ht="129.94999999999999" customHeight="1" x14ac:dyDescent="0.25">
      <c r="A58" s="56" t="s">
        <v>135</v>
      </c>
      <c r="B58" s="32">
        <v>1</v>
      </c>
      <c r="C58" s="92">
        <v>0</v>
      </c>
      <c r="D58" s="92">
        <f t="shared" si="5"/>
        <v>0</v>
      </c>
      <c r="E58" s="18"/>
    </row>
    <row r="59" spans="1:5" ht="20.100000000000001" customHeight="1" x14ac:dyDescent="0.25">
      <c r="A59" s="59" t="s">
        <v>133</v>
      </c>
      <c r="B59" s="32">
        <v>1</v>
      </c>
      <c r="C59" s="92">
        <v>0</v>
      </c>
      <c r="D59" s="92">
        <f t="shared" ref="D59:D72" si="6">B59*C59</f>
        <v>0</v>
      </c>
      <c r="E59" s="18"/>
    </row>
    <row r="60" spans="1:5" ht="20.100000000000001" customHeight="1" x14ac:dyDescent="0.25">
      <c r="A60" s="59" t="s">
        <v>131</v>
      </c>
      <c r="B60" s="32">
        <v>1</v>
      </c>
      <c r="C60" s="92">
        <v>0</v>
      </c>
      <c r="D60" s="92">
        <f t="shared" si="6"/>
        <v>0</v>
      </c>
      <c r="E60" s="18"/>
    </row>
    <row r="61" spans="1:5" ht="20.100000000000001" customHeight="1" x14ac:dyDescent="0.25">
      <c r="A61" s="59" t="s">
        <v>132</v>
      </c>
      <c r="B61" s="32">
        <v>1</v>
      </c>
      <c r="C61" s="92">
        <v>0</v>
      </c>
      <c r="D61" s="92">
        <f t="shared" si="6"/>
        <v>0</v>
      </c>
      <c r="E61" s="18"/>
    </row>
    <row r="62" spans="1:5" ht="20.100000000000001" customHeight="1" x14ac:dyDescent="0.25">
      <c r="A62" s="93" t="s">
        <v>157</v>
      </c>
      <c r="B62" s="94"/>
      <c r="C62" s="95"/>
      <c r="D62" s="96">
        <f>SUM(D52:D61)</f>
        <v>0</v>
      </c>
      <c r="E62" s="18"/>
    </row>
    <row r="63" spans="1:5" x14ac:dyDescent="0.25">
      <c r="A63" s="52"/>
      <c r="E63" s="18"/>
    </row>
    <row r="64" spans="1:5" ht="18.75" x14ac:dyDescent="0.25">
      <c r="A64" s="130" t="s">
        <v>189</v>
      </c>
      <c r="E64" s="18"/>
    </row>
    <row r="65" spans="1:5" ht="159.94999999999999" customHeight="1" x14ac:dyDescent="0.25">
      <c r="A65" s="132" t="s">
        <v>190</v>
      </c>
      <c r="B65" s="32">
        <v>1</v>
      </c>
      <c r="C65" s="92">
        <v>0</v>
      </c>
      <c r="D65" s="92">
        <f t="shared" si="6"/>
        <v>0</v>
      </c>
      <c r="E65" s="18"/>
    </row>
    <row r="66" spans="1:5" ht="20.100000000000001" customHeight="1" x14ac:dyDescent="0.25">
      <c r="A66" s="133" t="s">
        <v>133</v>
      </c>
      <c r="B66" s="32">
        <v>1</v>
      </c>
      <c r="C66" s="92">
        <v>0</v>
      </c>
      <c r="D66" s="92">
        <f t="shared" si="6"/>
        <v>0</v>
      </c>
      <c r="E66" s="18"/>
    </row>
    <row r="67" spans="1:5" ht="20.100000000000001" customHeight="1" x14ac:dyDescent="0.25">
      <c r="A67" s="133" t="s">
        <v>131</v>
      </c>
      <c r="B67" s="32">
        <v>1</v>
      </c>
      <c r="C67" s="92">
        <v>0</v>
      </c>
      <c r="D67" s="92">
        <f t="shared" si="6"/>
        <v>0</v>
      </c>
      <c r="E67" s="18"/>
    </row>
    <row r="68" spans="1:5" ht="20.100000000000001" customHeight="1" x14ac:dyDescent="0.25">
      <c r="A68" s="133" t="s">
        <v>132</v>
      </c>
      <c r="B68" s="32">
        <v>1</v>
      </c>
      <c r="C68" s="92">
        <v>0</v>
      </c>
      <c r="D68" s="92">
        <f t="shared" si="6"/>
        <v>0</v>
      </c>
      <c r="E68" s="18"/>
    </row>
    <row r="69" spans="1:5" ht="129.94999999999999" customHeight="1" x14ac:dyDescent="0.25">
      <c r="A69" s="132" t="s">
        <v>174</v>
      </c>
      <c r="B69" s="32">
        <v>1</v>
      </c>
      <c r="C69" s="92">
        <v>0</v>
      </c>
      <c r="D69" s="92">
        <f t="shared" si="6"/>
        <v>0</v>
      </c>
      <c r="E69" s="18"/>
    </row>
    <row r="70" spans="1:5" ht="20.100000000000001" customHeight="1" x14ac:dyDescent="0.25">
      <c r="A70" s="59" t="s">
        <v>133</v>
      </c>
      <c r="B70" s="32">
        <v>1</v>
      </c>
      <c r="C70" s="92">
        <v>0</v>
      </c>
      <c r="D70" s="92">
        <f t="shared" si="6"/>
        <v>0</v>
      </c>
      <c r="E70" s="18"/>
    </row>
    <row r="71" spans="1:5" ht="20.100000000000001" customHeight="1" x14ac:dyDescent="0.25">
      <c r="A71" s="59" t="s">
        <v>131</v>
      </c>
      <c r="B71" s="32">
        <v>1</v>
      </c>
      <c r="C71" s="92">
        <v>0</v>
      </c>
      <c r="D71" s="92">
        <f t="shared" si="6"/>
        <v>0</v>
      </c>
      <c r="E71" s="18"/>
    </row>
    <row r="72" spans="1:5" ht="20.100000000000001" customHeight="1" x14ac:dyDescent="0.25">
      <c r="A72" s="59" t="s">
        <v>132</v>
      </c>
      <c r="B72" s="32">
        <v>1</v>
      </c>
      <c r="C72" s="92">
        <v>0</v>
      </c>
      <c r="D72" s="92">
        <f t="shared" si="6"/>
        <v>0</v>
      </c>
      <c r="E72" s="18"/>
    </row>
    <row r="73" spans="1:5" ht="20.100000000000001" customHeight="1" x14ac:dyDescent="0.25">
      <c r="A73" s="93" t="s">
        <v>157</v>
      </c>
      <c r="B73" s="94"/>
      <c r="C73" s="95"/>
      <c r="D73" s="96">
        <f>SUM(D65:D72)</f>
        <v>0</v>
      </c>
      <c r="E73" s="18"/>
    </row>
    <row r="74" spans="1:5" ht="20.100000000000001" customHeight="1" x14ac:dyDescent="0.25">
      <c r="A74" s="91"/>
      <c r="E74" s="18"/>
    </row>
    <row r="75" spans="1:5" ht="60" x14ac:dyDescent="0.25">
      <c r="A75" s="77" t="s">
        <v>105</v>
      </c>
      <c r="B75" s="89" t="s">
        <v>153</v>
      </c>
      <c r="C75" s="77" t="s">
        <v>24</v>
      </c>
      <c r="D75" s="77" t="s">
        <v>154</v>
      </c>
    </row>
    <row r="76" spans="1:5" ht="15.75" thickBot="1" x14ac:dyDescent="0.3">
      <c r="E76" s="18"/>
    </row>
    <row r="77" spans="1:5" x14ac:dyDescent="0.25">
      <c r="A77" s="131" t="s">
        <v>96</v>
      </c>
      <c r="E77" s="18"/>
    </row>
    <row r="78" spans="1:5" ht="93" customHeight="1" x14ac:dyDescent="0.25">
      <c r="A78" s="134" t="s">
        <v>187</v>
      </c>
      <c r="B78" s="117">
        <v>5</v>
      </c>
      <c r="C78" s="92">
        <v>0</v>
      </c>
      <c r="D78" s="92">
        <f t="shared" ref="D78" si="7">B78*C78</f>
        <v>0</v>
      </c>
      <c r="E78" s="18"/>
    </row>
    <row r="79" spans="1:5" ht="20.100000000000001" customHeight="1" x14ac:dyDescent="0.25">
      <c r="A79" s="93" t="s">
        <v>157</v>
      </c>
      <c r="B79" s="94"/>
      <c r="C79" s="95"/>
      <c r="D79" s="96">
        <f>SUM(D78)</f>
        <v>0</v>
      </c>
      <c r="E79" s="18"/>
    </row>
    <row r="80" spans="1:5" ht="20.100000000000001" customHeight="1" x14ac:dyDescent="0.25">
      <c r="A80" s="91"/>
      <c r="E80" s="18"/>
    </row>
    <row r="81" spans="1:5" ht="60" x14ac:dyDescent="0.25">
      <c r="A81" s="77" t="s">
        <v>106</v>
      </c>
      <c r="B81" s="89" t="s">
        <v>153</v>
      </c>
      <c r="C81" s="77" t="s">
        <v>24</v>
      </c>
      <c r="D81" s="77" t="s">
        <v>154</v>
      </c>
    </row>
    <row r="82" spans="1:5" ht="15.75" thickBot="1" x14ac:dyDescent="0.3">
      <c r="E82" s="18"/>
    </row>
    <row r="83" spans="1:5" ht="19.5" customHeight="1" x14ac:dyDescent="0.25">
      <c r="A83" s="131" t="s">
        <v>96</v>
      </c>
      <c r="E83" s="18"/>
    </row>
    <row r="84" spans="1:5" ht="178.5" customHeight="1" x14ac:dyDescent="0.25">
      <c r="A84" s="58" t="s">
        <v>107</v>
      </c>
      <c r="B84" s="117">
        <v>12</v>
      </c>
      <c r="C84" s="92">
        <v>0</v>
      </c>
      <c r="D84" s="92">
        <f t="shared" ref="D84" si="8">B84*C84</f>
        <v>0</v>
      </c>
      <c r="E84" s="18"/>
    </row>
    <row r="85" spans="1:5" ht="71.25" customHeight="1" x14ac:dyDescent="0.25">
      <c r="A85" s="60" t="s">
        <v>108</v>
      </c>
      <c r="B85" s="117">
        <v>12</v>
      </c>
      <c r="C85" s="92">
        <v>0</v>
      </c>
      <c r="D85" s="92">
        <f t="shared" ref="D85:D87" si="9">B85*C85</f>
        <v>0</v>
      </c>
      <c r="E85" s="18"/>
    </row>
    <row r="86" spans="1:5" ht="64.5" customHeight="1" x14ac:dyDescent="0.25">
      <c r="A86" s="60" t="s">
        <v>109</v>
      </c>
      <c r="B86" s="117">
        <v>12</v>
      </c>
      <c r="C86" s="92">
        <v>0</v>
      </c>
      <c r="D86" s="92">
        <f t="shared" si="9"/>
        <v>0</v>
      </c>
      <c r="E86" s="18"/>
    </row>
    <row r="87" spans="1:5" ht="75" x14ac:dyDescent="0.25">
      <c r="A87" s="60" t="s">
        <v>110</v>
      </c>
      <c r="B87" s="117">
        <v>3</v>
      </c>
      <c r="C87" s="92">
        <v>0</v>
      </c>
      <c r="D87" s="92">
        <f t="shared" si="9"/>
        <v>0</v>
      </c>
      <c r="E87" s="18"/>
    </row>
    <row r="88" spans="1:5" ht="20.100000000000001" customHeight="1" x14ac:dyDescent="0.25">
      <c r="A88" s="93" t="s">
        <v>157</v>
      </c>
      <c r="B88" s="94"/>
      <c r="C88" s="95"/>
      <c r="D88" s="96">
        <f>SUM(D84:D87)</f>
        <v>0</v>
      </c>
      <c r="E88" s="18"/>
    </row>
    <row r="89" spans="1:5" ht="20.100000000000001" customHeight="1" x14ac:dyDescent="0.25">
      <c r="A89" s="91"/>
      <c r="E89" s="18"/>
    </row>
    <row r="90" spans="1:5" ht="60" x14ac:dyDescent="0.25">
      <c r="A90" s="77" t="s">
        <v>194</v>
      </c>
      <c r="B90" s="89" t="s">
        <v>153</v>
      </c>
      <c r="C90" s="77" t="s">
        <v>24</v>
      </c>
      <c r="D90" s="77" t="s">
        <v>154</v>
      </c>
    </row>
    <row r="91" spans="1:5" ht="15.75" thickBot="1" x14ac:dyDescent="0.3">
      <c r="E91" s="18"/>
    </row>
    <row r="92" spans="1:5" ht="19.5" customHeight="1" x14ac:dyDescent="0.25">
      <c r="A92" s="131" t="s">
        <v>71</v>
      </c>
      <c r="E92" s="18"/>
    </row>
    <row r="93" spans="1:5" ht="48.75" customHeight="1" x14ac:dyDescent="0.25">
      <c r="A93" s="135" t="s">
        <v>193</v>
      </c>
      <c r="B93" s="117">
        <v>4</v>
      </c>
      <c r="C93" s="92">
        <v>0</v>
      </c>
      <c r="D93" s="92">
        <f t="shared" ref="D93" si="10">B93*C93</f>
        <v>0</v>
      </c>
      <c r="E93" s="18"/>
    </row>
    <row r="94" spans="1:5" ht="20.100000000000001" customHeight="1" x14ac:dyDescent="0.25">
      <c r="A94" s="93" t="s">
        <v>157</v>
      </c>
      <c r="B94" s="94"/>
      <c r="C94" s="95"/>
      <c r="D94" s="96">
        <f>SUM(D93)</f>
        <v>0</v>
      </c>
      <c r="E94" s="18"/>
    </row>
    <row r="95" spans="1:5" x14ac:dyDescent="0.25">
      <c r="E95" s="18"/>
    </row>
    <row r="96" spans="1:5" ht="60" x14ac:dyDescent="0.25">
      <c r="A96" s="77" t="s">
        <v>111</v>
      </c>
      <c r="B96" s="89" t="s">
        <v>153</v>
      </c>
      <c r="C96" s="77" t="s">
        <v>24</v>
      </c>
      <c r="D96" s="77" t="s">
        <v>154</v>
      </c>
    </row>
    <row r="97" spans="1:5" ht="15.75" thickBot="1" x14ac:dyDescent="0.3">
      <c r="E97" s="18"/>
    </row>
    <row r="98" spans="1:5" ht="19.5" customHeight="1" x14ac:dyDescent="0.25">
      <c r="A98" s="131" t="s">
        <v>70</v>
      </c>
      <c r="E98" s="18"/>
    </row>
    <row r="99" spans="1:5" ht="58.5" customHeight="1" x14ac:dyDescent="0.25">
      <c r="A99" s="58" t="s">
        <v>117</v>
      </c>
      <c r="B99" s="139">
        <v>1</v>
      </c>
      <c r="C99" s="92">
        <v>0</v>
      </c>
      <c r="D99" s="92">
        <f t="shared" ref="D99" si="11">B99*C99</f>
        <v>0</v>
      </c>
      <c r="E99" s="18"/>
    </row>
    <row r="100" spans="1:5" ht="46.5" customHeight="1" x14ac:dyDescent="0.25">
      <c r="A100" s="58" t="s">
        <v>112</v>
      </c>
      <c r="B100" s="139">
        <v>1</v>
      </c>
      <c r="C100" s="92">
        <v>0</v>
      </c>
      <c r="D100" s="92">
        <f t="shared" ref="D100:D108" si="12">B100*C100</f>
        <v>0</v>
      </c>
      <c r="E100" s="18"/>
    </row>
    <row r="101" spans="1:5" ht="43.5" customHeight="1" x14ac:dyDescent="0.25">
      <c r="A101" s="58" t="s">
        <v>113</v>
      </c>
      <c r="B101" s="139">
        <v>1</v>
      </c>
      <c r="C101" s="92">
        <v>0</v>
      </c>
      <c r="D101" s="92">
        <f t="shared" si="12"/>
        <v>0</v>
      </c>
      <c r="E101" s="18"/>
    </row>
    <row r="102" spans="1:5" ht="29.25" customHeight="1" x14ac:dyDescent="0.25">
      <c r="A102" s="61" t="s">
        <v>114</v>
      </c>
      <c r="B102" s="139">
        <v>1</v>
      </c>
      <c r="C102" s="92">
        <v>0</v>
      </c>
      <c r="D102" s="92">
        <f t="shared" si="12"/>
        <v>0</v>
      </c>
      <c r="E102" s="18"/>
    </row>
    <row r="103" spans="1:5" ht="30" customHeight="1" x14ac:dyDescent="0.25">
      <c r="A103" s="62" t="s">
        <v>115</v>
      </c>
      <c r="B103" s="139">
        <v>1</v>
      </c>
      <c r="C103" s="92">
        <v>0</v>
      </c>
      <c r="D103" s="92">
        <f t="shared" si="12"/>
        <v>0</v>
      </c>
      <c r="E103" s="18"/>
    </row>
    <row r="104" spans="1:5" ht="37.5" customHeight="1" x14ac:dyDescent="0.25">
      <c r="A104" s="58" t="s">
        <v>116</v>
      </c>
      <c r="B104" s="139">
        <v>1</v>
      </c>
      <c r="C104" s="92">
        <v>0</v>
      </c>
      <c r="D104" s="92">
        <f t="shared" si="12"/>
        <v>0</v>
      </c>
      <c r="E104" s="18"/>
    </row>
    <row r="105" spans="1:5" ht="45.75" customHeight="1" x14ac:dyDescent="0.25">
      <c r="A105" s="58" t="s">
        <v>120</v>
      </c>
      <c r="B105" s="139">
        <v>1</v>
      </c>
      <c r="C105" s="92">
        <v>0</v>
      </c>
      <c r="D105" s="92">
        <f t="shared" si="12"/>
        <v>0</v>
      </c>
      <c r="E105" s="18"/>
    </row>
    <row r="106" spans="1:5" ht="39" x14ac:dyDescent="0.25">
      <c r="A106" s="58" t="s">
        <v>118</v>
      </c>
      <c r="B106" s="139">
        <v>1</v>
      </c>
      <c r="C106" s="92">
        <v>0</v>
      </c>
      <c r="D106" s="92">
        <f t="shared" si="12"/>
        <v>0</v>
      </c>
      <c r="E106" s="18"/>
    </row>
    <row r="107" spans="1:5" ht="45" x14ac:dyDescent="0.25">
      <c r="A107" s="60" t="s">
        <v>119</v>
      </c>
      <c r="B107" s="139">
        <v>1</v>
      </c>
      <c r="C107" s="92">
        <v>0</v>
      </c>
      <c r="D107" s="92">
        <f t="shared" si="12"/>
        <v>0</v>
      </c>
      <c r="E107" s="18"/>
    </row>
    <row r="108" spans="1:5" ht="45" x14ac:dyDescent="0.25">
      <c r="A108" s="60" t="s">
        <v>121</v>
      </c>
      <c r="B108" s="139">
        <v>1</v>
      </c>
      <c r="C108" s="92">
        <v>0</v>
      </c>
      <c r="D108" s="92">
        <f t="shared" si="12"/>
        <v>0</v>
      </c>
      <c r="E108" s="18"/>
    </row>
    <row r="109" spans="1:5" ht="20.100000000000001" customHeight="1" x14ac:dyDescent="0.25">
      <c r="A109" s="93" t="s">
        <v>157</v>
      </c>
      <c r="B109" s="94"/>
      <c r="C109" s="95"/>
      <c r="D109" s="96">
        <f>SUM(D99:D108)</f>
        <v>0</v>
      </c>
      <c r="E109" s="18"/>
    </row>
    <row r="110" spans="1:5" x14ac:dyDescent="0.25">
      <c r="E110" s="18"/>
    </row>
    <row r="112" spans="1:5" ht="60" x14ac:dyDescent="0.25">
      <c r="A112" s="4" t="s">
        <v>159</v>
      </c>
      <c r="B112" s="40" t="s">
        <v>12</v>
      </c>
      <c r="C112" s="4" t="s">
        <v>24</v>
      </c>
      <c r="D112" s="4" t="s">
        <v>24</v>
      </c>
    </row>
    <row r="113" spans="1:7" x14ac:dyDescent="0.25">
      <c r="A113" s="31" t="s">
        <v>52</v>
      </c>
      <c r="B113" s="32">
        <v>1</v>
      </c>
      <c r="C113" s="28">
        <v>0</v>
      </c>
      <c r="D113" s="28">
        <v>0</v>
      </c>
    </row>
    <row r="114" spans="1:7" x14ac:dyDescent="0.25">
      <c r="A114" s="31" t="s">
        <v>53</v>
      </c>
      <c r="B114" s="32">
        <v>1</v>
      </c>
      <c r="C114" s="28">
        <v>0</v>
      </c>
      <c r="D114" s="28">
        <v>0</v>
      </c>
    </row>
    <row r="117" spans="1:7" ht="60" x14ac:dyDescent="0.25">
      <c r="A117" s="4" t="s">
        <v>175</v>
      </c>
      <c r="B117" s="40" t="s">
        <v>12</v>
      </c>
      <c r="C117" s="4" t="s">
        <v>24</v>
      </c>
      <c r="D117" s="4" t="s">
        <v>24</v>
      </c>
      <c r="G117"/>
    </row>
    <row r="118" spans="1:7" x14ac:dyDescent="0.25">
      <c r="A118" s="31" t="s">
        <v>27</v>
      </c>
      <c r="B118" s="32">
        <v>1</v>
      </c>
      <c r="C118" s="28">
        <v>0</v>
      </c>
      <c r="D118" s="28">
        <v>0</v>
      </c>
      <c r="G118"/>
    </row>
    <row r="119" spans="1:7" x14ac:dyDescent="0.25">
      <c r="A119" s="31" t="s">
        <v>28</v>
      </c>
      <c r="B119" s="32">
        <v>1</v>
      </c>
      <c r="C119" s="28">
        <v>0</v>
      </c>
      <c r="D119" s="28">
        <v>0</v>
      </c>
      <c r="G119"/>
    </row>
    <row r="120" spans="1:7" x14ac:dyDescent="0.25">
      <c r="A120" s="31" t="s">
        <v>26</v>
      </c>
      <c r="B120" s="32">
        <v>1</v>
      </c>
      <c r="C120" s="28">
        <v>0</v>
      </c>
      <c r="D120" s="28">
        <v>0</v>
      </c>
      <c r="G120"/>
    </row>
    <row r="121" spans="1:7" x14ac:dyDescent="0.25">
      <c r="A121" s="31" t="s">
        <v>29</v>
      </c>
      <c r="B121" s="32">
        <v>1</v>
      </c>
      <c r="C121" s="28">
        <v>0</v>
      </c>
      <c r="D121" s="28">
        <v>0</v>
      </c>
      <c r="G121"/>
    </row>
    <row r="122" spans="1:7" x14ac:dyDescent="0.25">
      <c r="A122" s="31" t="s">
        <v>30</v>
      </c>
      <c r="B122" s="32">
        <v>1</v>
      </c>
      <c r="C122" s="28">
        <v>0</v>
      </c>
      <c r="D122" s="28">
        <v>0</v>
      </c>
      <c r="G122"/>
    </row>
    <row r="123" spans="1:7" x14ac:dyDescent="0.25">
      <c r="A123" s="31" t="s">
        <v>31</v>
      </c>
      <c r="B123" s="32">
        <v>1</v>
      </c>
      <c r="C123" s="28">
        <v>0</v>
      </c>
      <c r="D123" s="28">
        <v>0</v>
      </c>
      <c r="G123"/>
    </row>
    <row r="124" spans="1:7" x14ac:dyDescent="0.25">
      <c r="A124" s="31" t="s">
        <v>32</v>
      </c>
      <c r="B124" s="32">
        <v>1</v>
      </c>
      <c r="C124" s="28">
        <v>0</v>
      </c>
      <c r="D124" s="28">
        <v>0</v>
      </c>
      <c r="G124"/>
    </row>
    <row r="125" spans="1:7" x14ac:dyDescent="0.25">
      <c r="A125" s="31" t="s">
        <v>33</v>
      </c>
      <c r="B125" s="32">
        <v>1</v>
      </c>
      <c r="C125" s="28">
        <v>0</v>
      </c>
      <c r="D125" s="28">
        <v>0</v>
      </c>
      <c r="G125"/>
    </row>
    <row r="128" spans="1:7" ht="60.75" thickBot="1" x14ac:dyDescent="0.3">
      <c r="A128" s="4" t="s">
        <v>158</v>
      </c>
      <c r="B128" s="40" t="s">
        <v>12</v>
      </c>
      <c r="C128" s="4" t="s">
        <v>24</v>
      </c>
      <c r="D128" s="4" t="s">
        <v>24</v>
      </c>
    </row>
    <row r="129" spans="1:7" x14ac:dyDescent="0.25">
      <c r="A129" s="131" t="s">
        <v>69</v>
      </c>
      <c r="B129" s="32"/>
      <c r="C129" s="35"/>
      <c r="D129" s="35"/>
    </row>
    <row r="130" spans="1:7" s="53" customFormat="1" ht="33" customHeight="1" x14ac:dyDescent="0.25">
      <c r="A130" s="140" t="s">
        <v>38</v>
      </c>
      <c r="B130" s="141">
        <v>1</v>
      </c>
      <c r="C130" s="142">
        <v>0</v>
      </c>
      <c r="D130" s="142">
        <v>0</v>
      </c>
      <c r="G130" s="143"/>
    </row>
    <row r="131" spans="1:7" s="53" customFormat="1" ht="33" customHeight="1" x14ac:dyDescent="0.25">
      <c r="A131" s="140" t="s">
        <v>39</v>
      </c>
      <c r="B131" s="141">
        <v>1</v>
      </c>
      <c r="C131" s="142">
        <v>0</v>
      </c>
      <c r="D131" s="142">
        <v>0</v>
      </c>
      <c r="G131" s="143"/>
    </row>
    <row r="132" spans="1:7" s="53" customFormat="1" ht="33" customHeight="1" x14ac:dyDescent="0.25">
      <c r="A132" s="140" t="s">
        <v>40</v>
      </c>
      <c r="B132" s="141">
        <v>1</v>
      </c>
      <c r="C132" s="142">
        <v>0</v>
      </c>
      <c r="D132" s="142">
        <v>0</v>
      </c>
      <c r="G132" s="143"/>
    </row>
    <row r="133" spans="1:7" s="53" customFormat="1" ht="33" customHeight="1" x14ac:dyDescent="0.25">
      <c r="A133" s="140" t="s">
        <v>41</v>
      </c>
      <c r="B133" s="141">
        <v>1</v>
      </c>
      <c r="C133" s="142">
        <v>0</v>
      </c>
      <c r="D133" s="142">
        <v>0</v>
      </c>
      <c r="G133" s="143"/>
    </row>
    <row r="134" spans="1:7" s="53" customFormat="1" ht="33" customHeight="1" x14ac:dyDescent="0.25">
      <c r="A134" s="140" t="s">
        <v>42</v>
      </c>
      <c r="B134" s="141">
        <v>1</v>
      </c>
      <c r="C134" s="142">
        <v>0</v>
      </c>
      <c r="D134" s="142">
        <v>0</v>
      </c>
      <c r="G134" s="143"/>
    </row>
    <row r="135" spans="1:7" s="53" customFormat="1" ht="33" customHeight="1" x14ac:dyDescent="0.25">
      <c r="A135" s="140" t="s">
        <v>43</v>
      </c>
      <c r="B135" s="141">
        <v>1</v>
      </c>
      <c r="C135" s="142">
        <v>0</v>
      </c>
      <c r="D135" s="142">
        <v>0</v>
      </c>
      <c r="G135" s="143"/>
    </row>
    <row r="136" spans="1:7" s="53" customFormat="1" ht="33" customHeight="1" x14ac:dyDescent="0.25">
      <c r="A136" s="140" t="s">
        <v>48</v>
      </c>
      <c r="B136" s="141">
        <v>1</v>
      </c>
      <c r="C136" s="142">
        <v>0</v>
      </c>
      <c r="D136" s="142">
        <v>0</v>
      </c>
      <c r="G136" s="143"/>
    </row>
    <row r="137" spans="1:7" s="53" customFormat="1" ht="33" customHeight="1" x14ac:dyDescent="0.25">
      <c r="A137" s="140" t="s">
        <v>44</v>
      </c>
      <c r="B137" s="141">
        <v>1</v>
      </c>
      <c r="C137" s="142">
        <v>0</v>
      </c>
      <c r="D137" s="142">
        <v>0</v>
      </c>
      <c r="G137" s="143"/>
    </row>
    <row r="138" spans="1:7" s="53" customFormat="1" ht="33" customHeight="1" x14ac:dyDescent="0.25">
      <c r="A138" s="140" t="s">
        <v>49</v>
      </c>
      <c r="B138" s="141">
        <v>1</v>
      </c>
      <c r="C138" s="142">
        <v>0</v>
      </c>
      <c r="D138" s="142">
        <v>0</v>
      </c>
      <c r="G138" s="143"/>
    </row>
    <row r="139" spans="1:7" s="53" customFormat="1" ht="33" customHeight="1" x14ac:dyDescent="0.25">
      <c r="A139" s="140" t="s">
        <v>47</v>
      </c>
      <c r="B139" s="141">
        <v>1</v>
      </c>
      <c r="C139" s="142">
        <v>0</v>
      </c>
      <c r="D139" s="142">
        <v>0</v>
      </c>
      <c r="G139" s="143"/>
    </row>
    <row r="140" spans="1:7" s="53" customFormat="1" ht="33" customHeight="1" x14ac:dyDescent="0.25">
      <c r="A140" s="140" t="s">
        <v>46</v>
      </c>
      <c r="B140" s="141">
        <v>1</v>
      </c>
      <c r="C140" s="142">
        <v>0</v>
      </c>
      <c r="D140" s="142">
        <v>0</v>
      </c>
      <c r="G140" s="143"/>
    </row>
    <row r="141" spans="1:7" s="53" customFormat="1" ht="33" customHeight="1" thickBot="1" x14ac:dyDescent="0.3">
      <c r="A141" s="140" t="s">
        <v>45</v>
      </c>
      <c r="B141" s="141">
        <v>1</v>
      </c>
      <c r="C141" s="142">
        <v>0</v>
      </c>
      <c r="D141" s="142">
        <v>0</v>
      </c>
      <c r="G141" s="143"/>
    </row>
    <row r="142" spans="1:7" x14ac:dyDescent="0.25">
      <c r="A142" s="131" t="s">
        <v>13</v>
      </c>
      <c r="B142" s="32"/>
      <c r="C142" s="35"/>
      <c r="D142" s="35"/>
    </row>
    <row r="143" spans="1:7" ht="33.75" customHeight="1" x14ac:dyDescent="0.25">
      <c r="A143" s="140" t="s">
        <v>38</v>
      </c>
      <c r="B143" s="39">
        <v>1</v>
      </c>
      <c r="C143" s="28">
        <v>0</v>
      </c>
      <c r="D143" s="28">
        <v>0</v>
      </c>
    </row>
    <row r="144" spans="1:7" ht="33.75" customHeight="1" x14ac:dyDescent="0.25">
      <c r="A144" s="140" t="s">
        <v>39</v>
      </c>
      <c r="B144" s="39">
        <v>1</v>
      </c>
      <c r="C144" s="28">
        <v>0</v>
      </c>
      <c r="D144" s="28">
        <v>0</v>
      </c>
    </row>
    <row r="145" spans="1:4" ht="33.75" customHeight="1" x14ac:dyDescent="0.25">
      <c r="A145" s="140" t="s">
        <v>40</v>
      </c>
      <c r="B145" s="39">
        <v>1</v>
      </c>
      <c r="C145" s="28">
        <v>0</v>
      </c>
      <c r="D145" s="28">
        <v>0</v>
      </c>
    </row>
    <row r="146" spans="1:4" ht="33.75" customHeight="1" x14ac:dyDescent="0.25">
      <c r="A146" s="140" t="s">
        <v>41</v>
      </c>
      <c r="B146" s="39">
        <v>1</v>
      </c>
      <c r="C146" s="28">
        <v>0</v>
      </c>
      <c r="D146" s="28">
        <v>0</v>
      </c>
    </row>
    <row r="147" spans="1:4" ht="33.75" customHeight="1" x14ac:dyDescent="0.25">
      <c r="A147" s="140" t="s">
        <v>42</v>
      </c>
      <c r="B147" s="39">
        <v>1</v>
      </c>
      <c r="C147" s="28">
        <v>0</v>
      </c>
      <c r="D147" s="28">
        <v>0</v>
      </c>
    </row>
    <row r="148" spans="1:4" ht="33.75" customHeight="1" x14ac:dyDescent="0.25">
      <c r="A148" s="140" t="s">
        <v>43</v>
      </c>
      <c r="B148" s="39">
        <v>1</v>
      </c>
      <c r="C148" s="28">
        <v>0</v>
      </c>
      <c r="D148" s="28">
        <v>0</v>
      </c>
    </row>
    <row r="149" spans="1:4" ht="33.75" customHeight="1" x14ac:dyDescent="0.25">
      <c r="A149" s="140" t="s">
        <v>48</v>
      </c>
      <c r="B149" s="39">
        <v>1</v>
      </c>
      <c r="C149" s="28">
        <v>0</v>
      </c>
      <c r="D149" s="28">
        <v>0</v>
      </c>
    </row>
    <row r="150" spans="1:4" ht="33.75" customHeight="1" x14ac:dyDescent="0.25">
      <c r="A150" s="140" t="s">
        <v>44</v>
      </c>
      <c r="B150" s="39">
        <v>1</v>
      </c>
      <c r="C150" s="28">
        <v>0</v>
      </c>
      <c r="D150" s="28">
        <v>0</v>
      </c>
    </row>
    <row r="151" spans="1:4" ht="33.75" customHeight="1" x14ac:dyDescent="0.25">
      <c r="A151" s="140" t="s">
        <v>49</v>
      </c>
      <c r="B151" s="39">
        <v>1</v>
      </c>
      <c r="C151" s="28">
        <v>0</v>
      </c>
      <c r="D151" s="28">
        <v>0</v>
      </c>
    </row>
    <row r="152" spans="1:4" ht="33.75" customHeight="1" x14ac:dyDescent="0.25">
      <c r="A152" s="140" t="s">
        <v>47</v>
      </c>
      <c r="B152" s="39">
        <v>1</v>
      </c>
      <c r="C152" s="28">
        <v>0</v>
      </c>
      <c r="D152" s="28">
        <v>0</v>
      </c>
    </row>
    <row r="153" spans="1:4" ht="33.75" customHeight="1" x14ac:dyDescent="0.25">
      <c r="A153" s="140" t="s">
        <v>46</v>
      </c>
      <c r="B153" s="39">
        <v>1</v>
      </c>
      <c r="C153" s="28">
        <v>0</v>
      </c>
      <c r="D153" s="28">
        <v>0</v>
      </c>
    </row>
    <row r="154" spans="1:4" ht="33.75" customHeight="1" thickBot="1" x14ac:dyDescent="0.3">
      <c r="A154" s="140" t="s">
        <v>45</v>
      </c>
      <c r="B154" s="39">
        <v>1</v>
      </c>
      <c r="C154" s="28">
        <v>0</v>
      </c>
      <c r="D154" s="28">
        <v>0</v>
      </c>
    </row>
    <row r="155" spans="1:4" x14ac:dyDescent="0.25">
      <c r="A155" s="131" t="s">
        <v>57</v>
      </c>
      <c r="B155" s="32"/>
      <c r="C155" s="35"/>
      <c r="D155" s="35"/>
    </row>
    <row r="156" spans="1:4" ht="29.25" customHeight="1" x14ac:dyDescent="0.25">
      <c r="A156" s="140" t="s">
        <v>38</v>
      </c>
      <c r="B156" s="39">
        <v>1</v>
      </c>
      <c r="C156" s="28">
        <v>0</v>
      </c>
      <c r="D156" s="28">
        <v>0</v>
      </c>
    </row>
    <row r="157" spans="1:4" ht="29.25" customHeight="1" x14ac:dyDescent="0.25">
      <c r="A157" s="140" t="s">
        <v>39</v>
      </c>
      <c r="B157" s="39">
        <v>1</v>
      </c>
      <c r="C157" s="28">
        <v>0</v>
      </c>
      <c r="D157" s="28">
        <v>0</v>
      </c>
    </row>
    <row r="158" spans="1:4" ht="29.25" customHeight="1" x14ac:dyDescent="0.25">
      <c r="A158" s="140" t="s">
        <v>40</v>
      </c>
      <c r="B158" s="39">
        <v>1</v>
      </c>
      <c r="C158" s="28">
        <v>0</v>
      </c>
      <c r="D158" s="28">
        <v>0</v>
      </c>
    </row>
    <row r="159" spans="1:4" ht="29.25" customHeight="1" x14ac:dyDescent="0.25">
      <c r="A159" s="140" t="s">
        <v>41</v>
      </c>
      <c r="B159" s="39">
        <v>1</v>
      </c>
      <c r="C159" s="28">
        <v>0</v>
      </c>
      <c r="D159" s="28">
        <v>0</v>
      </c>
    </row>
    <row r="160" spans="1:4" ht="29.25" customHeight="1" x14ac:dyDescent="0.25">
      <c r="A160" s="140" t="s">
        <v>42</v>
      </c>
      <c r="B160" s="39">
        <v>1</v>
      </c>
      <c r="C160" s="28">
        <v>0</v>
      </c>
      <c r="D160" s="28">
        <v>0</v>
      </c>
    </row>
    <row r="161" spans="1:4" ht="29.25" customHeight="1" x14ac:dyDescent="0.25">
      <c r="A161" s="140" t="s">
        <v>43</v>
      </c>
      <c r="B161" s="39">
        <v>1</v>
      </c>
      <c r="C161" s="28">
        <v>0</v>
      </c>
      <c r="D161" s="28">
        <v>0</v>
      </c>
    </row>
    <row r="162" spans="1:4" ht="29.25" customHeight="1" x14ac:dyDescent="0.25">
      <c r="A162" s="140" t="s">
        <v>48</v>
      </c>
      <c r="B162" s="39">
        <v>1</v>
      </c>
      <c r="C162" s="28">
        <v>0</v>
      </c>
      <c r="D162" s="28">
        <v>0</v>
      </c>
    </row>
    <row r="163" spans="1:4" ht="29.25" customHeight="1" x14ac:dyDescent="0.25">
      <c r="A163" s="140" t="s">
        <v>44</v>
      </c>
      <c r="B163" s="39">
        <v>1</v>
      </c>
      <c r="C163" s="28">
        <v>0</v>
      </c>
      <c r="D163" s="28">
        <v>0</v>
      </c>
    </row>
    <row r="164" spans="1:4" ht="29.25" customHeight="1" x14ac:dyDescent="0.25">
      <c r="A164" s="140" t="s">
        <v>49</v>
      </c>
      <c r="B164" s="39">
        <v>1</v>
      </c>
      <c r="C164" s="28">
        <v>0</v>
      </c>
      <c r="D164" s="28">
        <v>0</v>
      </c>
    </row>
    <row r="165" spans="1:4" ht="29.25" customHeight="1" x14ac:dyDescent="0.25">
      <c r="A165" s="140" t="s">
        <v>47</v>
      </c>
      <c r="B165" s="39">
        <v>1</v>
      </c>
      <c r="C165" s="28">
        <v>0</v>
      </c>
      <c r="D165" s="28">
        <v>0</v>
      </c>
    </row>
    <row r="166" spans="1:4" ht="29.25" customHeight="1" x14ac:dyDescent="0.25">
      <c r="A166" s="140" t="s">
        <v>46</v>
      </c>
      <c r="B166" s="39">
        <v>1</v>
      </c>
      <c r="C166" s="28">
        <v>0</v>
      </c>
      <c r="D166" s="28">
        <v>0</v>
      </c>
    </row>
    <row r="167" spans="1:4" ht="29.25" customHeight="1" x14ac:dyDescent="0.25">
      <c r="A167" s="140" t="s">
        <v>45</v>
      </c>
      <c r="B167" s="39">
        <v>1</v>
      </c>
      <c r="C167" s="28">
        <v>0</v>
      </c>
      <c r="D167" s="28">
        <v>0</v>
      </c>
    </row>
  </sheetData>
  <mergeCells count="2">
    <mergeCell ref="B6:C6"/>
    <mergeCell ref="A8:C8"/>
  </mergeCells>
  <pageMargins left="0.11811023622047245" right="0.11811023622047245" top="0.74803149606299213" bottom="0.74803149606299213" header="0.31496062992125984" footer="0.31496062992125984"/>
  <pageSetup paperSize="9" orientation="portrait" verticalDpi="0" r:id="rId1"/>
  <rowBreaks count="3" manualBreakCount="3">
    <brk id="46" max="16383" man="1"/>
    <brk id="78" max="16383" man="1"/>
    <brk id="9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32"/>
  <sheetViews>
    <sheetView workbookViewId="0">
      <selection activeCell="E25" sqref="E25"/>
    </sheetView>
  </sheetViews>
  <sheetFormatPr baseColWidth="10" defaultRowHeight="15" x14ac:dyDescent="0.25"/>
  <cols>
    <col min="2" max="2" width="50.7109375" customWidth="1"/>
    <col min="3" max="3" width="21.85546875" customWidth="1"/>
    <col min="4" max="4" width="16.140625" customWidth="1"/>
    <col min="5" max="5" width="41.7109375" customWidth="1"/>
    <col min="6" max="6" width="17.85546875" customWidth="1"/>
    <col min="7" max="7" width="14.85546875" style="2" customWidth="1"/>
  </cols>
  <sheetData>
    <row r="1" spans="2:7" ht="38.25" customHeight="1" x14ac:dyDescent="0.25">
      <c r="B1" s="113" t="s">
        <v>171</v>
      </c>
      <c r="C1" s="113"/>
      <c r="D1" s="113"/>
    </row>
    <row r="2" spans="2:7" ht="21" customHeight="1" x14ac:dyDescent="0.3">
      <c r="B2" s="47"/>
    </row>
    <row r="3" spans="2:7" ht="21" customHeight="1" x14ac:dyDescent="0.3">
      <c r="B3" s="47"/>
    </row>
    <row r="4" spans="2:7" ht="17.25" customHeight="1" x14ac:dyDescent="0.3">
      <c r="B4" s="47" t="s">
        <v>148</v>
      </c>
    </row>
    <row r="6" spans="2:7" x14ac:dyDescent="0.25">
      <c r="B6" s="3"/>
    </row>
    <row r="7" spans="2:7" ht="15" customHeight="1" x14ac:dyDescent="0.25">
      <c r="B7" s="20" t="s">
        <v>6</v>
      </c>
      <c r="C7" s="111"/>
      <c r="D7" s="111"/>
      <c r="G7"/>
    </row>
    <row r="8" spans="2:7" ht="21" x14ac:dyDescent="0.35">
      <c r="B8" s="1"/>
    </row>
    <row r="9" spans="2:7" ht="40.5" customHeight="1" x14ac:dyDescent="0.25">
      <c r="B9" s="112" t="s">
        <v>15</v>
      </c>
      <c r="C9" s="112"/>
      <c r="D9" s="112"/>
    </row>
    <row r="10" spans="2:7" ht="21.75" customHeight="1" x14ac:dyDescent="0.25">
      <c r="B10" s="90" t="s">
        <v>156</v>
      </c>
      <c r="C10" s="87"/>
      <c r="D10" s="87"/>
      <c r="G10"/>
    </row>
    <row r="11" spans="2:7" x14ac:dyDescent="0.25">
      <c r="B11" s="3"/>
    </row>
    <row r="12" spans="2:7" ht="38.25" customHeight="1" x14ac:dyDescent="0.25">
      <c r="B12" s="4" t="s">
        <v>9</v>
      </c>
      <c r="C12" s="4" t="s">
        <v>4</v>
      </c>
    </row>
    <row r="13" spans="2:7" x14ac:dyDescent="0.25">
      <c r="B13" s="22" t="s">
        <v>2</v>
      </c>
      <c r="C13" s="23"/>
    </row>
    <row r="14" spans="2:7" x14ac:dyDescent="0.25">
      <c r="B14" s="7" t="s">
        <v>178</v>
      </c>
      <c r="C14" s="9">
        <v>0</v>
      </c>
    </row>
    <row r="15" spans="2:7" x14ac:dyDescent="0.25">
      <c r="B15" s="7" t="s">
        <v>21</v>
      </c>
      <c r="C15" s="9">
        <v>0</v>
      </c>
    </row>
    <row r="16" spans="2:7" x14ac:dyDescent="0.25">
      <c r="B16" s="128" t="s">
        <v>34</v>
      </c>
      <c r="C16" s="23"/>
    </row>
    <row r="17" spans="2:7" x14ac:dyDescent="0.25">
      <c r="B17" s="7" t="s">
        <v>180</v>
      </c>
      <c r="C17" s="9">
        <v>0</v>
      </c>
      <c r="G17"/>
    </row>
    <row r="18" spans="2:7" x14ac:dyDescent="0.25">
      <c r="B18" s="7" t="s">
        <v>18</v>
      </c>
      <c r="C18" s="9">
        <v>0</v>
      </c>
    </row>
    <row r="19" spans="2:7" x14ac:dyDescent="0.25">
      <c r="B19" s="7" t="s">
        <v>50</v>
      </c>
      <c r="C19" s="9">
        <v>0</v>
      </c>
      <c r="G19"/>
    </row>
    <row r="20" spans="2:7" x14ac:dyDescent="0.25">
      <c r="B20" s="7" t="s">
        <v>19</v>
      </c>
      <c r="C20" s="9">
        <v>0</v>
      </c>
      <c r="G20"/>
    </row>
    <row r="21" spans="2:7" x14ac:dyDescent="0.25">
      <c r="B21" s="7" t="s">
        <v>20</v>
      </c>
      <c r="C21" s="9">
        <v>0</v>
      </c>
      <c r="G21"/>
    </row>
    <row r="22" spans="2:7" x14ac:dyDescent="0.25">
      <c r="B22" s="7" t="s">
        <v>179</v>
      </c>
      <c r="C22" s="9">
        <v>0</v>
      </c>
      <c r="G22"/>
    </row>
    <row r="23" spans="2:7" x14ac:dyDescent="0.25">
      <c r="B23" s="38"/>
      <c r="G23"/>
    </row>
    <row r="25" spans="2:7" ht="49.5" customHeight="1" x14ac:dyDescent="0.25">
      <c r="B25" s="4" t="s">
        <v>176</v>
      </c>
      <c r="C25" s="4" t="s">
        <v>177</v>
      </c>
      <c r="D25" s="4" t="s">
        <v>3</v>
      </c>
      <c r="G25"/>
    </row>
    <row r="26" spans="2:7" x14ac:dyDescent="0.25">
      <c r="B26" s="24" t="s">
        <v>11</v>
      </c>
      <c r="C26" s="25">
        <v>1</v>
      </c>
      <c r="D26" s="25">
        <v>1</v>
      </c>
      <c r="G26"/>
    </row>
    <row r="27" spans="2:7" x14ac:dyDescent="0.25">
      <c r="B27" s="24" t="s">
        <v>36</v>
      </c>
      <c r="C27" s="26">
        <v>0</v>
      </c>
      <c r="D27" s="27">
        <v>1.1499999999999999</v>
      </c>
      <c r="G27"/>
    </row>
    <row r="28" spans="2:7" x14ac:dyDescent="0.25">
      <c r="B28" s="24" t="s">
        <v>37</v>
      </c>
      <c r="C28" s="26">
        <v>0</v>
      </c>
      <c r="D28" s="27">
        <v>1.5</v>
      </c>
      <c r="G28"/>
    </row>
    <row r="29" spans="2:7" x14ac:dyDescent="0.25">
      <c r="B29" s="24" t="s">
        <v>8</v>
      </c>
      <c r="C29" s="26">
        <v>0</v>
      </c>
      <c r="D29" s="27">
        <v>2</v>
      </c>
      <c r="G29"/>
    </row>
    <row r="30" spans="2:7" x14ac:dyDescent="0.25">
      <c r="B30" s="18" t="s">
        <v>10</v>
      </c>
      <c r="G30"/>
    </row>
    <row r="31" spans="2:7" x14ac:dyDescent="0.25">
      <c r="G31"/>
    </row>
    <row r="32" spans="2:7" x14ac:dyDescent="0.25">
      <c r="B32" s="3"/>
    </row>
  </sheetData>
  <mergeCells count="3">
    <mergeCell ref="B9:D9"/>
    <mergeCell ref="C7:D7"/>
    <mergeCell ref="B1:D1"/>
  </mergeCells>
  <printOptions horizontalCentered="1"/>
  <pageMargins left="0.51181102362204722" right="0.51181102362204722" top="0.74803149606299213" bottom="0.74803149606299213" header="0.31496062992125984" footer="0.31496062992125984"/>
  <pageSetup paperSize="9" orientation="portrait" r:id="rId1"/>
  <headerFooter>
    <oddFooter>&amp;L&amp;9&amp;F&amp;C&amp;9&amp;P/&amp;N&amp;R&amp;9&amp;D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E75"/>
  <sheetViews>
    <sheetView workbookViewId="0">
      <selection activeCell="G67" sqref="G67"/>
    </sheetView>
  </sheetViews>
  <sheetFormatPr baseColWidth="10" defaultRowHeight="15" x14ac:dyDescent="0.25"/>
  <cols>
    <col min="2" max="2" width="54" customWidth="1"/>
    <col min="3" max="3" width="13" customWidth="1"/>
    <col min="4" max="4" width="14.5703125" customWidth="1"/>
    <col min="5" max="5" width="22" customWidth="1"/>
    <col min="6" max="6" width="9" customWidth="1"/>
    <col min="7" max="7" width="54" customWidth="1"/>
    <col min="8" max="8" width="10.42578125" customWidth="1"/>
    <col min="9" max="9" width="22" style="2" customWidth="1"/>
    <col min="10" max="31" width="11.42578125" style="125"/>
  </cols>
  <sheetData>
    <row r="1" spans="2:9" customFormat="1" ht="43.5" customHeight="1" x14ac:dyDescent="0.25">
      <c r="B1" s="113" t="s">
        <v>171</v>
      </c>
      <c r="C1" s="113"/>
      <c r="D1" s="113"/>
      <c r="E1" s="113"/>
      <c r="I1" s="2"/>
    </row>
    <row r="2" spans="2:9" customFormat="1" x14ac:dyDescent="0.25">
      <c r="I2" s="2"/>
    </row>
    <row r="3" spans="2:9" customFormat="1" ht="21" x14ac:dyDescent="0.35">
      <c r="B3" s="1" t="s">
        <v>138</v>
      </c>
      <c r="I3" s="2"/>
    </row>
    <row r="4" spans="2:9" customFormat="1" x14ac:dyDescent="0.25">
      <c r="I4" s="2"/>
    </row>
    <row r="5" spans="2:9" customFormat="1" ht="19.5" customHeight="1" x14ac:dyDescent="0.25">
      <c r="E5" s="44" t="s">
        <v>6</v>
      </c>
      <c r="G5" s="114">
        <f>DPF!I3</f>
        <v>0</v>
      </c>
      <c r="H5" s="114"/>
      <c r="I5" s="114"/>
    </row>
    <row r="6" spans="2:9" customFormat="1" ht="15" customHeight="1" x14ac:dyDescent="0.35">
      <c r="B6" s="1"/>
      <c r="I6" s="2"/>
    </row>
    <row r="7" spans="2:9" customFormat="1" ht="31.5" customHeight="1" x14ac:dyDescent="0.25">
      <c r="B7" s="146" t="s">
        <v>161</v>
      </c>
      <c r="C7" s="146"/>
      <c r="D7" s="146"/>
      <c r="E7" s="146"/>
      <c r="G7" s="115"/>
      <c r="H7" s="115"/>
      <c r="I7" s="115"/>
    </row>
    <row r="8" spans="2:9" customFormat="1" x14ac:dyDescent="0.25"/>
    <row r="9" spans="2:9" customFormat="1" x14ac:dyDescent="0.25"/>
    <row r="10" spans="2:9" customFormat="1" ht="42.75" x14ac:dyDescent="0.25">
      <c r="B10" s="4" t="s">
        <v>195</v>
      </c>
      <c r="C10" s="4" t="s">
        <v>147</v>
      </c>
      <c r="D10" s="4" t="s">
        <v>162</v>
      </c>
      <c r="E10" s="4" t="s">
        <v>163</v>
      </c>
      <c r="I10" s="2"/>
    </row>
    <row r="11" spans="2:9" customFormat="1" ht="15" customHeight="1" x14ac:dyDescent="0.25">
      <c r="B11" s="29" t="str">
        <f>'BPU 1'!A13</f>
        <v>SIEGE CCI GRENOBLE</v>
      </c>
      <c r="C11" s="30">
        <v>4</v>
      </c>
      <c r="D11" s="67">
        <f>DPF!J18</f>
        <v>0</v>
      </c>
      <c r="E11" s="67">
        <f>C11*D11</f>
        <v>0</v>
      </c>
      <c r="I11" s="2"/>
    </row>
    <row r="12" spans="2:9" customFormat="1" x14ac:dyDescent="0.25">
      <c r="B12" s="29" t="s">
        <v>13</v>
      </c>
      <c r="C12" s="30">
        <v>4</v>
      </c>
      <c r="D12" s="67">
        <f>DPF!J32</f>
        <v>0</v>
      </c>
      <c r="E12" s="67">
        <f t="shared" ref="E12:E14" si="0">C12*D12</f>
        <v>0</v>
      </c>
      <c r="I12" s="2"/>
    </row>
    <row r="13" spans="2:9" customFormat="1" x14ac:dyDescent="0.25">
      <c r="B13" s="33" t="s">
        <v>69</v>
      </c>
      <c r="C13" s="30">
        <v>4</v>
      </c>
      <c r="D13" s="67">
        <f>DPF!J46</f>
        <v>0</v>
      </c>
      <c r="E13" s="67">
        <f t="shared" si="0"/>
        <v>0</v>
      </c>
      <c r="I13" s="2"/>
    </row>
    <row r="14" spans="2:9" customFormat="1" x14ac:dyDescent="0.25">
      <c r="B14" s="33" t="s">
        <v>70</v>
      </c>
      <c r="C14" s="30">
        <v>4</v>
      </c>
      <c r="D14" s="67">
        <f>DPF!J60</f>
        <v>0</v>
      </c>
      <c r="E14" s="67">
        <f t="shared" si="0"/>
        <v>0</v>
      </c>
      <c r="I14" s="2"/>
    </row>
    <row r="15" spans="2:9" customFormat="1" x14ac:dyDescent="0.25">
      <c r="B15" s="34" t="s">
        <v>0</v>
      </c>
      <c r="C15" s="30"/>
      <c r="D15" s="68">
        <f>SUM(D11:D14)</f>
        <v>0</v>
      </c>
      <c r="E15" s="68">
        <f>SUM(E11:E14)</f>
        <v>0</v>
      </c>
      <c r="I15" s="2"/>
    </row>
    <row r="16" spans="2:9" customFormat="1" x14ac:dyDescent="0.25">
      <c r="B16" s="42"/>
      <c r="C16" s="41"/>
      <c r="D16" s="41"/>
      <c r="E16" s="43"/>
    </row>
    <row r="17" spans="1:9" customFormat="1" x14ac:dyDescent="0.25">
      <c r="I17" s="2"/>
    </row>
    <row r="18" spans="1:9" customFormat="1" ht="42.75" x14ac:dyDescent="0.25">
      <c r="B18" s="4" t="s">
        <v>137</v>
      </c>
      <c r="C18" s="4" t="s">
        <v>147</v>
      </c>
      <c r="D18" s="4" t="s">
        <v>162</v>
      </c>
      <c r="E18" s="4" t="s">
        <v>163</v>
      </c>
      <c r="I18" s="2"/>
    </row>
    <row r="19" spans="1:9" customFormat="1" x14ac:dyDescent="0.25">
      <c r="B19" s="33" t="str">
        <f>B11</f>
        <v>SIEGE CCI GRENOBLE</v>
      </c>
      <c r="C19" s="69">
        <v>4</v>
      </c>
      <c r="D19" s="67">
        <f>'BPU 1'!D25</f>
        <v>0</v>
      </c>
      <c r="E19" s="67">
        <f>C19*D19</f>
        <v>0</v>
      </c>
      <c r="I19" s="2"/>
    </row>
    <row r="20" spans="1:9" customFormat="1" x14ac:dyDescent="0.25">
      <c r="B20" s="33" t="s">
        <v>13</v>
      </c>
      <c r="C20" s="69">
        <v>4</v>
      </c>
      <c r="D20" s="67">
        <f>'BPU 1'!D39</f>
        <v>0</v>
      </c>
      <c r="E20" s="67">
        <f t="shared" ref="E20:E21" si="1">C20*D20</f>
        <v>0</v>
      </c>
      <c r="I20" s="2"/>
    </row>
    <row r="21" spans="1:9" customFormat="1" x14ac:dyDescent="0.25">
      <c r="B21" s="33" t="s">
        <v>69</v>
      </c>
      <c r="C21" s="69">
        <v>4</v>
      </c>
      <c r="D21" s="67">
        <f>'BPU 1'!D47</f>
        <v>0</v>
      </c>
      <c r="E21" s="67">
        <f t="shared" si="1"/>
        <v>0</v>
      </c>
      <c r="I21" s="2"/>
    </row>
    <row r="22" spans="1:9" customFormat="1" x14ac:dyDescent="0.25">
      <c r="B22" s="34" t="s">
        <v>0</v>
      </c>
      <c r="C22" s="37"/>
      <c r="D22" s="68">
        <f>SUM(D19:D21)</f>
        <v>0</v>
      </c>
      <c r="E22" s="68">
        <f>SUM(E19:E21)</f>
        <v>0</v>
      </c>
      <c r="G22" s="70"/>
      <c r="H22" s="71"/>
      <c r="I22" s="72"/>
    </row>
    <row r="23" spans="1:9" customFormat="1" x14ac:dyDescent="0.25">
      <c r="B23" s="42"/>
      <c r="C23" s="73"/>
      <c r="D23" s="73"/>
      <c r="E23" s="74"/>
      <c r="G23" s="70"/>
      <c r="H23" s="71"/>
      <c r="I23" s="72"/>
    </row>
    <row r="24" spans="1:9" customFormat="1" x14ac:dyDescent="0.25">
      <c r="B24" s="42"/>
      <c r="C24" s="73"/>
      <c r="D24" s="73"/>
      <c r="E24" s="74"/>
      <c r="G24" s="70"/>
      <c r="H24" s="71"/>
      <c r="I24" s="72"/>
    </row>
    <row r="25" spans="1:9" customFormat="1" ht="42.75" x14ac:dyDescent="0.25">
      <c r="B25" s="4" t="s">
        <v>139</v>
      </c>
      <c r="C25" s="4" t="s">
        <v>147</v>
      </c>
      <c r="D25" s="4" t="s">
        <v>162</v>
      </c>
      <c r="E25" s="4" t="s">
        <v>163</v>
      </c>
      <c r="I25" s="2"/>
    </row>
    <row r="26" spans="1:9" customFormat="1" x14ac:dyDescent="0.25">
      <c r="A26" s="137" t="s">
        <v>192</v>
      </c>
      <c r="B26" s="33" t="str">
        <f>B11</f>
        <v>SIEGE CCI GRENOBLE</v>
      </c>
      <c r="C26" s="69">
        <v>4</v>
      </c>
      <c r="D26" s="67">
        <f>'BPU 1'!D62</f>
        <v>0</v>
      </c>
      <c r="E26" s="67">
        <f>C26*D26</f>
        <v>0</v>
      </c>
      <c r="I26" s="2"/>
    </row>
    <row r="27" spans="1:9" customFormat="1" x14ac:dyDescent="0.25">
      <c r="A27" s="137" t="s">
        <v>192</v>
      </c>
      <c r="B27" s="33" t="str">
        <f>B12</f>
        <v>CENTRE DES CONGRES DU WTC</v>
      </c>
      <c r="C27" s="69">
        <v>4</v>
      </c>
      <c r="D27" s="67">
        <f>'BPU 1'!D73</f>
        <v>0</v>
      </c>
      <c r="E27" s="67">
        <f>C27*D27</f>
        <v>0</v>
      </c>
      <c r="I27" s="2"/>
    </row>
    <row r="28" spans="1:9" customFormat="1" x14ac:dyDescent="0.25">
      <c r="B28" s="34" t="s">
        <v>0</v>
      </c>
      <c r="C28" s="37"/>
      <c r="D28" s="68">
        <f>SUM(D26:D26)</f>
        <v>0</v>
      </c>
      <c r="E28" s="68">
        <f>SUM(E26:E26)</f>
        <v>0</v>
      </c>
      <c r="G28" s="70"/>
      <c r="H28" s="71"/>
      <c r="I28" s="72"/>
    </row>
    <row r="29" spans="1:9" customFormat="1" x14ac:dyDescent="0.25">
      <c r="B29" s="42"/>
      <c r="C29" s="73"/>
      <c r="D29" s="73"/>
      <c r="E29" s="74"/>
      <c r="G29" s="70"/>
      <c r="H29" s="71"/>
      <c r="I29" s="72"/>
    </row>
    <row r="30" spans="1:9" customFormat="1" x14ac:dyDescent="0.25">
      <c r="B30" s="42"/>
      <c r="C30" s="73"/>
      <c r="D30" s="73"/>
      <c r="E30" s="74"/>
      <c r="G30" s="70"/>
      <c r="H30" s="71"/>
      <c r="I30" s="72"/>
    </row>
    <row r="31" spans="1:9" customFormat="1" ht="45" x14ac:dyDescent="0.25">
      <c r="B31" s="4" t="s">
        <v>140</v>
      </c>
      <c r="C31" s="4" t="s">
        <v>147</v>
      </c>
      <c r="D31" s="4" t="s">
        <v>162</v>
      </c>
      <c r="E31" s="4" t="s">
        <v>163</v>
      </c>
      <c r="I31" s="2"/>
    </row>
    <row r="32" spans="1:9" customFormat="1" x14ac:dyDescent="0.25">
      <c r="B32" s="33" t="s">
        <v>69</v>
      </c>
      <c r="C32" s="69">
        <v>4</v>
      </c>
      <c r="D32" s="66">
        <f>'BPU 1'!D79</f>
        <v>0</v>
      </c>
      <c r="E32" s="67">
        <f>C32*D32</f>
        <v>0</v>
      </c>
      <c r="I32" s="2"/>
    </row>
    <row r="33" spans="2:9" customFormat="1" x14ac:dyDescent="0.25">
      <c r="B33" s="34" t="s">
        <v>0</v>
      </c>
      <c r="C33" s="37"/>
      <c r="D33" s="68">
        <f>SUM(D32)</f>
        <v>0</v>
      </c>
      <c r="E33" s="68">
        <f>SUM(D32:D32)</f>
        <v>0</v>
      </c>
      <c r="G33" s="70"/>
      <c r="H33" s="71"/>
      <c r="I33" s="72"/>
    </row>
    <row r="34" spans="2:9" customFormat="1" x14ac:dyDescent="0.25">
      <c r="B34" s="42"/>
      <c r="C34" s="73"/>
      <c r="D34" s="73"/>
      <c r="E34" s="74"/>
      <c r="G34" s="70"/>
      <c r="H34" s="71"/>
      <c r="I34" s="72"/>
    </row>
    <row r="35" spans="2:9" customFormat="1" x14ac:dyDescent="0.25">
      <c r="B35" s="42"/>
      <c r="C35" s="73"/>
      <c r="D35" s="73"/>
      <c r="E35" s="74"/>
      <c r="G35" s="70"/>
      <c r="H35" s="71"/>
      <c r="I35" s="72"/>
    </row>
    <row r="36" spans="2:9" customFormat="1" ht="42.75" x14ac:dyDescent="0.25">
      <c r="B36" s="4" t="s">
        <v>141</v>
      </c>
      <c r="C36" s="4" t="s">
        <v>147</v>
      </c>
      <c r="D36" s="4" t="s">
        <v>162</v>
      </c>
      <c r="E36" s="4" t="s">
        <v>163</v>
      </c>
      <c r="I36" s="2"/>
    </row>
    <row r="37" spans="2:9" customFormat="1" x14ac:dyDescent="0.25">
      <c r="B37" s="33" t="s">
        <v>69</v>
      </c>
      <c r="C37" s="69">
        <v>4</v>
      </c>
      <c r="D37" s="66">
        <f>'BPU 1'!D88</f>
        <v>0</v>
      </c>
      <c r="E37" s="67">
        <f>C37*D37</f>
        <v>0</v>
      </c>
      <c r="I37" s="2"/>
    </row>
    <row r="38" spans="2:9" customFormat="1" x14ac:dyDescent="0.25">
      <c r="B38" s="34" t="s">
        <v>0</v>
      </c>
      <c r="C38" s="37"/>
      <c r="D38" s="68">
        <f>SUM(D37:D37)</f>
        <v>0</v>
      </c>
      <c r="E38" s="68">
        <f>SUM(E37:E37)</f>
        <v>0</v>
      </c>
      <c r="G38" s="70"/>
      <c r="H38" s="71"/>
      <c r="I38" s="72"/>
    </row>
    <row r="39" spans="2:9" customFormat="1" x14ac:dyDescent="0.25">
      <c r="B39" s="42"/>
      <c r="C39" s="73"/>
      <c r="D39" s="73"/>
      <c r="E39" s="74"/>
      <c r="G39" s="42"/>
      <c r="H39" s="73"/>
      <c r="I39" s="43"/>
    </row>
    <row r="40" spans="2:9" customFormat="1" x14ac:dyDescent="0.25">
      <c r="B40" s="42"/>
      <c r="C40" s="73"/>
      <c r="D40" s="73"/>
      <c r="E40" s="74"/>
      <c r="G40" s="42"/>
      <c r="H40" s="73"/>
      <c r="I40" s="43"/>
    </row>
    <row r="41" spans="2:9" customFormat="1" ht="42.75" x14ac:dyDescent="0.25">
      <c r="B41" s="4" t="s">
        <v>142</v>
      </c>
      <c r="C41" s="4" t="s">
        <v>147</v>
      </c>
      <c r="D41" s="4" t="s">
        <v>162</v>
      </c>
      <c r="E41" s="4" t="s">
        <v>163</v>
      </c>
      <c r="I41" s="2"/>
    </row>
    <row r="42" spans="2:9" customFormat="1" x14ac:dyDescent="0.25">
      <c r="B42" s="33" t="s">
        <v>143</v>
      </c>
      <c r="C42" s="69">
        <v>4</v>
      </c>
      <c r="D42" s="66">
        <f>'BPU 1'!D94</f>
        <v>0</v>
      </c>
      <c r="E42" s="67">
        <f>C42*D42</f>
        <v>0</v>
      </c>
      <c r="I42" s="2"/>
    </row>
    <row r="43" spans="2:9" customFormat="1" x14ac:dyDescent="0.25">
      <c r="B43" s="34" t="s">
        <v>0</v>
      </c>
      <c r="C43" s="37"/>
      <c r="D43" s="68">
        <f>SUM(D42:D42)</f>
        <v>0</v>
      </c>
      <c r="E43" s="68">
        <f>SUM(E42:E42)</f>
        <v>0</v>
      </c>
      <c r="G43" s="70"/>
      <c r="H43" s="71"/>
      <c r="I43" s="72"/>
    </row>
    <row r="44" spans="2:9" customFormat="1" x14ac:dyDescent="0.25">
      <c r="B44" s="42"/>
      <c r="C44" s="73"/>
      <c r="D44" s="73"/>
      <c r="E44" s="74"/>
      <c r="G44" s="42"/>
      <c r="H44" s="73"/>
      <c r="I44" s="43"/>
    </row>
    <row r="45" spans="2:9" customFormat="1" x14ac:dyDescent="0.25">
      <c r="B45" s="42"/>
      <c r="C45" s="73"/>
      <c r="D45" s="73"/>
      <c r="E45" s="74"/>
      <c r="G45" s="42"/>
      <c r="H45" s="73"/>
      <c r="I45" s="43"/>
    </row>
    <row r="46" spans="2:9" customFormat="1" ht="42.75" x14ac:dyDescent="0.25">
      <c r="B46" s="4" t="s">
        <v>144</v>
      </c>
      <c r="C46" s="4" t="s">
        <v>147</v>
      </c>
      <c r="D46" s="4" t="s">
        <v>162</v>
      </c>
      <c r="E46" s="4" t="s">
        <v>163</v>
      </c>
      <c r="I46" s="2"/>
    </row>
    <row r="47" spans="2:9" customFormat="1" x14ac:dyDescent="0.25">
      <c r="B47" s="33" t="s">
        <v>145</v>
      </c>
      <c r="C47" s="69">
        <v>4</v>
      </c>
      <c r="D47" s="66">
        <f>'BPU 1'!D109</f>
        <v>0</v>
      </c>
      <c r="E47" s="67">
        <f>C47*D47</f>
        <v>0</v>
      </c>
      <c r="I47" s="2"/>
    </row>
    <row r="48" spans="2:9" customFormat="1" x14ac:dyDescent="0.25">
      <c r="B48" s="34" t="s">
        <v>0</v>
      </c>
      <c r="C48" s="37"/>
      <c r="D48" s="68">
        <f>SUM(D47:D47)</f>
        <v>0</v>
      </c>
      <c r="E48" s="68">
        <f>SUM(E47:E47)</f>
        <v>0</v>
      </c>
      <c r="G48" s="70"/>
      <c r="H48" s="71"/>
      <c r="I48" s="72"/>
    </row>
    <row r="49" spans="1:31" x14ac:dyDescent="0.25">
      <c r="B49" s="42"/>
      <c r="C49" s="73"/>
      <c r="D49" s="73"/>
      <c r="E49" s="74"/>
      <c r="G49" s="42"/>
      <c r="H49" s="73"/>
      <c r="I49" s="43"/>
      <c r="J49"/>
      <c r="K49"/>
      <c r="L49"/>
      <c r="M49"/>
      <c r="N49"/>
      <c r="O49"/>
      <c r="P49"/>
      <c r="Q49"/>
      <c r="R49"/>
      <c r="S49"/>
      <c r="T49"/>
      <c r="U49"/>
      <c r="V49"/>
      <c r="W49"/>
      <c r="X49"/>
      <c r="Y49"/>
      <c r="Z49"/>
      <c r="AA49"/>
      <c r="AB49"/>
      <c r="AC49"/>
      <c r="AD49"/>
      <c r="AE49"/>
    </row>
    <row r="50" spans="1:31" x14ac:dyDescent="0.25">
      <c r="B50" s="100" t="s">
        <v>166</v>
      </c>
      <c r="C50" s="101"/>
      <c r="D50" s="102">
        <f>D15</f>
        <v>0</v>
      </c>
      <c r="E50" s="102">
        <f>E15</f>
        <v>0</v>
      </c>
      <c r="G50" s="42"/>
      <c r="H50" s="73"/>
      <c r="I50" s="43"/>
      <c r="J50"/>
      <c r="K50"/>
      <c r="L50"/>
      <c r="M50"/>
      <c r="N50"/>
      <c r="O50"/>
      <c r="P50"/>
      <c r="Q50"/>
      <c r="R50"/>
      <c r="S50"/>
      <c r="T50"/>
      <c r="U50"/>
      <c r="V50"/>
      <c r="W50"/>
      <c r="X50"/>
      <c r="Y50"/>
      <c r="Z50"/>
      <c r="AA50"/>
      <c r="AB50"/>
      <c r="AC50"/>
      <c r="AD50"/>
      <c r="AE50"/>
    </row>
    <row r="51" spans="1:31" x14ac:dyDescent="0.25">
      <c r="B51" s="100" t="s">
        <v>167</v>
      </c>
      <c r="C51" s="101"/>
      <c r="D51" s="102">
        <f>D22+D28+D33+D38+D43+D48</f>
        <v>0</v>
      </c>
      <c r="E51" s="102">
        <f>E22+E28+E33+E38+E43+E48</f>
        <v>0</v>
      </c>
      <c r="G51" s="42"/>
      <c r="H51" s="73"/>
      <c r="I51" s="43"/>
      <c r="J51"/>
      <c r="K51"/>
      <c r="L51"/>
      <c r="M51"/>
      <c r="N51"/>
      <c r="O51"/>
      <c r="P51"/>
      <c r="Q51"/>
      <c r="R51"/>
      <c r="S51"/>
      <c r="T51"/>
      <c r="U51"/>
      <c r="V51"/>
      <c r="W51"/>
      <c r="X51"/>
      <c r="Y51"/>
      <c r="Z51"/>
      <c r="AA51"/>
      <c r="AB51"/>
      <c r="AC51"/>
      <c r="AD51"/>
      <c r="AE51"/>
    </row>
    <row r="52" spans="1:31" x14ac:dyDescent="0.25">
      <c r="B52" s="97" t="s">
        <v>168</v>
      </c>
      <c r="C52" s="98"/>
      <c r="D52" s="99">
        <f>D50+D51</f>
        <v>0</v>
      </c>
      <c r="E52" s="99">
        <f>E50+E51</f>
        <v>0</v>
      </c>
      <c r="F52" s="125"/>
      <c r="G52" s="125"/>
      <c r="H52" s="125"/>
      <c r="I52" s="126"/>
      <c r="J52"/>
      <c r="K52"/>
      <c r="L52"/>
      <c r="M52"/>
      <c r="N52"/>
      <c r="O52"/>
      <c r="P52"/>
      <c r="Q52"/>
      <c r="R52"/>
      <c r="S52"/>
      <c r="T52"/>
      <c r="U52"/>
      <c r="V52"/>
      <c r="W52"/>
      <c r="X52"/>
      <c r="Y52"/>
      <c r="Z52"/>
      <c r="AA52"/>
      <c r="AB52"/>
      <c r="AC52"/>
      <c r="AD52"/>
      <c r="AE52"/>
    </row>
    <row r="53" spans="1:31" x14ac:dyDescent="0.25">
      <c r="F53" s="125"/>
      <c r="G53" s="125"/>
      <c r="H53" s="125"/>
      <c r="I53" s="125"/>
    </row>
    <row r="54" spans="1:31" x14ac:dyDescent="0.25">
      <c r="B54" s="42"/>
      <c r="C54" s="41"/>
      <c r="D54" s="41"/>
      <c r="E54" s="43"/>
      <c r="F54" s="125"/>
      <c r="G54" s="125"/>
      <c r="H54" s="125"/>
      <c r="I54" s="126"/>
    </row>
    <row r="55" spans="1:31" s="76" customFormat="1" ht="45" customHeight="1" x14ac:dyDescent="0.25">
      <c r="A55"/>
      <c r="B55" s="4" t="s">
        <v>16</v>
      </c>
      <c r="C55" s="4" t="s">
        <v>183</v>
      </c>
      <c r="D55" s="4" t="s">
        <v>162</v>
      </c>
      <c r="E55" s="4" t="s">
        <v>163</v>
      </c>
      <c r="F55" s="125"/>
      <c r="G55" s="125"/>
      <c r="H55" s="125"/>
      <c r="I55" s="126"/>
      <c r="J55" s="125"/>
      <c r="K55" s="125"/>
      <c r="L55" s="125"/>
      <c r="M55" s="125"/>
      <c r="N55" s="125"/>
      <c r="O55" s="125"/>
      <c r="P55" s="125"/>
      <c r="Q55" s="125"/>
      <c r="R55" s="125"/>
      <c r="S55" s="125"/>
      <c r="T55" s="125"/>
      <c r="U55" s="125"/>
      <c r="V55" s="125"/>
      <c r="W55" s="125"/>
      <c r="X55" s="125"/>
      <c r="Y55" s="125"/>
      <c r="Z55" s="125"/>
      <c r="AA55" s="125"/>
      <c r="AB55" s="125"/>
      <c r="AC55" s="125"/>
      <c r="AD55" s="125"/>
      <c r="AE55" s="125"/>
    </row>
    <row r="56" spans="1:31" s="76" customFormat="1" x14ac:dyDescent="0.25">
      <c r="A56"/>
      <c r="B56" s="118" t="s">
        <v>184</v>
      </c>
      <c r="C56" s="69">
        <v>150</v>
      </c>
      <c r="D56" s="148">
        <f>E56/4</f>
        <v>0</v>
      </c>
      <c r="E56" s="145">
        <f>C56*'BPU 2'!C14*'BPU 2'!D28</f>
        <v>0</v>
      </c>
      <c r="F56" s="125"/>
      <c r="G56" s="125"/>
      <c r="H56" s="125"/>
      <c r="I56" s="125"/>
      <c r="J56" s="125"/>
      <c r="K56" s="125"/>
      <c r="L56" s="125"/>
      <c r="M56" s="125"/>
      <c r="N56" s="125"/>
      <c r="O56" s="125"/>
      <c r="P56" s="125"/>
      <c r="Q56" s="125"/>
      <c r="R56" s="125"/>
      <c r="S56" s="125"/>
      <c r="T56" s="125"/>
      <c r="U56" s="125"/>
      <c r="V56" s="125"/>
      <c r="W56" s="125"/>
      <c r="X56" s="125"/>
      <c r="Y56" s="125"/>
      <c r="Z56" s="125"/>
      <c r="AA56" s="125"/>
      <c r="AB56" s="125"/>
      <c r="AC56" s="125"/>
      <c r="AD56" s="125"/>
      <c r="AE56" s="125"/>
    </row>
    <row r="57" spans="1:31" s="76" customFormat="1" x14ac:dyDescent="0.25">
      <c r="A57"/>
      <c r="B57" s="119" t="s">
        <v>56</v>
      </c>
      <c r="C57" s="69">
        <v>150</v>
      </c>
      <c r="D57" s="148">
        <f t="shared" ref="D57:D64" si="2">E57/4</f>
        <v>0</v>
      </c>
      <c r="E57" s="145">
        <f>C57*'BPU 2'!C15*'BPU 2'!D28</f>
        <v>0</v>
      </c>
      <c r="F57" s="125"/>
      <c r="G57" s="125"/>
      <c r="H57" s="125"/>
      <c r="I57" s="126"/>
      <c r="J57" s="125"/>
      <c r="K57" s="125"/>
      <c r="L57" s="125"/>
      <c r="M57" s="125"/>
      <c r="N57" s="125"/>
      <c r="O57" s="125"/>
      <c r="P57" s="125"/>
      <c r="Q57" s="125"/>
      <c r="R57" s="125"/>
      <c r="S57" s="125"/>
      <c r="T57" s="125"/>
      <c r="U57" s="125"/>
      <c r="V57" s="125"/>
      <c r="W57" s="125"/>
      <c r="X57" s="125"/>
      <c r="Y57" s="125"/>
      <c r="Z57" s="125"/>
      <c r="AA57" s="125"/>
      <c r="AB57" s="125"/>
      <c r="AC57" s="125"/>
      <c r="AD57" s="125"/>
      <c r="AE57" s="125"/>
    </row>
    <row r="58" spans="1:31" s="76" customFormat="1" x14ac:dyDescent="0.25">
      <c r="A58"/>
      <c r="B58" s="120" t="s">
        <v>185</v>
      </c>
      <c r="C58" s="69">
        <v>150</v>
      </c>
      <c r="D58" s="148">
        <f t="shared" si="2"/>
        <v>0</v>
      </c>
      <c r="E58" s="145">
        <f>C58*'BPU 2'!C16*'BPU 2'!D28</f>
        <v>0</v>
      </c>
      <c r="F58" s="125"/>
      <c r="G58" s="125"/>
      <c r="H58" s="125"/>
      <c r="I58" s="126"/>
      <c r="J58" s="125"/>
      <c r="K58" s="125"/>
      <c r="L58" s="125"/>
      <c r="M58" s="125"/>
      <c r="N58" s="125"/>
      <c r="O58" s="125"/>
      <c r="P58" s="125"/>
      <c r="Q58" s="125"/>
      <c r="R58" s="125"/>
      <c r="S58" s="125"/>
      <c r="T58" s="125"/>
      <c r="U58" s="125"/>
      <c r="V58" s="125"/>
      <c r="W58" s="125"/>
      <c r="X58" s="125"/>
      <c r="Y58" s="125"/>
      <c r="Z58" s="125"/>
      <c r="AA58" s="125"/>
      <c r="AB58" s="125"/>
      <c r="AC58" s="125"/>
      <c r="AD58" s="125"/>
      <c r="AE58" s="125"/>
    </row>
    <row r="59" spans="1:31" s="76" customFormat="1" ht="15" customHeight="1" x14ac:dyDescent="0.25">
      <c r="A59"/>
      <c r="B59" s="119" t="s">
        <v>55</v>
      </c>
      <c r="C59" s="69">
        <v>150</v>
      </c>
      <c r="D59" s="148">
        <f t="shared" si="2"/>
        <v>0</v>
      </c>
      <c r="E59" s="145">
        <f>C59*'BPU 2'!C17*'BPU 2'!D28</f>
        <v>0</v>
      </c>
      <c r="F59" s="125"/>
      <c r="G59" s="125"/>
      <c r="H59" s="125"/>
      <c r="I59" s="126"/>
      <c r="J59" s="125"/>
      <c r="K59" s="125"/>
      <c r="L59" s="125"/>
      <c r="M59" s="125"/>
      <c r="N59" s="125"/>
      <c r="O59" s="125"/>
      <c r="P59" s="125"/>
      <c r="Q59" s="125"/>
      <c r="R59" s="125"/>
      <c r="S59" s="125"/>
      <c r="T59" s="125"/>
      <c r="U59" s="125"/>
      <c r="V59" s="125"/>
      <c r="W59" s="125"/>
      <c r="X59" s="125"/>
      <c r="Y59" s="125"/>
      <c r="Z59" s="125"/>
      <c r="AA59" s="125"/>
      <c r="AB59" s="125"/>
      <c r="AC59" s="125"/>
      <c r="AD59" s="125"/>
      <c r="AE59" s="125"/>
    </row>
    <row r="60" spans="1:31" s="76" customFormat="1" ht="15" customHeight="1" x14ac:dyDescent="0.25">
      <c r="A60"/>
      <c r="B60" s="119" t="s">
        <v>54</v>
      </c>
      <c r="C60" s="69">
        <v>150</v>
      </c>
      <c r="D60" s="148">
        <f t="shared" si="2"/>
        <v>0</v>
      </c>
      <c r="E60" s="145">
        <f>C60*'BPU 2'!C18*'BPU 2'!D28</f>
        <v>0</v>
      </c>
      <c r="F60" s="125"/>
      <c r="G60" s="125"/>
      <c r="H60" s="125"/>
      <c r="I60" s="126"/>
      <c r="J60" s="125"/>
      <c r="K60" s="125"/>
      <c r="L60" s="125"/>
      <c r="M60" s="125"/>
      <c r="N60" s="125"/>
      <c r="O60" s="125"/>
      <c r="P60" s="125"/>
      <c r="Q60" s="125"/>
      <c r="R60" s="125"/>
      <c r="S60" s="125"/>
      <c r="T60" s="125"/>
      <c r="U60" s="125"/>
      <c r="V60" s="125"/>
      <c r="W60" s="125"/>
      <c r="X60" s="125"/>
      <c r="Y60" s="125"/>
      <c r="Z60" s="125"/>
      <c r="AA60" s="125"/>
      <c r="AB60" s="125"/>
      <c r="AC60" s="125"/>
      <c r="AD60" s="125"/>
      <c r="AE60" s="125"/>
    </row>
    <row r="61" spans="1:31" s="76" customFormat="1" x14ac:dyDescent="0.25">
      <c r="A61"/>
      <c r="B61" s="119" t="s">
        <v>181</v>
      </c>
      <c r="C61" s="69">
        <v>150</v>
      </c>
      <c r="D61" s="148">
        <f t="shared" si="2"/>
        <v>0</v>
      </c>
      <c r="E61" s="145">
        <f>C61*'BPU 2'!C19*'BPU 2'!D28</f>
        <v>0</v>
      </c>
      <c r="F61" s="125"/>
      <c r="G61" s="125"/>
      <c r="H61" s="125"/>
      <c r="I61" s="126"/>
      <c r="J61" s="125"/>
      <c r="K61" s="125"/>
      <c r="L61" s="125"/>
      <c r="M61" s="125"/>
      <c r="N61" s="125"/>
      <c r="O61" s="125"/>
      <c r="P61" s="125"/>
      <c r="Q61" s="125"/>
      <c r="R61" s="125"/>
      <c r="S61" s="125"/>
      <c r="T61" s="125"/>
      <c r="U61" s="125"/>
      <c r="V61" s="125"/>
      <c r="W61" s="125"/>
      <c r="X61" s="125"/>
      <c r="Y61" s="125"/>
      <c r="Z61" s="125"/>
      <c r="AA61" s="125"/>
      <c r="AB61" s="125"/>
      <c r="AC61" s="125"/>
      <c r="AD61" s="125"/>
      <c r="AE61" s="125"/>
    </row>
    <row r="62" spans="1:31" s="76" customFormat="1" x14ac:dyDescent="0.25">
      <c r="A62"/>
      <c r="B62" s="119" t="s">
        <v>182</v>
      </c>
      <c r="C62" s="69">
        <v>80</v>
      </c>
      <c r="D62" s="148">
        <f t="shared" si="2"/>
        <v>0</v>
      </c>
      <c r="E62" s="145">
        <f>C62*'BPU 2'!C20*'BPU 2'!D28</f>
        <v>0</v>
      </c>
      <c r="F62" s="125"/>
      <c r="G62" s="125"/>
      <c r="H62" s="125"/>
      <c r="I62" s="126"/>
      <c r="J62" s="125"/>
      <c r="K62" s="125"/>
      <c r="L62" s="125"/>
      <c r="M62" s="125"/>
      <c r="N62" s="125"/>
      <c r="O62" s="125"/>
      <c r="P62" s="125"/>
      <c r="Q62" s="125"/>
      <c r="R62" s="125"/>
      <c r="S62" s="125"/>
      <c r="T62" s="125"/>
      <c r="U62" s="125"/>
      <c r="V62" s="125"/>
      <c r="W62" s="125"/>
      <c r="X62" s="125"/>
      <c r="Y62" s="125"/>
      <c r="Z62" s="125"/>
      <c r="AA62" s="125"/>
      <c r="AB62" s="125"/>
      <c r="AC62" s="125"/>
      <c r="AD62" s="125"/>
      <c r="AE62" s="125"/>
    </row>
    <row r="63" spans="1:31" s="76" customFormat="1" x14ac:dyDescent="0.25">
      <c r="A63"/>
      <c r="B63" s="119" t="s">
        <v>179</v>
      </c>
      <c r="C63" s="69">
        <v>150</v>
      </c>
      <c r="D63" s="148">
        <f t="shared" si="2"/>
        <v>0</v>
      </c>
      <c r="E63" s="145">
        <f>C63*'BPU 2'!C21*'BPU 2'!D28</f>
        <v>0</v>
      </c>
      <c r="F63" s="125"/>
      <c r="G63" s="125"/>
      <c r="H63" s="125"/>
      <c r="I63" s="126"/>
      <c r="J63" s="125"/>
      <c r="K63" s="125"/>
      <c r="L63" s="125"/>
      <c r="M63" s="125"/>
      <c r="N63" s="125"/>
      <c r="O63" s="125"/>
      <c r="P63" s="125"/>
      <c r="Q63" s="125"/>
      <c r="R63" s="125"/>
      <c r="S63" s="125"/>
      <c r="T63" s="125"/>
      <c r="U63" s="125"/>
      <c r="V63" s="125"/>
      <c r="W63" s="125"/>
      <c r="X63" s="125"/>
      <c r="Y63" s="125"/>
      <c r="Z63" s="125"/>
      <c r="AA63" s="125"/>
      <c r="AB63" s="125"/>
      <c r="AC63" s="125"/>
      <c r="AD63" s="125"/>
      <c r="AE63" s="125"/>
    </row>
    <row r="64" spans="1:31" s="76" customFormat="1" x14ac:dyDescent="0.25">
      <c r="A64"/>
      <c r="B64" s="121" t="s">
        <v>0</v>
      </c>
      <c r="C64" s="122">
        <f>SUM(C56:C63)</f>
        <v>1130</v>
      </c>
      <c r="D64" s="147">
        <f>SUM(D56:D63)</f>
        <v>0</v>
      </c>
      <c r="E64" s="147">
        <f>SUM(E56:E63)</f>
        <v>0</v>
      </c>
      <c r="F64" s="125"/>
      <c r="G64" s="125"/>
      <c r="H64" s="125"/>
      <c r="I64" s="126"/>
      <c r="J64" s="125"/>
      <c r="K64" s="125"/>
      <c r="L64" s="125"/>
      <c r="M64" s="125"/>
      <c r="N64" s="125"/>
      <c r="O64" s="125"/>
      <c r="P64" s="125"/>
      <c r="Q64" s="125"/>
      <c r="R64" s="125"/>
      <c r="S64" s="125"/>
      <c r="T64" s="125"/>
      <c r="U64" s="125"/>
      <c r="V64" s="125"/>
      <c r="W64" s="125"/>
      <c r="X64" s="125"/>
      <c r="Y64" s="125"/>
      <c r="Z64" s="125"/>
      <c r="AA64" s="125"/>
      <c r="AB64" s="125"/>
      <c r="AC64" s="125"/>
      <c r="AD64" s="125"/>
      <c r="AE64" s="125"/>
    </row>
    <row r="65" spans="1:31" s="76" customFormat="1" x14ac:dyDescent="0.25">
      <c r="A65" s="125"/>
      <c r="B65" s="127" t="s">
        <v>17</v>
      </c>
      <c r="C65" s="125"/>
      <c r="D65" s="125"/>
      <c r="E65" s="125"/>
      <c r="F65" s="125"/>
      <c r="G65" s="125"/>
      <c r="H65" s="125"/>
      <c r="I65" s="126"/>
      <c r="J65" s="125"/>
      <c r="K65" s="125"/>
      <c r="L65" s="125"/>
      <c r="M65" s="125"/>
      <c r="N65" s="125"/>
      <c r="O65" s="125"/>
      <c r="P65" s="125"/>
      <c r="Q65" s="125"/>
      <c r="R65" s="125"/>
      <c r="S65" s="125"/>
      <c r="T65" s="125"/>
      <c r="U65" s="125"/>
      <c r="V65" s="125"/>
      <c r="W65" s="125"/>
      <c r="X65" s="125"/>
      <c r="Y65" s="125"/>
      <c r="Z65" s="125"/>
      <c r="AA65" s="125"/>
      <c r="AB65" s="125"/>
      <c r="AC65" s="125"/>
      <c r="AD65" s="125"/>
      <c r="AE65" s="125"/>
    </row>
    <row r="66" spans="1:31" s="76" customFormat="1" x14ac:dyDescent="0.25">
      <c r="A66" s="125"/>
      <c r="B66" s="125"/>
      <c r="C66" s="125"/>
      <c r="D66" s="125"/>
      <c r="E66" s="125"/>
      <c r="F66" s="125"/>
      <c r="G66" s="125"/>
      <c r="H66" s="125"/>
      <c r="I66" s="126"/>
      <c r="J66" s="125"/>
      <c r="K66" s="125"/>
      <c r="L66" s="125"/>
      <c r="M66" s="125"/>
      <c r="N66" s="125"/>
      <c r="O66" s="125"/>
      <c r="P66" s="125"/>
      <c r="Q66" s="125"/>
      <c r="R66" s="125"/>
      <c r="S66" s="125"/>
      <c r="T66" s="125"/>
      <c r="U66" s="125"/>
      <c r="V66" s="125"/>
      <c r="W66" s="125"/>
      <c r="X66" s="125"/>
      <c r="Y66" s="125"/>
      <c r="Z66" s="125"/>
      <c r="AA66" s="125"/>
      <c r="AB66" s="125"/>
      <c r="AC66" s="125"/>
      <c r="AD66" s="125"/>
      <c r="AE66" s="125"/>
    </row>
    <row r="67" spans="1:31" s="76" customFormat="1" x14ac:dyDescent="0.25">
      <c r="A67" s="125"/>
      <c r="B67" s="125"/>
      <c r="C67" s="125"/>
      <c r="D67" s="125"/>
      <c r="E67" s="125"/>
      <c r="F67" s="125"/>
      <c r="G67" s="125"/>
      <c r="H67" s="125"/>
      <c r="I67" s="126"/>
      <c r="J67" s="125"/>
      <c r="K67" s="125"/>
      <c r="L67" s="125"/>
      <c r="M67" s="125"/>
      <c r="N67" s="125"/>
      <c r="O67" s="125"/>
      <c r="P67" s="125"/>
      <c r="Q67" s="125"/>
      <c r="R67" s="125"/>
      <c r="S67" s="125"/>
      <c r="T67" s="125"/>
      <c r="U67" s="125"/>
      <c r="V67" s="125"/>
      <c r="W67" s="125"/>
      <c r="X67" s="125"/>
      <c r="Y67" s="125"/>
      <c r="Z67" s="125"/>
      <c r="AA67" s="125"/>
      <c r="AB67" s="125"/>
      <c r="AC67" s="125"/>
      <c r="AD67" s="125"/>
      <c r="AE67" s="125"/>
    </row>
    <row r="68" spans="1:31" s="76" customFormat="1" ht="30" x14ac:dyDescent="0.25">
      <c r="A68" s="123"/>
      <c r="B68" s="4" t="s">
        <v>35</v>
      </c>
      <c r="C68" s="4" t="s">
        <v>14</v>
      </c>
      <c r="D68" s="4" t="s">
        <v>162</v>
      </c>
      <c r="E68" s="4" t="s">
        <v>163</v>
      </c>
      <c r="F68" s="125"/>
      <c r="G68" s="125"/>
      <c r="H68" s="125"/>
      <c r="I68" s="126"/>
      <c r="J68" s="125"/>
      <c r="K68" s="125"/>
      <c r="L68" s="125"/>
      <c r="M68" s="125"/>
      <c r="N68" s="125"/>
      <c r="O68" s="125"/>
      <c r="P68" s="125"/>
      <c r="Q68" s="125"/>
      <c r="R68" s="125"/>
      <c r="S68" s="125"/>
      <c r="T68" s="125"/>
      <c r="U68" s="125"/>
      <c r="V68" s="125"/>
      <c r="W68" s="125"/>
      <c r="X68" s="125"/>
      <c r="Y68" s="125"/>
      <c r="Z68" s="125"/>
      <c r="AA68" s="125"/>
      <c r="AB68" s="125"/>
      <c r="AC68" s="125"/>
      <c r="AD68" s="125"/>
      <c r="AE68" s="125"/>
    </row>
    <row r="69" spans="1:31" s="76" customFormat="1" x14ac:dyDescent="0.25">
      <c r="A69" s="123"/>
      <c r="B69" s="124" t="s">
        <v>196</v>
      </c>
      <c r="C69" s="69">
        <v>4</v>
      </c>
      <c r="D69" s="148">
        <f>'BPU 1'!C113</f>
        <v>0</v>
      </c>
      <c r="E69" s="145">
        <f>C69*D69</f>
        <v>0</v>
      </c>
      <c r="F69" s="125"/>
      <c r="G69" s="125"/>
      <c r="H69" s="125"/>
      <c r="I69" s="126"/>
      <c r="J69" s="125"/>
      <c r="K69" s="125"/>
      <c r="L69" s="125"/>
      <c r="M69" s="125"/>
      <c r="N69" s="125"/>
      <c r="O69" s="125"/>
      <c r="P69" s="125"/>
      <c r="Q69" s="125"/>
      <c r="R69" s="125"/>
      <c r="S69" s="125"/>
      <c r="T69" s="125"/>
      <c r="U69" s="125"/>
      <c r="V69" s="125"/>
      <c r="W69" s="125"/>
      <c r="X69" s="125"/>
      <c r="Y69" s="125"/>
      <c r="Z69" s="125"/>
      <c r="AA69" s="125"/>
      <c r="AB69" s="125"/>
      <c r="AC69" s="125"/>
      <c r="AD69" s="125"/>
      <c r="AE69" s="125"/>
    </row>
    <row r="70" spans="1:31" s="76" customFormat="1" x14ac:dyDescent="0.25">
      <c r="A70" s="123"/>
      <c r="B70" s="124" t="s">
        <v>197</v>
      </c>
      <c r="C70" s="69">
        <v>4</v>
      </c>
      <c r="D70" s="148">
        <f>'BPU 1'!C114</f>
        <v>0</v>
      </c>
      <c r="E70" s="145">
        <f>C70*D70</f>
        <v>0</v>
      </c>
      <c r="F70" s="125"/>
      <c r="G70" s="125"/>
      <c r="H70" s="125"/>
      <c r="I70" s="126"/>
      <c r="J70" s="125"/>
      <c r="K70" s="125"/>
      <c r="L70" s="125"/>
      <c r="M70" s="125"/>
      <c r="N70" s="125"/>
      <c r="O70" s="125"/>
      <c r="P70" s="125"/>
      <c r="Q70" s="125"/>
      <c r="R70" s="125"/>
      <c r="S70" s="125"/>
      <c r="T70" s="125"/>
      <c r="U70" s="125"/>
      <c r="V70" s="125"/>
      <c r="W70" s="125"/>
      <c r="X70" s="125"/>
      <c r="Y70" s="125"/>
      <c r="Z70" s="125"/>
      <c r="AA70" s="125"/>
      <c r="AB70" s="125"/>
      <c r="AC70" s="125"/>
      <c r="AD70" s="125"/>
      <c r="AE70" s="125"/>
    </row>
    <row r="71" spans="1:31" s="76" customFormat="1" x14ac:dyDescent="0.25">
      <c r="A71" s="123"/>
      <c r="B71" s="121" t="s">
        <v>0</v>
      </c>
      <c r="C71" s="122">
        <f>SUM(C69:C69)</f>
        <v>4</v>
      </c>
      <c r="D71" s="144">
        <f>SUM(D69:D70)</f>
        <v>0</v>
      </c>
      <c r="E71" s="144">
        <f>SUM(E69:E70)</f>
        <v>0</v>
      </c>
      <c r="F71" s="125"/>
      <c r="G71" s="125"/>
      <c r="H71" s="125"/>
      <c r="I71" s="126"/>
      <c r="J71" s="125"/>
      <c r="K71" s="125"/>
      <c r="L71" s="125"/>
      <c r="M71" s="125"/>
      <c r="N71" s="125"/>
      <c r="O71" s="125"/>
      <c r="P71" s="125"/>
      <c r="Q71" s="125"/>
      <c r="R71" s="125"/>
      <c r="S71" s="125"/>
      <c r="T71" s="125"/>
      <c r="U71" s="125"/>
      <c r="V71" s="125"/>
      <c r="W71" s="125"/>
      <c r="X71" s="125"/>
      <c r="Y71" s="125"/>
      <c r="Z71" s="125"/>
      <c r="AA71" s="125"/>
      <c r="AB71" s="125"/>
      <c r="AC71" s="125"/>
      <c r="AD71" s="125"/>
      <c r="AE71" s="125"/>
    </row>
    <row r="72" spans="1:31" x14ac:dyDescent="0.25">
      <c r="F72" s="125"/>
      <c r="G72" s="125"/>
      <c r="H72" s="125"/>
      <c r="I72" s="126"/>
    </row>
    <row r="73" spans="1:31" ht="15" customHeight="1" x14ac:dyDescent="0.25">
      <c r="F73" s="125"/>
      <c r="G73" s="125"/>
      <c r="H73" s="125"/>
      <c r="I73" s="126"/>
    </row>
    <row r="74" spans="1:31" ht="30" customHeight="1" x14ac:dyDescent="0.25">
      <c r="B74" s="116" t="s">
        <v>198</v>
      </c>
      <c r="C74" s="116"/>
      <c r="D74" s="4" t="s">
        <v>162</v>
      </c>
      <c r="E74" s="4" t="s">
        <v>163</v>
      </c>
      <c r="F74" s="125"/>
      <c r="G74" s="125"/>
      <c r="H74" s="125"/>
      <c r="I74" s="126"/>
    </row>
    <row r="75" spans="1:31" ht="24.95" customHeight="1" x14ac:dyDescent="0.25">
      <c r="B75" s="36" t="s">
        <v>146</v>
      </c>
      <c r="C75" s="75"/>
      <c r="D75" s="144">
        <f>D15+D22+D28+D33+D38+D43+D48+D64+D71</f>
        <v>0</v>
      </c>
      <c r="E75" s="144">
        <f>E15+E22+E28+E33+E38+E43+E48+E64+E71</f>
        <v>0</v>
      </c>
    </row>
  </sheetData>
  <mergeCells count="5">
    <mergeCell ref="G5:I5"/>
    <mergeCell ref="B7:E7"/>
    <mergeCell ref="G7:I7"/>
    <mergeCell ref="B74:C74"/>
    <mergeCell ref="B1:E1"/>
  </mergeCells>
  <printOptions horizontalCentered="1"/>
  <pageMargins left="0.11811023622047245" right="0.11811023622047245" top="0.74803149606299213" bottom="0.74803149606299213" header="0.31496062992125984" footer="0.31496062992125984"/>
  <pageSetup paperSize="9" scale="80" fitToHeight="2" orientation="portrait" r:id="rId1"/>
  <headerFooter>
    <oddFooter>&amp;L&amp;9&amp;F&amp;C&amp;9&amp;P/&amp;N&amp;R&amp;9&amp;D</oddFooter>
  </headerFooter>
  <rowBreaks count="2" manualBreakCount="2">
    <brk id="54" max="16383" man="1"/>
    <brk id="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6</vt:i4>
      </vt:variant>
    </vt:vector>
  </HeadingPairs>
  <TitlesOfParts>
    <vt:vector size="11" baseType="lpstr">
      <vt:lpstr>GARDE</vt:lpstr>
      <vt:lpstr>DPF</vt:lpstr>
      <vt:lpstr>BPU 1</vt:lpstr>
      <vt:lpstr>BPU 2</vt:lpstr>
      <vt:lpstr>DQE</vt:lpstr>
      <vt:lpstr>DPF!Impression_des_titres</vt:lpstr>
      <vt:lpstr>DQE!Impression_des_titres</vt:lpstr>
      <vt:lpstr>'BPU 1'!Zone_d_impression</vt:lpstr>
      <vt:lpstr>'BPU 2'!Zone_d_impression</vt:lpstr>
      <vt:lpstr>DPF!Zone_d_impression</vt:lpstr>
      <vt:lpstr>DQE!Zone_d_impression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Stéphane Finet</dc:creator>
  <cp:lastModifiedBy>CURE Anne-Edith</cp:lastModifiedBy>
  <cp:lastPrinted>2024-10-10T13:59:11Z</cp:lastPrinted>
  <dcterms:created xsi:type="dcterms:W3CDTF">2017-03-23T15:25:05Z</dcterms:created>
  <dcterms:modified xsi:type="dcterms:W3CDTF">2024-11-27T18:47:55Z</dcterms:modified>
</cp:coreProperties>
</file>