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COMMANDE-PUBLIQUE\MARCHES-PUBLICS\MA-24-03241-DMTS-Travaux boites lot 1 - install dépose CEA\1-projet-dce\V15_Validée_a faire modif visites\Lot 2 - Menuiserie Serrurerie\"/>
    </mc:Choice>
  </mc:AlternateContent>
  <xr:revisionPtr revIDLastSave="0" documentId="13_ncr:1_{39D304E7-D551-4715-A5E2-1F4F628C16EC}" xr6:coauthVersionLast="47" xr6:coauthVersionMax="47" xr10:uidLastSave="{00000000-0000-0000-0000-000000000000}"/>
  <bookViews>
    <workbookView xWindow="-120" yWindow="-120" windowWidth="29040" windowHeight="15720" tabRatio="744" xr2:uid="{4C5E74DA-D1D0-4BE3-9383-E3FB13EC8BC9}"/>
  </bookViews>
  <sheets>
    <sheet name="Lot 2 - Menuis-Serr (PRO)" sheetId="21" r:id="rId1"/>
  </sheets>
  <definedNames>
    <definedName name="_xlnm.Print_Area" localSheetId="0">'Lot 2 - Menuis-Serr (PRO)'!$A$1:$H$42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21" l="1"/>
  <c r="H39" i="21"/>
  <c r="H15" i="21"/>
  <c r="F30" i="21"/>
  <c r="H9" i="21" l="1"/>
  <c r="H32" i="21" l="1"/>
  <c r="H31" i="21"/>
  <c r="H42" i="21" l="1"/>
</calcChain>
</file>

<file path=xl/sharedStrings.xml><?xml version="1.0" encoding="utf-8"?>
<sst xmlns="http://schemas.openxmlformats.org/spreadsheetml/2006/main" count="79" uniqueCount="55">
  <si>
    <t>Projet</t>
  </si>
  <si>
    <t>B08-Chine</t>
  </si>
  <si>
    <t xml:space="preserve">B10-Inde </t>
  </si>
  <si>
    <t>Amérique</t>
  </si>
  <si>
    <t>3 Vitrines</t>
  </si>
  <si>
    <t xml:space="preserve">Travaux </t>
  </si>
  <si>
    <t xml:space="preserve">Unité </t>
  </si>
  <si>
    <t xml:space="preserve">Métré </t>
  </si>
  <si>
    <t xml:space="preserve">Prix unitaire </t>
  </si>
  <si>
    <t xml:space="preserve">Montant </t>
  </si>
  <si>
    <t>fft</t>
  </si>
  <si>
    <t>m²</t>
  </si>
  <si>
    <t>mL</t>
  </si>
  <si>
    <t>u</t>
  </si>
  <si>
    <t>Fourniture et pose des parements de doublages muraux</t>
  </si>
  <si>
    <t xml:space="preserve">Fourniture et pose d'une porte  d'accès technique, serrure sur organigramme </t>
  </si>
  <si>
    <t>Fourniture et pose des parements de faux plafonds yc trappe d'accès aux équipements techniques</t>
  </si>
  <si>
    <t>Dépose en conservation des faux planchers des deux niches</t>
  </si>
  <si>
    <t xml:space="preserve">Fourniture et pose de deux menuiseries vitrées métalliques, ouvrants à la française </t>
  </si>
  <si>
    <t>Repose du faux plancher conservé avec adaptations</t>
  </si>
  <si>
    <t>Pose de deux faux planchers socle avec parements métalliques</t>
  </si>
  <si>
    <t>Fourniture et pose de deux parois amovibles en panneau nid d'abeille aluminium, finition laqué multicouche noire</t>
  </si>
  <si>
    <t xml:space="preserve">Rail au sol, y compris structure porteuse, système à intégrer dans le faux plancher </t>
  </si>
  <si>
    <t>Reprise en peinture des revêtements intérieurs y compris plafond entre les deux vitrines</t>
  </si>
  <si>
    <t>Fourniture et pose de 4 portes de locaux techniques, serrure sur organigramme</t>
  </si>
  <si>
    <t>Fourniture et pose d'un ouvrant à la française avec montant pivot, intégrant un soclage partiel métallique + serrure_ 1F061, dimensions l=1,70, h=1,74</t>
  </si>
  <si>
    <t>Fourniture et pose d'un ouvrant à la française avec montant pivot, intégrant un soclage partiel métallique + serrure_ AF036, dimensions l=1,13, h=2,69</t>
  </si>
  <si>
    <t>Fourniture et pose d'un ouvrant à la française avec montant pivot, intégrant un soclage partiel métallique + serrure_AF100 dimensions l=1,00 h=2,80</t>
  </si>
  <si>
    <t xml:space="preserve">Fourniture et pose de portes d'accès technique, serrure sur organigramme </t>
  </si>
  <si>
    <t>Fermeture des deux cavités (anciennement système d'ouverture des lutrins en place) - non prévu</t>
  </si>
  <si>
    <t xml:space="preserve">Fourniture et pose de socles intérieurs, sujétions d'intégration des supports des œuvres hors marché </t>
  </si>
  <si>
    <t>TOTAL  - 3 Vitrines</t>
  </si>
  <si>
    <t>TOTAL  - Amérique</t>
  </si>
  <si>
    <t>TOTAL  - Chine</t>
  </si>
  <si>
    <t>TOTAL  - Inde</t>
  </si>
  <si>
    <t>LOT 2
Menuiserie - serrurerie</t>
  </si>
  <si>
    <t>Fourniture et pose des parements de doublages muraux ( fond métallique incliné + rail de suspente en partie haute)</t>
  </si>
  <si>
    <t>Fourniture et pose des parements de faux plafonds , en intégrant un joint creux (ce dernier  longera la vitrine pour la vitrine en U et il suivra le tracé d'ouverture des ouvrants pour la vitrine silo),y compris adaptations pour qu'il y ait une même altimétrie entre plafond de la vitrine et faux-plafond</t>
  </si>
  <si>
    <t>Vitrine en U</t>
  </si>
  <si>
    <t>Lutrins AM012-AM013-AM014</t>
  </si>
  <si>
    <t>AM016-AM018</t>
  </si>
  <si>
    <t>AF061</t>
  </si>
  <si>
    <t xml:space="preserve"> AS022</t>
  </si>
  <si>
    <t xml:space="preserve">Nom vitrine </t>
  </si>
  <si>
    <t>Fourniture et pose de cornière pour cacher et intégrer les rails de spots verticaux</t>
  </si>
  <si>
    <t>Fourniture et pose de cornières pour cacher et intégrer les rails de spots verticaux</t>
  </si>
  <si>
    <t>AF036</t>
  </si>
  <si>
    <t>AF100</t>
  </si>
  <si>
    <t>TOTAL LOT 1 - Menuiserie - serrurerie</t>
  </si>
  <si>
    <t>TO1: Fourniture et pose de cornières pour cacher et intégrer les rails de spots verticaux</t>
  </si>
  <si>
    <t>TOTAL avec TO1</t>
  </si>
  <si>
    <t>TOTAL LOT 1 - Menuiserie - serrurerie avec TO1</t>
  </si>
  <si>
    <t>TO1: Dépose soignée en conservation des 3 lutrins obliques - protection, manutention et transport en atelier</t>
  </si>
  <si>
    <t>TO1: Fabrication en atelier des pièces pour passage oblique - vertical</t>
  </si>
  <si>
    <t xml:space="preserve">TO1: Repose des trois lutrins  à la verticale avec fixation autour des pieds existants adaptés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</si>
</sst>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66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/>
    <xf numFmtId="0" fontId="0" fillId="3" borderId="1" xfId="0" applyFill="1" applyBorder="1"/>
    <xf numFmtId="0" fontId="2" fillId="4" borderId="1" xfId="0" applyFont="1" applyFill="1" applyBorder="1"/>
    <xf numFmtId="0" fontId="2" fillId="3" borderId="1" xfId="0" applyFont="1" applyFill="1" applyBorder="1"/>
    <xf numFmtId="0" fontId="4" fillId="3" borderId="1" xfId="0" applyFont="1" applyFill="1" applyBorder="1"/>
    <xf numFmtId="0" fontId="4" fillId="4" borderId="1" xfId="0" applyFont="1" applyFill="1" applyBorder="1"/>
    <xf numFmtId="43" fontId="2" fillId="4" borderId="1" xfId="1" applyFont="1" applyFill="1" applyBorder="1"/>
    <xf numFmtId="43" fontId="2" fillId="3" borderId="1" xfId="1" applyFont="1" applyFill="1" applyBorder="1"/>
    <xf numFmtId="43" fontId="2" fillId="5" borderId="1" xfId="1" applyFont="1" applyFill="1" applyBorder="1"/>
    <xf numFmtId="0" fontId="2" fillId="0" borderId="1" xfId="0" applyFont="1" applyBorder="1"/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43" fontId="0" fillId="3" borderId="1" xfId="1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3" fontId="0" fillId="4" borderId="1" xfId="1" applyFont="1" applyFill="1" applyBorder="1"/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3" fontId="4" fillId="4" borderId="1" xfId="1" applyFont="1" applyFill="1" applyBorder="1"/>
    <xf numFmtId="43" fontId="4" fillId="3" borderId="1" xfId="1" applyFont="1" applyFill="1" applyBorder="1"/>
    <xf numFmtId="0" fontId="7" fillId="0" borderId="0" xfId="0" applyFont="1"/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3" fontId="6" fillId="3" borderId="1" xfId="1" applyFont="1" applyFill="1" applyBorder="1"/>
    <xf numFmtId="43" fontId="6" fillId="4" borderId="1" xfId="1" applyFont="1" applyFill="1" applyBorder="1"/>
    <xf numFmtId="43" fontId="2" fillId="0" borderId="1" xfId="1" applyFont="1" applyFill="1" applyBorder="1"/>
    <xf numFmtId="43" fontId="0" fillId="3" borderId="1" xfId="1" applyFont="1" applyFill="1" applyBorder="1" applyAlignment="1">
      <alignment vertical="center"/>
    </xf>
    <xf numFmtId="43" fontId="2" fillId="3" borderId="1" xfId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3" fontId="4" fillId="0" borderId="1" xfId="1" applyFont="1" applyFill="1" applyBorder="1"/>
    <xf numFmtId="0" fontId="4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vertical="center"/>
    </xf>
    <xf numFmtId="43" fontId="6" fillId="3" borderId="1" xfId="1" applyFont="1" applyFill="1" applyBorder="1" applyAlignment="1">
      <alignment vertical="center"/>
    </xf>
    <xf numFmtId="43" fontId="4" fillId="3" borderId="1" xfId="1" applyFont="1" applyFill="1" applyBorder="1" applyAlignment="1">
      <alignment vertical="center"/>
    </xf>
    <xf numFmtId="43" fontId="0" fillId="4" borderId="1" xfId="1" applyFont="1" applyFill="1" applyBorder="1" applyAlignment="1">
      <alignment vertical="center"/>
    </xf>
    <xf numFmtId="43" fontId="2" fillId="4" borderId="1" xfId="1" applyFont="1" applyFill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4" fillId="3" borderId="1" xfId="0" applyFont="1" applyFill="1" applyBorder="1" applyAlignment="1">
      <alignment horizontal="left" vertical="top" wrapText="1"/>
    </xf>
    <xf numFmtId="0" fontId="2" fillId="7" borderId="1" xfId="0" applyFont="1" applyFill="1" applyBorder="1"/>
    <xf numFmtId="0" fontId="2" fillId="8" borderId="1" xfId="0" applyFont="1" applyFill="1" applyBorder="1" applyAlignment="1">
      <alignment horizontal="center"/>
    </xf>
    <xf numFmtId="0" fontId="2" fillId="8" borderId="1" xfId="0" applyFont="1" applyFill="1" applyBorder="1"/>
    <xf numFmtId="43" fontId="0" fillId="8" borderId="1" xfId="1" applyFont="1" applyFill="1" applyBorder="1"/>
    <xf numFmtId="43" fontId="2" fillId="8" borderId="1" xfId="1" applyFont="1" applyFill="1" applyBorder="1"/>
    <xf numFmtId="43" fontId="2" fillId="7" borderId="1" xfId="1" applyFont="1" applyFill="1" applyBorder="1"/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3" fontId="0" fillId="0" borderId="1" xfId="1" applyFont="1" applyFill="1" applyBorder="1"/>
    <xf numFmtId="0" fontId="1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AE5A6-B727-4A2F-B264-3758AD574C53}">
  <sheetPr>
    <pageSetUpPr fitToPage="1"/>
  </sheetPr>
  <dimension ref="B1:J63"/>
  <sheetViews>
    <sheetView tabSelected="1" view="pageLayout" topLeftCell="A35" zoomScaleNormal="70" zoomScaleSheetLayoutView="70" workbookViewId="0">
      <selection activeCell="H32" sqref="H32"/>
    </sheetView>
  </sheetViews>
  <sheetFormatPr baseColWidth="10" defaultRowHeight="15" x14ac:dyDescent="0.25"/>
  <cols>
    <col min="1" max="1" width="3.28515625" customWidth="1"/>
    <col min="2" max="2" width="27.5703125" customWidth="1"/>
    <col min="3" max="3" width="14.7109375" customWidth="1"/>
    <col min="4" max="4" width="84.28515625" customWidth="1"/>
    <col min="8" max="8" width="15" bestFit="1" customWidth="1"/>
  </cols>
  <sheetData>
    <row r="1" spans="2:8" ht="39.4" customHeight="1" x14ac:dyDescent="0.25">
      <c r="B1" s="56" t="s">
        <v>35</v>
      </c>
      <c r="C1" s="56"/>
      <c r="D1" s="56"/>
      <c r="E1" s="56"/>
      <c r="F1" s="56"/>
      <c r="G1" s="56"/>
      <c r="H1" s="56"/>
    </row>
    <row r="3" spans="2:8" ht="16.5" x14ac:dyDescent="0.3">
      <c r="B3" s="14" t="s">
        <v>0</v>
      </c>
      <c r="C3" s="15" t="s">
        <v>43</v>
      </c>
      <c r="D3" s="15" t="s">
        <v>5</v>
      </c>
      <c r="E3" s="15" t="s">
        <v>6</v>
      </c>
      <c r="F3" s="15" t="s">
        <v>7</v>
      </c>
      <c r="G3" s="15" t="s">
        <v>8</v>
      </c>
      <c r="H3" s="16" t="s">
        <v>9</v>
      </c>
    </row>
    <row r="6" spans="2:8" ht="33" x14ac:dyDescent="0.3">
      <c r="B6" s="58" t="s">
        <v>2</v>
      </c>
      <c r="C6" s="53" t="s">
        <v>38</v>
      </c>
      <c r="D6" s="37" t="s">
        <v>36</v>
      </c>
      <c r="E6" s="26" t="s">
        <v>11</v>
      </c>
      <c r="F6" s="38">
        <v>80</v>
      </c>
      <c r="G6" s="39"/>
      <c r="H6" s="40"/>
    </row>
    <row r="7" spans="2:8" ht="16.5" x14ac:dyDescent="0.3">
      <c r="B7" s="58"/>
      <c r="C7" s="59"/>
      <c r="D7" s="6" t="s">
        <v>28</v>
      </c>
      <c r="E7" s="25" t="s">
        <v>13</v>
      </c>
      <c r="F7" s="6">
        <v>2</v>
      </c>
      <c r="G7" s="30"/>
      <c r="H7" s="21"/>
    </row>
    <row r="8" spans="2:8" ht="49.5" x14ac:dyDescent="0.3">
      <c r="B8" s="58"/>
      <c r="C8" s="60"/>
      <c r="D8" s="46" t="s">
        <v>37</v>
      </c>
      <c r="E8" s="24" t="s">
        <v>11</v>
      </c>
      <c r="F8" s="5">
        <v>25</v>
      </c>
      <c r="G8" s="29"/>
      <c r="H8" s="22"/>
    </row>
    <row r="9" spans="2:8" ht="16.5" x14ac:dyDescent="0.3">
      <c r="B9" s="58"/>
      <c r="C9" s="61"/>
      <c r="D9" s="57" t="s">
        <v>34</v>
      </c>
      <c r="E9" s="57"/>
      <c r="F9" s="57"/>
      <c r="G9" s="57"/>
      <c r="H9" s="9">
        <f>SUM(H6:H8)</f>
        <v>0</v>
      </c>
    </row>
    <row r="11" spans="2:8" ht="16.5" x14ac:dyDescent="0.3">
      <c r="B11" s="63" t="s">
        <v>1</v>
      </c>
      <c r="C11" s="59"/>
      <c r="D11" s="3" t="s">
        <v>14</v>
      </c>
      <c r="E11" s="27" t="s">
        <v>11</v>
      </c>
      <c r="F11" s="2">
        <v>46</v>
      </c>
      <c r="G11" s="13"/>
      <c r="H11" s="8"/>
    </row>
    <row r="12" spans="2:8" ht="16.5" x14ac:dyDescent="0.3">
      <c r="B12" s="63"/>
      <c r="C12" s="60"/>
      <c r="D12" s="4" t="s">
        <v>15</v>
      </c>
      <c r="E12" s="28" t="s">
        <v>13</v>
      </c>
      <c r="F12" s="4">
        <v>1</v>
      </c>
      <c r="G12" s="13"/>
      <c r="H12" s="7"/>
    </row>
    <row r="13" spans="2:8" ht="16.5" x14ac:dyDescent="0.3">
      <c r="B13" s="63"/>
      <c r="C13" s="61"/>
      <c r="D13" s="3" t="s">
        <v>16</v>
      </c>
      <c r="E13" s="27" t="s">
        <v>11</v>
      </c>
      <c r="F13" s="3">
        <v>10</v>
      </c>
      <c r="G13" s="17"/>
      <c r="H13" s="8"/>
    </row>
    <row r="14" spans="2:8" ht="16.5" x14ac:dyDescent="0.3">
      <c r="B14" s="63"/>
      <c r="C14" s="18" t="s">
        <v>42</v>
      </c>
      <c r="D14" s="10" t="s">
        <v>44</v>
      </c>
      <c r="E14" s="54" t="s">
        <v>12</v>
      </c>
      <c r="F14" s="10">
        <v>4.4000000000000004</v>
      </c>
      <c r="G14" s="55"/>
      <c r="H14" s="31"/>
    </row>
    <row r="15" spans="2:8" ht="16.5" x14ac:dyDescent="0.3">
      <c r="B15" s="63"/>
      <c r="C15" s="1"/>
      <c r="D15" s="57" t="s">
        <v>33</v>
      </c>
      <c r="E15" s="57"/>
      <c r="F15" s="57"/>
      <c r="G15" s="57"/>
      <c r="H15" s="9">
        <f>SUM(H11:H14)</f>
        <v>0</v>
      </c>
    </row>
    <row r="17" spans="2:8" ht="14.65" customHeight="1" x14ac:dyDescent="0.3">
      <c r="B17" s="58" t="s">
        <v>3</v>
      </c>
      <c r="C17" s="64" t="s">
        <v>39</v>
      </c>
      <c r="D17" s="5" t="s">
        <v>52</v>
      </c>
      <c r="E17" s="28" t="s">
        <v>13</v>
      </c>
      <c r="F17" s="4">
        <v>3</v>
      </c>
      <c r="G17" s="13"/>
      <c r="H17" s="8"/>
    </row>
    <row r="18" spans="2:8" ht="16.5" x14ac:dyDescent="0.3">
      <c r="B18" s="58"/>
      <c r="C18" s="65"/>
      <c r="D18" s="6" t="s">
        <v>53</v>
      </c>
      <c r="E18" s="27" t="s">
        <v>13</v>
      </c>
      <c r="F18" s="3">
        <v>3</v>
      </c>
      <c r="G18" s="17"/>
      <c r="H18" s="7"/>
    </row>
    <row r="19" spans="2:8" ht="16.5" x14ac:dyDescent="0.3">
      <c r="B19" s="58"/>
      <c r="C19" s="65"/>
      <c r="D19" s="5" t="s">
        <v>54</v>
      </c>
      <c r="E19" s="28" t="s">
        <v>13</v>
      </c>
      <c r="F19" s="4">
        <v>3</v>
      </c>
      <c r="G19" s="13"/>
      <c r="H19" s="8"/>
    </row>
    <row r="20" spans="2:8" ht="16.5" x14ac:dyDescent="0.3">
      <c r="B20" s="58"/>
      <c r="C20" s="66"/>
      <c r="D20" s="47" t="s">
        <v>49</v>
      </c>
      <c r="E20" s="48" t="s">
        <v>12</v>
      </c>
      <c r="F20" s="49">
        <v>6</v>
      </c>
      <c r="G20" s="50"/>
      <c r="H20" s="51"/>
    </row>
    <row r="21" spans="2:8" ht="16.5" x14ac:dyDescent="0.3">
      <c r="B21" s="58"/>
      <c r="C21" s="67" t="s">
        <v>40</v>
      </c>
      <c r="D21" s="3" t="s">
        <v>17</v>
      </c>
      <c r="E21" s="27" t="s">
        <v>11</v>
      </c>
      <c r="F21" s="3">
        <v>12</v>
      </c>
      <c r="G21" s="17"/>
      <c r="H21" s="8"/>
    </row>
    <row r="22" spans="2:8" ht="16.5" x14ac:dyDescent="0.3">
      <c r="B22" s="58"/>
      <c r="C22" s="68"/>
      <c r="D22" s="4" t="s">
        <v>18</v>
      </c>
      <c r="E22" s="28" t="s">
        <v>11</v>
      </c>
      <c r="F22" s="4">
        <v>9.1999999999999993</v>
      </c>
      <c r="G22" s="13"/>
      <c r="H22" s="7"/>
    </row>
    <row r="23" spans="2:8" ht="33" x14ac:dyDescent="0.3">
      <c r="B23" s="58"/>
      <c r="C23" s="68"/>
      <c r="D23" s="12" t="s">
        <v>21</v>
      </c>
      <c r="E23" s="27" t="s">
        <v>11</v>
      </c>
      <c r="F23" s="3">
        <v>18</v>
      </c>
      <c r="G23" s="17"/>
      <c r="H23" s="8"/>
    </row>
    <row r="24" spans="2:8" ht="16.5" x14ac:dyDescent="0.3">
      <c r="B24" s="58"/>
      <c r="C24" s="68"/>
      <c r="D24" s="4" t="s">
        <v>22</v>
      </c>
      <c r="E24" s="28" t="s">
        <v>13</v>
      </c>
      <c r="F24" s="4">
        <v>2</v>
      </c>
      <c r="G24" s="13"/>
      <c r="H24" s="8"/>
    </row>
    <row r="25" spans="2:8" ht="16.5" x14ac:dyDescent="0.3">
      <c r="B25" s="58"/>
      <c r="C25" s="68"/>
      <c r="D25" s="3" t="s">
        <v>19</v>
      </c>
      <c r="E25" s="27" t="s">
        <v>11</v>
      </c>
      <c r="F25" s="3">
        <v>12</v>
      </c>
      <c r="G25" s="17"/>
      <c r="H25" s="36"/>
    </row>
    <row r="26" spans="2:8" ht="16.5" x14ac:dyDescent="0.3">
      <c r="B26" s="58"/>
      <c r="C26" s="68"/>
      <c r="D26" s="4" t="s">
        <v>20</v>
      </c>
      <c r="E26" s="28" t="s">
        <v>11</v>
      </c>
      <c r="F26" s="4">
        <v>12</v>
      </c>
      <c r="G26" s="13"/>
      <c r="H26" s="8"/>
    </row>
    <row r="27" spans="2:8" ht="16.5" x14ac:dyDescent="0.3">
      <c r="B27" s="58"/>
      <c r="C27" s="68"/>
      <c r="D27" s="3" t="s">
        <v>29</v>
      </c>
      <c r="E27" s="27" t="s">
        <v>10</v>
      </c>
      <c r="F27" s="3">
        <v>1</v>
      </c>
      <c r="G27" s="17"/>
      <c r="H27" s="8"/>
    </row>
    <row r="28" spans="2:8" ht="16.5" x14ac:dyDescent="0.3">
      <c r="B28" s="58"/>
      <c r="C28" s="68"/>
      <c r="D28" s="4" t="s">
        <v>23</v>
      </c>
      <c r="E28" s="28" t="s">
        <v>11</v>
      </c>
      <c r="F28" s="4">
        <v>62</v>
      </c>
      <c r="G28" s="13"/>
      <c r="H28" s="7"/>
    </row>
    <row r="29" spans="2:8" ht="16.5" x14ac:dyDescent="0.3">
      <c r="B29" s="58"/>
      <c r="C29" s="68"/>
      <c r="D29" s="3" t="s">
        <v>24</v>
      </c>
      <c r="E29" s="27" t="s">
        <v>11</v>
      </c>
      <c r="F29" s="3">
        <v>4</v>
      </c>
      <c r="G29" s="17"/>
      <c r="H29" s="8"/>
    </row>
    <row r="30" spans="2:8" ht="16.5" x14ac:dyDescent="0.3">
      <c r="B30" s="58"/>
      <c r="C30" s="69"/>
      <c r="D30" s="10" t="s">
        <v>45</v>
      </c>
      <c r="E30" s="27" t="s">
        <v>12</v>
      </c>
      <c r="F30" s="3">
        <f>4.4*2</f>
        <v>8.8000000000000007</v>
      </c>
      <c r="G30" s="17"/>
      <c r="H30" s="8"/>
    </row>
    <row r="31" spans="2:8" ht="16.5" x14ac:dyDescent="0.3">
      <c r="B31" s="58"/>
      <c r="C31" s="59"/>
      <c r="D31" s="57" t="s">
        <v>32</v>
      </c>
      <c r="E31" s="57"/>
      <c r="F31" s="57"/>
      <c r="G31" s="57"/>
      <c r="H31" s="9">
        <f>SUM(H17:H30)-H20</f>
        <v>0</v>
      </c>
    </row>
    <row r="32" spans="2:8" ht="16.5" x14ac:dyDescent="0.3">
      <c r="B32" s="58"/>
      <c r="C32" s="61"/>
      <c r="D32" s="62" t="s">
        <v>50</v>
      </c>
      <c r="E32" s="62"/>
      <c r="F32" s="62"/>
      <c r="G32" s="62"/>
      <c r="H32" s="52">
        <f>SUM(H17:H30)</f>
        <v>0</v>
      </c>
    </row>
    <row r="34" spans="2:10" ht="16.5" x14ac:dyDescent="0.3">
      <c r="B34" s="58" t="s">
        <v>4</v>
      </c>
      <c r="C34" s="18" t="s">
        <v>41</v>
      </c>
      <c r="D34" s="10" t="s">
        <v>44</v>
      </c>
      <c r="E34" s="19" t="s">
        <v>12</v>
      </c>
      <c r="F34" s="35">
        <v>4</v>
      </c>
      <c r="G34" s="41"/>
      <c r="H34" s="42"/>
    </row>
    <row r="35" spans="2:10" ht="33" x14ac:dyDescent="0.3">
      <c r="B35" s="58"/>
      <c r="C35" s="18" t="s">
        <v>41</v>
      </c>
      <c r="D35" s="11" t="s">
        <v>25</v>
      </c>
      <c r="E35" s="20" t="s">
        <v>11</v>
      </c>
      <c r="F35" s="34">
        <v>3.44</v>
      </c>
      <c r="G35" s="32"/>
      <c r="H35" s="33"/>
    </row>
    <row r="36" spans="2:10" ht="33" x14ac:dyDescent="0.3">
      <c r="B36" s="58"/>
      <c r="C36" s="18" t="s">
        <v>46</v>
      </c>
      <c r="D36" s="12" t="s">
        <v>26</v>
      </c>
      <c r="E36" s="19" t="s">
        <v>11</v>
      </c>
      <c r="F36" s="35">
        <v>3.0396999999999998</v>
      </c>
      <c r="G36" s="41"/>
      <c r="H36" s="42"/>
    </row>
    <row r="37" spans="2:10" ht="33" x14ac:dyDescent="0.3">
      <c r="B37" s="58"/>
      <c r="C37" s="18" t="s">
        <v>47</v>
      </c>
      <c r="D37" s="11" t="s">
        <v>27</v>
      </c>
      <c r="E37" s="20" t="s">
        <v>11</v>
      </c>
      <c r="F37" s="34">
        <v>2.8</v>
      </c>
      <c r="G37" s="32"/>
      <c r="H37" s="33"/>
    </row>
    <row r="38" spans="2:10" ht="16.5" x14ac:dyDescent="0.3">
      <c r="B38" s="58"/>
      <c r="C38" s="1"/>
      <c r="D38" s="12" t="s">
        <v>30</v>
      </c>
      <c r="E38" s="19" t="s">
        <v>13</v>
      </c>
      <c r="F38" s="35">
        <v>2</v>
      </c>
      <c r="G38" s="41"/>
      <c r="H38" s="42"/>
      <c r="J38" s="23"/>
    </row>
    <row r="39" spans="2:10" ht="16.5" x14ac:dyDescent="0.3">
      <c r="B39" s="58"/>
      <c r="C39" s="1"/>
      <c r="D39" s="57" t="s">
        <v>31</v>
      </c>
      <c r="E39" s="57"/>
      <c r="F39" s="57"/>
      <c r="G39" s="57"/>
      <c r="H39" s="9">
        <f>SUM(H34:H38)</f>
        <v>0</v>
      </c>
    </row>
    <row r="41" spans="2:10" ht="16.5" x14ac:dyDescent="0.3">
      <c r="D41" s="57" t="s">
        <v>48</v>
      </c>
      <c r="E41" s="57"/>
      <c r="F41" s="57"/>
      <c r="G41" s="57"/>
      <c r="H41" s="9">
        <f>H39+H31+H15+H9</f>
        <v>0</v>
      </c>
    </row>
    <row r="42" spans="2:10" ht="16.5" x14ac:dyDescent="0.3">
      <c r="D42" s="62" t="s">
        <v>51</v>
      </c>
      <c r="E42" s="62"/>
      <c r="F42" s="62"/>
      <c r="G42" s="62"/>
      <c r="H42" s="52">
        <f>H41+H20</f>
        <v>0</v>
      </c>
    </row>
    <row r="54" spans="2:2" x14ac:dyDescent="0.25">
      <c r="B54" s="43"/>
    </row>
    <row r="55" spans="2:2" x14ac:dyDescent="0.25">
      <c r="B55" s="44"/>
    </row>
    <row r="56" spans="2:2" x14ac:dyDescent="0.25">
      <c r="B56" s="44"/>
    </row>
    <row r="57" spans="2:2" x14ac:dyDescent="0.25">
      <c r="B57" s="44"/>
    </row>
    <row r="58" spans="2:2" x14ac:dyDescent="0.25">
      <c r="B58" s="44"/>
    </row>
    <row r="59" spans="2:2" x14ac:dyDescent="0.25">
      <c r="B59" s="44"/>
    </row>
    <row r="60" spans="2:2" x14ac:dyDescent="0.25">
      <c r="B60" s="44"/>
    </row>
    <row r="61" spans="2:2" x14ac:dyDescent="0.25">
      <c r="B61" s="44"/>
    </row>
    <row r="62" spans="2:2" x14ac:dyDescent="0.25">
      <c r="B62" s="44"/>
    </row>
    <row r="63" spans="2:2" x14ac:dyDescent="0.25">
      <c r="B63" s="45"/>
    </row>
  </sheetData>
  <mergeCells count="17">
    <mergeCell ref="D42:G42"/>
    <mergeCell ref="D39:G39"/>
    <mergeCell ref="D41:G41"/>
    <mergeCell ref="B11:B15"/>
    <mergeCell ref="C17:C20"/>
    <mergeCell ref="D32:G32"/>
    <mergeCell ref="C21:C30"/>
    <mergeCell ref="B17:B32"/>
    <mergeCell ref="C31:C32"/>
    <mergeCell ref="C11:C13"/>
    <mergeCell ref="B34:B39"/>
    <mergeCell ref="B1:H1"/>
    <mergeCell ref="D9:G9"/>
    <mergeCell ref="D15:G15"/>
    <mergeCell ref="D31:G31"/>
    <mergeCell ref="B6:B9"/>
    <mergeCell ref="C7:C9"/>
  </mergeCells>
  <dataValidations count="2">
    <dataValidation type="list" allowBlank="1" showInputMessage="1" showErrorMessage="1" sqref="B34 B11 B17 B6" xr:uid="{62BDCE25-E33E-4A36-9E8A-1F79876AD88A}">
      <formula1>#REF!</formula1>
    </dataValidation>
    <dataValidation type="list" allowBlank="1" showInputMessage="1" showErrorMessage="1" sqref="E34:E38 E17:E30 E11:E14 E6:E8" xr:uid="{79D438DB-049B-4FDC-B9D9-B24D94816A56}">
      <formula1>#REF!</formula1>
    </dataValidation>
  </dataValidations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2 - Menuis-Serr (PRO)</vt:lpstr>
      <vt:lpstr>'Lot 2 - Menuis-Serr (PRO)'!Zone_d_impression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BRUNEL Marion</dc:creator>
  <cp:lastModifiedBy>Nolwenn BOUCHER</cp:lastModifiedBy>
  <cp:lastPrinted>2024-12-24T10:12:10Z</cp:lastPrinted>
  <dcterms:created xsi:type="dcterms:W3CDTF">2022-02-21T16:45:58Z</dcterms:created>
  <dcterms:modified xsi:type="dcterms:W3CDTF">2024-12-24T10:12:20Z</dcterms:modified>
</cp:coreProperties>
</file>