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erveur\02 - Affaires N&amp;B\2024-011 - SECURISATION RECTORAT DE NICE\04-07 PRO\X - DOSSIER RENDU\2024-10-16 DOSSIER PRO IND C - RECTORAT DE NICE\"/>
    </mc:Choice>
  </mc:AlternateContent>
  <xr:revisionPtr revIDLastSave="0" documentId="13_ncr:1_{9DCAE0E8-9576-4F7C-A5E6-2BFF3F3FE0DF}" xr6:coauthVersionLast="47" xr6:coauthVersionMax="47" xr10:uidLastSave="{00000000-0000-0000-0000-000000000000}"/>
  <bookViews>
    <workbookView xWindow="-98" yWindow="-98" windowWidth="21795" windowHeight="12975" tabRatio="833" activeTab="1" xr2:uid="{00000000-000D-0000-FFFF-FFFF00000000}"/>
  </bookViews>
  <sheets>
    <sheet name="PDG" sheetId="52" r:id="rId1"/>
    <sheet name="DPGF" sheetId="51" r:id="rId2"/>
  </sheets>
  <externalReferences>
    <externalReference r:id="rId3"/>
    <externalReference r:id="rId4"/>
    <externalReference r:id="rId5"/>
  </externalReferences>
  <definedNames>
    <definedName name="_Rse2" localSheetId="1">#REF!</definedName>
    <definedName name="_Rse2" localSheetId="0">#REF!</definedName>
    <definedName name="_Rse2">#REF!</definedName>
    <definedName name="Coef1" localSheetId="1">#REF!</definedName>
    <definedName name="Coef1" localSheetId="0">#REF!</definedName>
    <definedName name="Coef1">#REF!</definedName>
    <definedName name="GTC" localSheetId="0">#REF!</definedName>
    <definedName name="GTC">#REF!</definedName>
    <definedName name="i">#REF!</definedName>
    <definedName name="_xlnm.Print_Titles" localSheetId="1">DPGF!$1:$5</definedName>
    <definedName name="N60N_P_N_10_16_A" localSheetId="1">#REF!</definedName>
    <definedName name="N60N_P_N_10_16_A" localSheetId="0">#REF!</definedName>
    <definedName name="N60N_P_N_10_16_A">#REF!</definedName>
    <definedName name="NCHANTIER" localSheetId="1">#REF!</definedName>
    <definedName name="NCHANTIER">[1]Titre!$A$2</definedName>
    <definedName name="NENTREPRISE" localSheetId="1">#REF!</definedName>
    <definedName name="NENTREPRISE">[1]Titre!$A$4</definedName>
    <definedName name="NS_160" localSheetId="1">#REF!</definedName>
    <definedName name="NS_160" localSheetId="0">#REF!</definedName>
    <definedName name="NS_160">#REF!</definedName>
    <definedName name="remise" localSheetId="1">#REF!</definedName>
    <definedName name="remise">[2]Luminaires!$G$1</definedName>
    <definedName name="Rse" localSheetId="1">#REF!</definedName>
    <definedName name="Rse" localSheetId="0">#REF!</definedName>
    <definedName name="Rse">#REF!</definedName>
    <definedName name="s" localSheetId="0">#REF!</definedName>
    <definedName name="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6" i="51" l="1"/>
  <c r="A4" i="51"/>
  <c r="B108" i="51" s="1"/>
  <c r="G135" i="51"/>
  <c r="G134" i="51"/>
  <c r="G133" i="51"/>
  <c r="G132" i="51"/>
  <c r="G131" i="51"/>
  <c r="G130" i="51"/>
  <c r="G129" i="51"/>
  <c r="G128" i="51"/>
  <c r="G127" i="51"/>
  <c r="G126" i="51"/>
  <c r="G125" i="51"/>
  <c r="G124" i="51"/>
  <c r="G123" i="51"/>
  <c r="G122" i="51"/>
  <c r="G121" i="51"/>
  <c r="G120" i="51"/>
  <c r="G118" i="51"/>
  <c r="A3" i="51"/>
  <c r="A2" i="51"/>
  <c r="A1" i="51"/>
  <c r="B106" i="51" l="1"/>
  <c r="G79" i="51" l="1"/>
  <c r="G72" i="51"/>
  <c r="G71" i="51"/>
  <c r="G23" i="51"/>
  <c r="G24" i="51"/>
  <c r="G25" i="51"/>
  <c r="G26" i="51"/>
  <c r="G27" i="51"/>
  <c r="G28" i="51"/>
  <c r="G29" i="51"/>
  <c r="G30" i="51"/>
  <c r="G70" i="51"/>
  <c r="G86" i="51"/>
  <c r="G78" i="51"/>
  <c r="G39" i="51"/>
  <c r="G22" i="51"/>
  <c r="G104" i="51"/>
  <c r="G103" i="51"/>
  <c r="G99" i="51"/>
  <c r="G98" i="51"/>
  <c r="G97" i="51"/>
  <c r="G95" i="51"/>
  <c r="G94" i="51"/>
  <c r="G93" i="51"/>
  <c r="G92" i="51"/>
  <c r="G91" i="51"/>
  <c r="G52" i="51"/>
  <c r="G51" i="51"/>
  <c r="G60" i="51" l="1"/>
  <c r="G13" i="51" l="1"/>
  <c r="G14" i="51"/>
  <c r="G15" i="51"/>
  <c r="G16" i="51"/>
  <c r="G17" i="51"/>
  <c r="G18" i="51"/>
  <c r="G19" i="51"/>
  <c r="G20" i="51"/>
  <c r="G21" i="51"/>
  <c r="G31" i="51"/>
  <c r="G32" i="51"/>
  <c r="G33" i="51"/>
  <c r="G34" i="51"/>
  <c r="G35" i="51"/>
  <c r="G36" i="51"/>
  <c r="G37" i="51"/>
  <c r="G38" i="51"/>
  <c r="G40" i="51"/>
  <c r="G41" i="51"/>
  <c r="G42" i="51"/>
  <c r="G43" i="51"/>
  <c r="G44" i="51"/>
  <c r="G45" i="51"/>
  <c r="G46" i="51"/>
  <c r="G47" i="51"/>
  <c r="G48" i="51"/>
  <c r="G49" i="51"/>
  <c r="G53" i="51"/>
  <c r="G54" i="51"/>
  <c r="G55" i="51"/>
  <c r="G56" i="51"/>
  <c r="G58" i="51"/>
  <c r="G59" i="51"/>
  <c r="G61" i="51"/>
  <c r="G62" i="51"/>
  <c r="G63" i="51"/>
  <c r="G64" i="51"/>
  <c r="G65" i="51"/>
  <c r="G66" i="51"/>
  <c r="G67" i="51"/>
  <c r="G68" i="51"/>
  <c r="G69" i="51"/>
  <c r="G73" i="51"/>
  <c r="G74" i="51"/>
  <c r="G75" i="51"/>
  <c r="G76" i="51"/>
  <c r="G77" i="51"/>
  <c r="G80" i="51"/>
  <c r="G81" i="51"/>
  <c r="G82" i="51"/>
  <c r="G83" i="51"/>
  <c r="G84" i="51"/>
  <c r="G85" i="51"/>
  <c r="G87" i="51"/>
  <c r="G88" i="51"/>
  <c r="G89" i="51"/>
  <c r="G12" i="51"/>
  <c r="G10" i="51" l="1"/>
  <c r="G8" i="51" l="1"/>
  <c r="G106" i="51" s="1"/>
  <c r="G107" i="51" l="1"/>
  <c r="G108" i="51" s="1"/>
</calcChain>
</file>

<file path=xl/sharedStrings.xml><?xml version="1.0" encoding="utf-8"?>
<sst xmlns="http://schemas.openxmlformats.org/spreadsheetml/2006/main" count="238" uniqueCount="138">
  <si>
    <t>N°</t>
  </si>
  <si>
    <t>U</t>
  </si>
  <si>
    <t>QTE</t>
  </si>
  <si>
    <t>P.U. EN €</t>
  </si>
  <si>
    <t>TOTAL EN €</t>
  </si>
  <si>
    <t xml:space="preserve">   D E S I G N A T I O N</t>
  </si>
  <si>
    <t>TVA 20 %</t>
  </si>
  <si>
    <t xml:space="preserve">NB: Le présent quantitatif est donné à titre indicatif, le soumissionnaire a la responsabilité </t>
  </si>
  <si>
    <t>de son offre pour une exécution conforme au CCTP et à l'attente du maître de l'ouvrage</t>
  </si>
  <si>
    <t>GENERALITES</t>
  </si>
  <si>
    <t>PRESCRIPTIONS TECHNIQUES GENERALES</t>
  </si>
  <si>
    <t>3.1</t>
  </si>
  <si>
    <t>3.3</t>
  </si>
  <si>
    <t>3.6</t>
  </si>
  <si>
    <t>PM</t>
  </si>
  <si>
    <t>3.2</t>
  </si>
  <si>
    <t>3.4</t>
  </si>
  <si>
    <t>Installation de chantier</t>
  </si>
  <si>
    <t>Eclairage de chantier</t>
  </si>
  <si>
    <t>Eclairage de sécurité de chantier</t>
  </si>
  <si>
    <t>Coffret de chantier équipé</t>
  </si>
  <si>
    <t>Dépose des installations</t>
  </si>
  <si>
    <t>Ens</t>
  </si>
  <si>
    <t>Alimentation spécialisée</t>
  </si>
  <si>
    <t>Mise en service et essais</t>
  </si>
  <si>
    <t>DESCRIPTION DES OUVRAGES COURANTS FAIBLES</t>
  </si>
  <si>
    <t>Bouton poussoir de sortie</t>
  </si>
  <si>
    <t xml:space="preserve">Platine de rue </t>
  </si>
  <si>
    <t>Raccordement des installations suivant le CCTP</t>
  </si>
  <si>
    <t>Formation des utilisateurs</t>
  </si>
  <si>
    <t>4.1</t>
  </si>
  <si>
    <t>4.2</t>
  </si>
  <si>
    <t>Raccordement des installations et dépose en fin de chantier</t>
  </si>
  <si>
    <t>Dépose dans le respects des exigences du CCTP</t>
  </si>
  <si>
    <t>3.7</t>
  </si>
  <si>
    <t>Cheminements</t>
  </si>
  <si>
    <t>Eclairage de sécurité</t>
  </si>
  <si>
    <t>BAES</t>
  </si>
  <si>
    <t>Câblage de l'installation</t>
  </si>
  <si>
    <t>Accessoire de mise en œuvre</t>
  </si>
  <si>
    <t>Informatique et téléphonie</t>
  </si>
  <si>
    <t>Recette informatique</t>
  </si>
  <si>
    <t>Etiquetage</t>
  </si>
  <si>
    <t>4.4</t>
  </si>
  <si>
    <t>Mise en service</t>
  </si>
  <si>
    <t>Centrale de gestion du système de contrôle d'accès</t>
  </si>
  <si>
    <t>Coffret technique</t>
  </si>
  <si>
    <t>Généralités</t>
  </si>
  <si>
    <t>Origine des installations</t>
  </si>
  <si>
    <t>Tableaux généraux basse tension</t>
  </si>
  <si>
    <t>3.5</t>
  </si>
  <si>
    <t>Chemins de câbles courants forts</t>
  </si>
  <si>
    <t>Chemins de câbles courants faibles</t>
  </si>
  <si>
    <t>Percements des murs et planchers pour le passage des CC.</t>
  </si>
  <si>
    <t>Rebouchage coupe-feu des traversées de murs et planchers</t>
  </si>
  <si>
    <t>Tube IRL suivant CCTP</t>
  </si>
  <si>
    <t xml:space="preserve">Accessoire de mise en œuvre </t>
  </si>
  <si>
    <t xml:space="preserve">Pour le lot menuiseries extérieures : </t>
  </si>
  <si>
    <t xml:space="preserve">Pour le présent lot : </t>
  </si>
  <si>
    <t>Alimentation système anti-intrusion en câble U1000R2V avec mise en œuvre et raccordement.</t>
  </si>
  <si>
    <t>Système anti-intrusion</t>
  </si>
  <si>
    <t>Centrale système anti-intrusion</t>
  </si>
  <si>
    <t>Détecteur de présence volumétrique</t>
  </si>
  <si>
    <t>Clavier de commande</t>
  </si>
  <si>
    <t>Raccordement de l'installation suivant le CCTP</t>
  </si>
  <si>
    <t>Transmetteur téléphonique</t>
  </si>
  <si>
    <t>Lecteur RFID</t>
  </si>
  <si>
    <t>Document EXE</t>
  </si>
  <si>
    <t>Divers</t>
  </si>
  <si>
    <t>Alimentation ventouse pour le système de contrôle d’accès en câble U1000R2V avec câble en attente,</t>
  </si>
  <si>
    <t>Alimentation centrale contrôle d’accès en câble U1000R2V avec mise en œuvre et raccordement,</t>
  </si>
  <si>
    <t>4.3</t>
  </si>
  <si>
    <t>DOE</t>
  </si>
  <si>
    <t>DESCRIPTION DES OUVRAGES COURANT FORT</t>
  </si>
  <si>
    <t>L’évacuation des installations déposées (Déclencheur manuel, détecteur anti-intrusion, lecteur de badge, digicode, etc…)</t>
  </si>
  <si>
    <t>La neutralisation des réseaux déposés,</t>
  </si>
  <si>
    <t>La dépose des protections électriques devenues obsolète,</t>
  </si>
  <si>
    <t>La dépose des réseaux obsolètes encombrant les cheminements,</t>
  </si>
  <si>
    <t xml:space="preserve">Intégration des nouvelles protections dans les TGBT et TD : </t>
  </si>
  <si>
    <t>Centrale contrôle d’accès</t>
  </si>
  <si>
    <t>Centrale anti-intrusion</t>
  </si>
  <si>
    <t>Goulotte</t>
  </si>
  <si>
    <t>Pour le lot menuiseries intérieure :</t>
  </si>
  <si>
    <t>Mise à disposition d'un raccordement RJ45 au système anti-intrusion pour supervision</t>
  </si>
  <si>
    <t>Mise à disposition d'un raccordement RJ45 au système de contrôle d'accès pour supervision</t>
  </si>
  <si>
    <t>Mise à disposition d'un raccordement RJ45 à l'UTL pour supervision</t>
  </si>
  <si>
    <t>Raccordement au baie VDI les plus proches</t>
  </si>
  <si>
    <t>Visiophonie et contrôle d'accès périmétrique et volumétrique</t>
  </si>
  <si>
    <t>UTL</t>
  </si>
  <si>
    <t>Fourniture des badges</t>
  </si>
  <si>
    <t>Système de sécurité incendie</t>
  </si>
  <si>
    <t>Asservissement de dévérouillage des issus de secours</t>
  </si>
  <si>
    <t>Raccordement des DI sur les boucles existantes</t>
  </si>
  <si>
    <t>Asservissement des maintiens de porte en position ouverte</t>
  </si>
  <si>
    <t>PRESTATION SUPPLEMENTAIRE EVENTUELLE</t>
  </si>
  <si>
    <t>5.1</t>
  </si>
  <si>
    <t>Fourniture, pose et raccordement caméra fixe</t>
  </si>
  <si>
    <t>Mise en œuvre d'un enregistreur hybride</t>
  </si>
  <si>
    <t>Raccordement de l'installation depuis les baie VDI les plus proches</t>
  </si>
  <si>
    <t>Accessoires de mise en œuvre</t>
  </si>
  <si>
    <t>Essais de l'installation</t>
  </si>
  <si>
    <t>Détecteur optique</t>
  </si>
  <si>
    <t>Programmation de l'installation</t>
  </si>
  <si>
    <t>Reprise des câblages existants</t>
  </si>
  <si>
    <t>04 - Vidéo-surveillace</t>
  </si>
  <si>
    <t>5.2</t>
  </si>
  <si>
    <t>05 - Local vélo</t>
  </si>
  <si>
    <t>Alimentation ventouse en câble U1000R2V avec câble en attente</t>
  </si>
  <si>
    <t>Alimentation des armoires de recharges en câble U1000R2V avec câble en attente</t>
  </si>
  <si>
    <t>Fourniture, pose et raccordement d'un lecteur de badge de contrôle d'accès</t>
  </si>
  <si>
    <t>Liaision pour le raccordement du lecteur de badge RFID</t>
  </si>
  <si>
    <t>Mesures conservatoires</t>
  </si>
  <si>
    <t xml:space="preserve">QTE </t>
  </si>
  <si>
    <t>QTE ENT</t>
  </si>
  <si>
    <t>DESIGNATION</t>
  </si>
  <si>
    <t xml:space="preserve">RECTORAT de l’ACADEMIE de Nice </t>
  </si>
  <si>
    <t xml:space="preserve">53 avenue Cap de Croix </t>
  </si>
  <si>
    <t>06181 NICE CEDEX 2</t>
  </si>
  <si>
    <t>Mise en sécurité/sureté du site « Cap de Croix » (RECTORAT et DSDEN) de NICE</t>
  </si>
  <si>
    <t>Décomposition du Prix Global et Forfaitaire</t>
  </si>
  <si>
    <t>D.P.G.F.</t>
  </si>
  <si>
    <t>MAÎTRISE D’OUVRAGE :</t>
  </si>
  <si>
    <t>REGION ACADEMIQUE PROVENCE ALPES COTE D’AZUR</t>
  </si>
  <si>
    <t>Direction Régionale Académique de la Politique Immobilière de l’Etat (DRA-PIE)</t>
  </si>
  <si>
    <t>MAÎTRISE D’ŒUVRE :</t>
  </si>
  <si>
    <t xml:space="preserve"> </t>
  </si>
  <si>
    <t>B .E. T</t>
  </si>
  <si>
    <t>CINFORA</t>
  </si>
  <si>
    <t>Résidence SKY VALLEY - 81 avenue Simone Veil</t>
  </si>
  <si>
    <t>06200 NICE</t>
  </si>
  <si>
    <t>Tél : 04 97 02 24 30</t>
  </si>
  <si>
    <t>E-mail : contact@cinfora.fr</t>
  </si>
  <si>
    <t>Indice A</t>
  </si>
  <si>
    <t>Indice B</t>
  </si>
  <si>
    <t>Indice C</t>
  </si>
  <si>
    <t>Septembre 2024</t>
  </si>
  <si>
    <t>LOT 05 - ELECTRICITE</t>
  </si>
  <si>
    <t>DM 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</si>
</sst>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,##0.00\ [$€];[Red]\-#,##0.00\ [$€]"/>
    <numFmt numFmtId="166" formatCode="#,##0\ ;[Red]\-#,##0\ "/>
    <numFmt numFmtId="167" formatCode="#,##0.0"/>
    <numFmt numFmtId="168" formatCode="#,##0.00&quot;  &quot;"/>
    <numFmt numFmtId="169" formatCode="#,##0.00_-_ ;#,##0.00\-_ "/>
    <numFmt numFmtId="170" formatCode="#,##0_,_0_0_0_-_ ;#,##0\-_,_0_0_0_ "/>
    <numFmt numFmtId="171" formatCode="#,##0.00_0_-_ ;#,##0.00\-_0_ "/>
    <numFmt numFmtId="172" formatCode="#,##0.000_-_ ;#,##0.000\-_ "/>
    <numFmt numFmtId="173" formatCode="#,##0.000"/>
  </numFmts>
  <fonts count="64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Helvetica"/>
      <family val="2"/>
    </font>
    <font>
      <sz val="11"/>
      <color indexed="8"/>
      <name val="Calibri"/>
      <family val="2"/>
    </font>
    <font>
      <b/>
      <i/>
      <sz val="12"/>
      <name val="Helvetica"/>
      <family val="2"/>
    </font>
    <font>
      <b/>
      <u/>
      <sz val="12"/>
      <name val="Helvetica"/>
      <family val="2"/>
    </font>
    <font>
      <b/>
      <sz val="12"/>
      <name val="Helvetica"/>
      <family val="2"/>
    </font>
    <font>
      <sz val="8"/>
      <name val="Arial"/>
      <family val="2"/>
    </font>
    <font>
      <b/>
      <sz val="8"/>
      <name val="Arial"/>
      <family val="2"/>
    </font>
    <font>
      <sz val="8.5"/>
      <name val="Letter Gothic"/>
      <family val="3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Arial"/>
      <family val="2"/>
    </font>
    <font>
      <sz val="12"/>
      <name val="System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System"/>
    </font>
    <font>
      <sz val="10"/>
      <color indexed="17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6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5" fontId="18" fillId="0" borderId="0" applyFont="0" applyFill="0" applyBorder="0" applyAlignment="0" applyProtection="0"/>
    <xf numFmtId="166" fontId="19" fillId="0" borderId="4" applyFont="0" applyFill="0" applyBorder="0" applyAlignment="0" applyProtection="0">
      <protection locked="0"/>
    </xf>
    <xf numFmtId="167" fontId="19" fillId="0" borderId="4" applyFont="0" applyFill="0" applyBorder="0" applyAlignment="0" applyProtection="0">
      <protection locked="0"/>
    </xf>
    <xf numFmtId="37" fontId="19" fillId="0" borderId="4" applyFont="0" applyFill="0" applyBorder="0" applyAlignment="0" applyProtection="0">
      <protection locked="0"/>
    </xf>
    <xf numFmtId="0" fontId="17" fillId="0" borderId="0"/>
    <xf numFmtId="0" fontId="18" fillId="0" borderId="0"/>
    <xf numFmtId="0" fontId="20" fillId="0" borderId="0"/>
    <xf numFmtId="0" fontId="19" fillId="0" borderId="4" applyFont="0" applyFill="0" applyBorder="0" applyAlignment="0" applyProtection="0">
      <protection locked="0"/>
    </xf>
    <xf numFmtId="166" fontId="19" fillId="0" borderId="4" applyFont="0" applyFill="0" applyBorder="0" applyAlignment="0" applyProtection="0">
      <protection locked="0"/>
    </xf>
    <xf numFmtId="0" fontId="18" fillId="0" borderId="0"/>
    <xf numFmtId="38" fontId="22" fillId="0" borderId="0" applyFont="0" applyFill="0" applyBorder="0" applyAlignment="0" applyProtection="0"/>
    <xf numFmtId="0" fontId="21" fillId="0" borderId="0"/>
    <xf numFmtId="167" fontId="19" fillId="0" borderId="4" applyFont="0" applyFill="0" applyBorder="0" applyAlignment="0" applyProtection="0">
      <protection locked="0"/>
    </xf>
    <xf numFmtId="0" fontId="17" fillId="0" borderId="0"/>
    <xf numFmtId="0" fontId="18" fillId="0" borderId="0"/>
    <xf numFmtId="0" fontId="18" fillId="0" borderId="0"/>
    <xf numFmtId="0" fontId="20" fillId="0" borderId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4" fillId="0" borderId="3" applyNumberFormat="0" applyFill="0" applyBorder="0" applyAlignment="0">
      <protection locked="0"/>
    </xf>
    <xf numFmtId="168" fontId="24" fillId="0" borderId="5" applyFill="0" applyBorder="0" applyAlignment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8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19" fillId="0" borderId="4" applyFont="0" applyFill="0" applyBorder="0" applyAlignment="0" applyProtection="0">
      <protection locked="0"/>
    </xf>
    <xf numFmtId="166" fontId="19" fillId="0" borderId="4" applyFont="0" applyFill="0" applyBorder="0" applyAlignment="0" applyProtection="0">
      <protection locked="0"/>
    </xf>
    <xf numFmtId="9" fontId="22" fillId="0" borderId="0" applyFont="0" applyFill="0" applyBorder="0" applyAlignment="0" applyProtection="0"/>
    <xf numFmtId="168" fontId="24" fillId="0" borderId="5" applyFill="0" applyBorder="0" applyAlignment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22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23" borderId="6" applyNumberFormat="0" applyAlignment="0" applyProtection="0"/>
    <xf numFmtId="0" fontId="35" fillId="0" borderId="7" applyNumberFormat="0" applyFill="0" applyAlignment="0" applyProtection="0"/>
    <xf numFmtId="0" fontId="25" fillId="24" borderId="8" applyNumberFormat="0" applyFont="0" applyAlignment="0" applyProtection="0"/>
    <xf numFmtId="49" fontId="29" fillId="0" borderId="0">
      <alignment vertical="top" wrapText="1"/>
    </xf>
    <xf numFmtId="49" fontId="23" fillId="0" borderId="0">
      <alignment vertical="top"/>
    </xf>
    <xf numFmtId="0" fontId="16" fillId="0" borderId="0">
      <alignment vertical="justify" wrapText="1"/>
    </xf>
    <xf numFmtId="0" fontId="36" fillId="10" borderId="6" applyNumberFormat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37" fillId="6" borderId="0" applyNumberFormat="0" applyBorder="0" applyAlignment="0" applyProtection="0"/>
    <xf numFmtId="173" fontId="31" fillId="0" borderId="0" applyFont="0" applyFill="0" applyBorder="0" applyAlignment="0" applyProtection="0">
      <protection locked="0"/>
    </xf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9" fontId="30" fillId="0" borderId="0"/>
    <xf numFmtId="0" fontId="38" fillId="25" borderId="0" applyNumberFormat="0" applyBorder="0" applyAlignment="0" applyProtection="0"/>
    <xf numFmtId="0" fontId="22" fillId="0" borderId="0"/>
    <xf numFmtId="0" fontId="20" fillId="0" borderId="0"/>
    <xf numFmtId="0" fontId="25" fillId="0" borderId="0"/>
    <xf numFmtId="0" fontId="22" fillId="0" borderId="0"/>
    <xf numFmtId="0" fontId="20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5" fillId="0" borderId="0"/>
    <xf numFmtId="0" fontId="22" fillId="0" borderId="0"/>
    <xf numFmtId="0" fontId="20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7" fillId="0" borderId="0"/>
    <xf numFmtId="0" fontId="22" fillId="0" borderId="0"/>
    <xf numFmtId="0" fontId="22" fillId="0" borderId="0"/>
    <xf numFmtId="9" fontId="17" fillId="0" borderId="0" applyFont="0" applyFill="0" applyBorder="0" applyAlignment="0" applyProtection="0"/>
    <xf numFmtId="169" fontId="30" fillId="26" borderId="0">
      <protection locked="0"/>
    </xf>
    <xf numFmtId="170" fontId="29" fillId="0" borderId="0"/>
    <xf numFmtId="171" fontId="29" fillId="0" borderId="0"/>
    <xf numFmtId="172" fontId="29" fillId="0" borderId="0"/>
    <xf numFmtId="49" fontId="29" fillId="0" borderId="0">
      <alignment vertical="top"/>
    </xf>
    <xf numFmtId="49" fontId="30" fillId="0" borderId="9"/>
    <xf numFmtId="0" fontId="39" fillId="7" borderId="0" applyNumberFormat="0" applyBorder="0" applyAlignment="0" applyProtection="0"/>
    <xf numFmtId="0" fontId="40" fillId="23" borderId="10" applyNumberFormat="0" applyAlignment="0" applyProtection="0"/>
    <xf numFmtId="0" fontId="41" fillId="0" borderId="0" applyNumberFormat="0" applyFill="0" applyBorder="0" applyAlignment="0" applyProtection="0"/>
    <xf numFmtId="0" fontId="27" fillId="0" borderId="0"/>
    <xf numFmtId="0" fontId="27" fillId="0" borderId="0">
      <alignment horizontal="justify" wrapText="1"/>
    </xf>
    <xf numFmtId="0" fontId="28" fillId="0" borderId="0">
      <alignment horizontal="left" vertical="center"/>
    </xf>
    <xf numFmtId="0" fontId="26" fillId="0" borderId="0"/>
    <xf numFmtId="0" fontId="42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29" fillId="0" borderId="0" applyNumberFormat="0"/>
    <xf numFmtId="0" fontId="47" fillId="27" borderId="15" applyNumberFormat="0" applyAlignment="0" applyProtection="0"/>
    <xf numFmtId="0" fontId="20" fillId="0" borderId="0"/>
    <xf numFmtId="0" fontId="20" fillId="0" borderId="0"/>
    <xf numFmtId="0" fontId="20" fillId="0" borderId="0"/>
    <xf numFmtId="0" fontId="17" fillId="0" borderId="0"/>
    <xf numFmtId="0" fontId="49" fillId="0" borderId="0"/>
    <xf numFmtId="0" fontId="20" fillId="0" borderId="0">
      <alignment vertical="top"/>
    </xf>
  </cellStyleXfs>
  <cellXfs count="121">
    <xf numFmtId="0" fontId="0" fillId="0" borderId="0" xfId="0">
      <alignment vertical="top"/>
    </xf>
    <xf numFmtId="0" fontId="48" fillId="0" borderId="0" xfId="254" applyFont="1" applyAlignment="1">
      <alignment vertical="center"/>
    </xf>
    <xf numFmtId="0" fontId="48" fillId="0" borderId="0" xfId="254" applyFont="1" applyAlignment="1">
      <alignment vertical="top"/>
    </xf>
    <xf numFmtId="0" fontId="50" fillId="0" borderId="0" xfId="254" applyFont="1" applyAlignment="1">
      <alignment vertical="top"/>
    </xf>
    <xf numFmtId="0" fontId="49" fillId="0" borderId="0" xfId="254"/>
    <xf numFmtId="2" fontId="52" fillId="0" borderId="0" xfId="254" applyNumberFormat="1" applyFont="1"/>
    <xf numFmtId="2" fontId="17" fillId="0" borderId="5" xfId="254" applyNumberFormat="1" applyFont="1" applyBorder="1" applyAlignment="1" applyProtection="1">
      <alignment horizontal="center" vertical="center"/>
      <protection locked="0"/>
    </xf>
    <xf numFmtId="0" fontId="17" fillId="0" borderId="0" xfId="254" applyFont="1" applyAlignment="1" applyProtection="1">
      <alignment horizontal="center" vertical="center"/>
      <protection locked="0"/>
    </xf>
    <xf numFmtId="0" fontId="17" fillId="0" borderId="5" xfId="254" applyFont="1" applyBorder="1" applyAlignment="1" applyProtection="1">
      <alignment horizontal="center" vertical="center"/>
      <protection locked="0"/>
    </xf>
    <xf numFmtId="0" fontId="49" fillId="0" borderId="0" xfId="254" applyAlignment="1">
      <alignment horizontal="center"/>
    </xf>
    <xf numFmtId="2" fontId="51" fillId="0" borderId="5" xfId="254" applyNumberFormat="1" applyFont="1" applyBorder="1" applyAlignment="1" applyProtection="1">
      <alignment horizontal="left" vertical="center" wrapText="1"/>
      <protection locked="0"/>
    </xf>
    <xf numFmtId="49" fontId="49" fillId="0" borderId="0" xfId="254" applyNumberFormat="1" applyAlignment="1">
      <alignment horizontal="left" wrapText="1"/>
    </xf>
    <xf numFmtId="1" fontId="51" fillId="0" borderId="3" xfId="254" applyNumberFormat="1" applyFont="1" applyBorder="1" applyAlignment="1" applyProtection="1">
      <alignment horizontal="center" vertical="center"/>
      <protection locked="0"/>
    </xf>
    <xf numFmtId="4" fontId="17" fillId="0" borderId="5" xfId="254" applyNumberFormat="1" applyFont="1" applyBorder="1" applyAlignment="1" applyProtection="1">
      <alignment horizontal="right" vertical="center"/>
      <protection locked="0"/>
    </xf>
    <xf numFmtId="4" fontId="53" fillId="0" borderId="0" xfId="254" applyNumberFormat="1" applyFont="1" applyAlignment="1">
      <alignment horizontal="right"/>
    </xf>
    <xf numFmtId="2" fontId="17" fillId="0" borderId="0" xfId="254" applyNumberFormat="1" applyFont="1" applyAlignment="1" applyProtection="1">
      <alignment horizontal="center" vertical="center"/>
      <protection locked="0"/>
    </xf>
    <xf numFmtId="4" fontId="56" fillId="0" borderId="0" xfId="48" applyNumberFormat="1" applyFont="1" applyAlignment="1">
      <alignment horizontal="right" vertical="center"/>
    </xf>
    <xf numFmtId="2" fontId="51" fillId="0" borderId="3" xfId="254" applyNumberFormat="1" applyFont="1" applyBorder="1" applyAlignment="1" applyProtection="1">
      <alignment horizontal="center" vertical="center"/>
      <protection locked="0"/>
    </xf>
    <xf numFmtId="2" fontId="17" fillId="0" borderId="5" xfId="254" applyNumberFormat="1" applyFont="1" applyBorder="1" applyAlignment="1" applyProtection="1">
      <alignment horizontal="left" vertical="center" wrapText="1"/>
      <protection locked="0"/>
    </xf>
    <xf numFmtId="2" fontId="17" fillId="0" borderId="3" xfId="254" applyNumberFormat="1" applyFont="1" applyBorder="1" applyAlignment="1" applyProtection="1">
      <alignment horizontal="center" vertical="center"/>
      <protection locked="0"/>
    </xf>
    <xf numFmtId="2" fontId="58" fillId="0" borderId="5" xfId="254" applyNumberFormat="1" applyFont="1" applyBorder="1" applyAlignment="1" applyProtection="1">
      <alignment horizontal="left" vertical="center" wrapText="1"/>
      <protection locked="0"/>
    </xf>
    <xf numFmtId="2" fontId="57" fillId="0" borderId="5" xfId="254" applyNumberFormat="1" applyFont="1" applyBorder="1" applyAlignment="1" applyProtection="1">
      <alignment horizontal="left" vertical="center" wrapText="1"/>
      <protection locked="0"/>
    </xf>
    <xf numFmtId="49" fontId="56" fillId="0" borderId="23" xfId="48" applyNumberFormat="1" applyFont="1" applyBorder="1" applyAlignment="1">
      <alignment horizontal="center" vertical="center"/>
    </xf>
    <xf numFmtId="0" fontId="56" fillId="0" borderId="20" xfId="48" applyFont="1" applyBorder="1" applyAlignment="1">
      <alignment horizontal="right" vertical="center" wrapText="1"/>
    </xf>
    <xf numFmtId="0" fontId="56" fillId="0" borderId="19" xfId="48" applyFont="1" applyBorder="1" applyAlignment="1">
      <alignment horizontal="center" vertical="center"/>
    </xf>
    <xf numFmtId="0" fontId="16" fillId="0" borderId="22" xfId="48" applyFont="1" applyBorder="1" applyAlignment="1">
      <alignment horizontal="center" vertical="center"/>
    </xf>
    <xf numFmtId="4" fontId="17" fillId="0" borderId="22" xfId="48" applyNumberFormat="1" applyBorder="1" applyAlignment="1">
      <alignment horizontal="right" vertical="center"/>
    </xf>
    <xf numFmtId="4" fontId="55" fillId="0" borderId="20" xfId="48" applyNumberFormat="1" applyFont="1" applyBorder="1" applyAlignment="1">
      <alignment horizontal="right" vertical="center"/>
    </xf>
    <xf numFmtId="49" fontId="17" fillId="0" borderId="5" xfId="48" applyNumberFormat="1" applyBorder="1" applyAlignment="1">
      <alignment horizontal="center" vertical="center"/>
    </xf>
    <xf numFmtId="0" fontId="17" fillId="0" borderId="3" xfId="48" applyBorder="1" applyAlignment="1">
      <alignment horizontal="center" vertical="center"/>
    </xf>
    <xf numFmtId="0" fontId="17" fillId="0" borderId="0" xfId="48" applyAlignment="1">
      <alignment horizontal="center" vertical="center"/>
    </xf>
    <xf numFmtId="4" fontId="56" fillId="0" borderId="4" xfId="48" applyNumberFormat="1" applyFont="1" applyBorder="1" applyAlignment="1">
      <alignment horizontal="right" vertical="center"/>
    </xf>
    <xf numFmtId="0" fontId="17" fillId="0" borderId="24" xfId="48" applyBorder="1" applyAlignment="1">
      <alignment horizontal="center" vertical="center"/>
    </xf>
    <xf numFmtId="0" fontId="17" fillId="0" borderId="18" xfId="48" applyBorder="1" applyAlignment="1">
      <alignment horizontal="center" vertical="center"/>
    </xf>
    <xf numFmtId="0" fontId="17" fillId="0" borderId="16" xfId="48" applyBorder="1" applyAlignment="1">
      <alignment horizontal="center" vertical="center"/>
    </xf>
    <xf numFmtId="4" fontId="17" fillId="0" borderId="16" xfId="48" applyNumberFormat="1" applyBorder="1" applyAlignment="1">
      <alignment horizontal="right" vertical="center"/>
    </xf>
    <xf numFmtId="4" fontId="56" fillId="0" borderId="21" xfId="48" applyNumberFormat="1" applyFont="1" applyBorder="1" applyAlignment="1">
      <alignment horizontal="right" vertical="center"/>
    </xf>
    <xf numFmtId="0" fontId="51" fillId="0" borderId="0" xfId="48" applyFont="1" applyAlignment="1">
      <alignment horizontal="center" vertical="center"/>
    </xf>
    <xf numFmtId="0" fontId="51" fillId="0" borderId="0" xfId="48" applyFont="1" applyAlignment="1">
      <alignment horizontal="right" vertical="center"/>
    </xf>
    <xf numFmtId="0" fontId="17" fillId="0" borderId="0" xfId="48" applyAlignment="1">
      <alignment vertical="center"/>
    </xf>
    <xf numFmtId="2" fontId="51" fillId="28" borderId="17" xfId="254" applyNumberFormat="1" applyFont="1" applyFill="1" applyBorder="1" applyAlignment="1" applyProtection="1">
      <alignment horizontal="center" vertical="center"/>
      <protection locked="0"/>
    </xf>
    <xf numFmtId="49" fontId="51" fillId="28" borderId="17" xfId="254" applyNumberFormat="1" applyFont="1" applyFill="1" applyBorder="1" applyAlignment="1" applyProtection="1">
      <alignment horizontal="left" vertical="center" wrapText="1"/>
      <protection locked="0"/>
    </xf>
    <xf numFmtId="0" fontId="51" fillId="28" borderId="17" xfId="254" applyFont="1" applyFill="1" applyBorder="1" applyAlignment="1" applyProtection="1">
      <alignment horizontal="center" vertical="center"/>
      <protection locked="0"/>
    </xf>
    <xf numFmtId="4" fontId="51" fillId="28" borderId="17" xfId="254" applyNumberFormat="1" applyFont="1" applyFill="1" applyBorder="1" applyAlignment="1" applyProtection="1">
      <alignment horizontal="center" vertical="center"/>
      <protection locked="0"/>
    </xf>
    <xf numFmtId="0" fontId="59" fillId="28" borderId="17" xfId="48" applyFont="1" applyFill="1" applyBorder="1" applyAlignment="1">
      <alignment horizontal="center" vertical="center" wrapText="1"/>
    </xf>
    <xf numFmtId="4" fontId="17" fillId="0" borderId="0" xfId="48" applyNumberFormat="1" applyAlignment="1">
      <alignment vertical="center"/>
    </xf>
    <xf numFmtId="49" fontId="55" fillId="28" borderId="17" xfId="48" applyNumberFormat="1" applyFont="1" applyFill="1" applyBorder="1" applyAlignment="1">
      <alignment horizontal="center" vertical="center"/>
    </xf>
    <xf numFmtId="49" fontId="55" fillId="28" borderId="25" xfId="48" applyNumberFormat="1" applyFont="1" applyFill="1" applyBorder="1" applyAlignment="1">
      <alignment horizontal="center" vertical="center" wrapText="1"/>
    </xf>
    <xf numFmtId="0" fontId="55" fillId="28" borderId="17" xfId="48" applyFont="1" applyFill="1" applyBorder="1" applyAlignment="1">
      <alignment horizontal="center" vertical="center" wrapText="1"/>
    </xf>
    <xf numFmtId="4" fontId="55" fillId="28" borderId="17" xfId="48" applyNumberFormat="1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60" fillId="0" borderId="27" xfId="11" applyNumberFormat="1" applyFont="1" applyFill="1" applyBorder="1" applyAlignment="1">
      <alignment vertical="center"/>
    </xf>
    <xf numFmtId="49" fontId="2" fillId="0" borderId="26" xfId="11" applyFont="1" applyFill="1" applyBorder="1" applyAlignment="1">
      <alignment horizontal="center" vertical="center"/>
    </xf>
    <xf numFmtId="4" fontId="2" fillId="0" borderId="26" xfId="11" applyNumberFormat="1" applyFont="1" applyFill="1" applyBorder="1" applyAlignment="1">
      <alignment vertical="center"/>
    </xf>
    <xf numFmtId="0" fontId="2" fillId="0" borderId="27" xfId="11" applyNumberFormat="1" applyFont="1" applyFill="1" applyBorder="1" applyAlignment="1">
      <alignment horizontal="left" vertical="center" indent="2"/>
    </xf>
    <xf numFmtId="0" fontId="2" fillId="0" borderId="26" xfId="11" applyNumberFormat="1" applyFont="1" applyFill="1" applyBorder="1" applyAlignment="1">
      <alignment horizontal="center" vertical="center"/>
    </xf>
    <xf numFmtId="0" fontId="2" fillId="0" borderId="28" xfId="2" applyFont="1" applyFill="1" applyBorder="1" applyAlignment="1">
      <alignment horizontal="center" vertical="center" wrapText="1"/>
    </xf>
    <xf numFmtId="0" fontId="60" fillId="0" borderId="29" xfId="11" applyNumberFormat="1" applyFont="1" applyFill="1" applyBorder="1" applyAlignment="1">
      <alignment vertical="center"/>
    </xf>
    <xf numFmtId="49" fontId="2" fillId="0" borderId="28" xfId="11" applyFont="1" applyFill="1" applyBorder="1" applyAlignment="1">
      <alignment horizontal="center" vertical="center"/>
    </xf>
    <xf numFmtId="4" fontId="2" fillId="0" borderId="28" xfId="11" applyNumberFormat="1" applyFont="1" applyFill="1" applyBorder="1" applyAlignment="1">
      <alignment vertical="center"/>
    </xf>
    <xf numFmtId="0" fontId="61" fillId="28" borderId="30" xfId="48" applyFont="1" applyFill="1" applyBorder="1"/>
    <xf numFmtId="0" fontId="61" fillId="28" borderId="31" xfId="48" applyFont="1" applyFill="1" applyBorder="1"/>
    <xf numFmtId="0" fontId="61" fillId="28" borderId="32" xfId="48" applyFont="1" applyFill="1" applyBorder="1"/>
    <xf numFmtId="0" fontId="16" fillId="0" borderId="0" xfId="48" applyFont="1"/>
    <xf numFmtId="0" fontId="61" fillId="28" borderId="35" xfId="48" applyFont="1" applyFill="1" applyBorder="1"/>
    <xf numFmtId="0" fontId="61" fillId="28" borderId="36" xfId="48" applyFont="1" applyFill="1" applyBorder="1"/>
    <xf numFmtId="0" fontId="61" fillId="28" borderId="37" xfId="48" applyFont="1" applyFill="1" applyBorder="1"/>
    <xf numFmtId="0" fontId="16" fillId="0" borderId="30" xfId="48" applyFont="1" applyBorder="1"/>
    <xf numFmtId="0" fontId="16" fillId="0" borderId="31" xfId="48" applyFont="1" applyBorder="1"/>
    <xf numFmtId="0" fontId="16" fillId="0" borderId="32" xfId="48" applyFont="1" applyBorder="1"/>
    <xf numFmtId="0" fontId="63" fillId="0" borderId="0" xfId="48" applyFont="1" applyAlignment="1">
      <alignment horizontal="center"/>
    </xf>
    <xf numFmtId="0" fontId="63" fillId="0" borderId="33" xfId="48" applyFont="1" applyBorder="1"/>
    <xf numFmtId="0" fontId="63" fillId="0" borderId="0" xfId="48" applyFont="1"/>
    <xf numFmtId="0" fontId="63" fillId="0" borderId="34" xfId="48" applyFont="1" applyBorder="1"/>
    <xf numFmtId="0" fontId="59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0" applyFont="1">
      <alignment vertical="top"/>
    </xf>
    <xf numFmtId="0" fontId="48" fillId="0" borderId="17" xfId="48" applyFont="1" applyBorder="1" applyAlignment="1">
      <alignment horizontal="center"/>
    </xf>
    <xf numFmtId="49" fontId="48" fillId="0" borderId="17" xfId="48" applyNumberFormat="1" applyFont="1" applyBorder="1" applyAlignment="1">
      <alignment horizontal="center"/>
    </xf>
    <xf numFmtId="17" fontId="48" fillId="0" borderId="17" xfId="48" applyNumberFormat="1" applyFont="1" applyBorder="1" applyAlignment="1">
      <alignment horizontal="center"/>
    </xf>
    <xf numFmtId="0" fontId="48" fillId="0" borderId="4" xfId="48" applyFont="1" applyBorder="1" applyAlignment="1">
      <alignment horizontal="right" vertical="center" wrapText="1"/>
    </xf>
    <xf numFmtId="0" fontId="48" fillId="0" borderId="21" xfId="48" applyFont="1" applyBorder="1" applyAlignment="1">
      <alignment horizontal="right" vertical="center" wrapText="1"/>
    </xf>
    <xf numFmtId="0" fontId="48" fillId="0" borderId="3" xfId="48" applyFont="1" applyBorder="1" applyAlignment="1">
      <alignment horizontal="center"/>
    </xf>
    <xf numFmtId="0" fontId="48" fillId="0" borderId="0" xfId="48" applyFont="1" applyAlignment="1">
      <alignment horizontal="center"/>
    </xf>
    <xf numFmtId="0" fontId="48" fillId="0" borderId="4" xfId="48" applyFont="1" applyBorder="1" applyAlignment="1">
      <alignment horizontal="center"/>
    </xf>
    <xf numFmtId="0" fontId="48" fillId="0" borderId="18" xfId="48" applyFont="1" applyBorder="1" applyAlignment="1">
      <alignment horizontal="center"/>
    </xf>
    <xf numFmtId="0" fontId="48" fillId="0" borderId="16" xfId="48" applyFont="1" applyBorder="1" applyAlignment="1">
      <alignment horizontal="center"/>
    </xf>
    <xf numFmtId="0" fontId="48" fillId="0" borderId="21" xfId="48" applyFont="1" applyBorder="1" applyAlignment="1">
      <alignment horizontal="center"/>
    </xf>
    <xf numFmtId="3" fontId="48" fillId="0" borderId="3" xfId="48" applyNumberFormat="1" applyFont="1" applyBorder="1" applyAlignment="1">
      <alignment horizontal="center"/>
    </xf>
    <xf numFmtId="0" fontId="48" fillId="28" borderId="38" xfId="48" applyFont="1" applyFill="1" applyBorder="1" applyAlignment="1">
      <alignment horizontal="center"/>
    </xf>
    <xf numFmtId="0" fontId="48" fillId="28" borderId="39" xfId="48" applyFont="1" applyFill="1" applyBorder="1" applyAlignment="1">
      <alignment horizontal="center"/>
    </xf>
    <xf numFmtId="0" fontId="48" fillId="28" borderId="40" xfId="48" applyFont="1" applyFill="1" applyBorder="1" applyAlignment="1">
      <alignment horizontal="center"/>
    </xf>
    <xf numFmtId="0" fontId="48" fillId="0" borderId="19" xfId="48" applyFont="1" applyBorder="1" applyAlignment="1">
      <alignment horizontal="center"/>
    </xf>
    <xf numFmtId="0" fontId="48" fillId="0" borderId="22" xfId="48" applyFont="1" applyBorder="1" applyAlignment="1">
      <alignment horizontal="center"/>
    </xf>
    <xf numFmtId="0" fontId="48" fillId="0" borderId="20" xfId="48" applyFont="1" applyBorder="1" applyAlignment="1">
      <alignment horizontal="center"/>
    </xf>
    <xf numFmtId="0" fontId="50" fillId="0" borderId="3" xfId="48" applyFont="1" applyBorder="1" applyAlignment="1">
      <alignment horizontal="center"/>
    </xf>
    <xf numFmtId="0" fontId="50" fillId="0" borderId="0" xfId="48" applyFont="1" applyAlignment="1">
      <alignment horizontal="center"/>
    </xf>
    <xf numFmtId="0" fontId="50" fillId="0" borderId="4" xfId="48" applyFont="1" applyBorder="1" applyAlignment="1">
      <alignment horizontal="center"/>
    </xf>
    <xf numFmtId="0" fontId="63" fillId="0" borderId="33" xfId="48" applyFont="1" applyBorder="1" applyAlignment="1">
      <alignment horizontal="center"/>
    </xf>
    <xf numFmtId="0" fontId="63" fillId="0" borderId="0" xfId="48" applyFont="1" applyAlignment="1">
      <alignment horizontal="center"/>
    </xf>
    <xf numFmtId="0" fontId="63" fillId="0" borderId="34" xfId="48" applyFont="1" applyBorder="1" applyAlignment="1">
      <alignment horizontal="center"/>
    </xf>
    <xf numFmtId="0" fontId="63" fillId="0" borderId="35" xfId="48" applyFont="1" applyBorder="1" applyAlignment="1">
      <alignment horizontal="center"/>
    </xf>
    <xf numFmtId="0" fontId="63" fillId="0" borderId="36" xfId="48" applyFont="1" applyBorder="1" applyAlignment="1">
      <alignment horizontal="center"/>
    </xf>
    <xf numFmtId="0" fontId="63" fillId="0" borderId="37" xfId="48" applyFont="1" applyBorder="1" applyAlignment="1">
      <alignment horizontal="center"/>
    </xf>
    <xf numFmtId="0" fontId="61" fillId="28" borderId="33" xfId="48" applyFont="1" applyFill="1" applyBorder="1" applyAlignment="1">
      <alignment horizontal="center"/>
    </xf>
    <xf numFmtId="0" fontId="61" fillId="28" borderId="0" xfId="48" applyFont="1" applyFill="1" applyAlignment="1">
      <alignment horizontal="center"/>
    </xf>
    <xf numFmtId="0" fontId="61" fillId="28" borderId="34" xfId="48" applyFont="1" applyFill="1" applyBorder="1" applyAlignment="1">
      <alignment horizontal="center"/>
    </xf>
    <xf numFmtId="0" fontId="62" fillId="0" borderId="0" xfId="48" applyFont="1" applyAlignment="1">
      <alignment horizontal="center" vertical="center" wrapText="1"/>
    </xf>
    <xf numFmtId="0" fontId="17" fillId="0" borderId="33" xfId="48" applyBorder="1" applyAlignment="1">
      <alignment horizontal="center"/>
    </xf>
    <xf numFmtId="0" fontId="17" fillId="0" borderId="0" xfId="48" applyAlignment="1">
      <alignment horizontal="center"/>
    </xf>
    <xf numFmtId="0" fontId="17" fillId="0" borderId="34" xfId="48" applyBorder="1" applyAlignment="1">
      <alignment horizontal="center"/>
    </xf>
    <xf numFmtId="0" fontId="55" fillId="28" borderId="19" xfId="48" applyFont="1" applyFill="1" applyBorder="1" applyAlignment="1">
      <alignment horizontal="center" vertical="center" wrapText="1"/>
    </xf>
    <xf numFmtId="0" fontId="55" fillId="28" borderId="22" xfId="48" applyFont="1" applyFill="1" applyBorder="1" applyAlignment="1">
      <alignment horizontal="center" vertical="center" wrapText="1"/>
    </xf>
    <xf numFmtId="0" fontId="55" fillId="28" borderId="20" xfId="48" applyFont="1" applyFill="1" applyBorder="1" applyAlignment="1">
      <alignment horizontal="center" vertical="center" wrapText="1"/>
    </xf>
    <xf numFmtId="0" fontId="55" fillId="28" borderId="3" xfId="48" applyFont="1" applyFill="1" applyBorder="1" applyAlignment="1">
      <alignment horizontal="center" vertical="center" wrapText="1"/>
    </xf>
    <xf numFmtId="0" fontId="55" fillId="28" borderId="0" xfId="48" applyFont="1" applyFill="1" applyAlignment="1">
      <alignment horizontal="center" vertical="center" wrapText="1"/>
    </xf>
    <xf numFmtId="0" fontId="55" fillId="28" borderId="4" xfId="48" applyFont="1" applyFill="1" applyBorder="1" applyAlignment="1">
      <alignment horizontal="center" vertical="center" wrapText="1"/>
    </xf>
    <xf numFmtId="0" fontId="55" fillId="28" borderId="18" xfId="48" applyFont="1" applyFill="1" applyBorder="1" applyAlignment="1">
      <alignment horizontal="center" vertical="center" wrapText="1"/>
    </xf>
    <xf numFmtId="0" fontId="55" fillId="28" borderId="16" xfId="48" applyFont="1" applyFill="1" applyBorder="1" applyAlignment="1">
      <alignment horizontal="center" vertical="center" wrapText="1"/>
    </xf>
    <xf numFmtId="0" fontId="55" fillId="28" borderId="21" xfId="48" applyFont="1" applyFill="1" applyBorder="1" applyAlignment="1">
      <alignment horizontal="center" vertical="center" wrapText="1"/>
    </xf>
    <xf numFmtId="0" fontId="51" fillId="0" borderId="0" xfId="48" applyFont="1" applyAlignment="1">
      <alignment horizontal="center" vertical="center"/>
    </xf>
  </cellXfs>
  <cellStyles count="256">
    <cellStyle name="20 % - Accent1 2" xfId="74" xr:uid="{00000000-0005-0000-0000-000000000000}"/>
    <cellStyle name="20 % - Accent2 2" xfId="66" xr:uid="{00000000-0005-0000-0000-000001000000}"/>
    <cellStyle name="20 % - Accent3 2" xfId="73" xr:uid="{00000000-0005-0000-0000-000002000000}"/>
    <cellStyle name="20 % - Accent4 2" xfId="72" xr:uid="{00000000-0005-0000-0000-000003000000}"/>
    <cellStyle name="20 % - Accent5 2" xfId="67" xr:uid="{00000000-0005-0000-0000-000004000000}"/>
    <cellStyle name="20 % - Accent6 2" xfId="71" xr:uid="{00000000-0005-0000-0000-000005000000}"/>
    <cellStyle name="40 % - Accent1 2" xfId="70" xr:uid="{00000000-0005-0000-0000-000006000000}"/>
    <cellStyle name="40 % - Accent2 2" xfId="79" xr:uid="{00000000-0005-0000-0000-000007000000}"/>
    <cellStyle name="40 % - Accent3 2" xfId="80" xr:uid="{00000000-0005-0000-0000-000008000000}"/>
    <cellStyle name="40 % - Accent4 2" xfId="81" xr:uid="{00000000-0005-0000-0000-000009000000}"/>
    <cellStyle name="40 % - Accent5 2" xfId="82" xr:uid="{00000000-0005-0000-0000-00000A000000}"/>
    <cellStyle name="40 % - Accent6 2" xfId="83" xr:uid="{00000000-0005-0000-0000-00000B000000}"/>
    <cellStyle name="60 % - Accent1 2" xfId="84" xr:uid="{00000000-0005-0000-0000-00000C000000}"/>
    <cellStyle name="60 % - Accent2 2" xfId="85" xr:uid="{00000000-0005-0000-0000-00000D000000}"/>
    <cellStyle name="60 % - Accent3 2" xfId="86" xr:uid="{00000000-0005-0000-0000-00000E000000}"/>
    <cellStyle name="60 % - Accent4 2" xfId="87" xr:uid="{00000000-0005-0000-0000-00000F000000}"/>
    <cellStyle name="60 % - Accent5 2" xfId="88" xr:uid="{00000000-0005-0000-0000-000010000000}"/>
    <cellStyle name="60 % - Accent6 2" xfId="89" xr:uid="{00000000-0005-0000-0000-000011000000}"/>
    <cellStyle name="Accent1 2" xfId="90" xr:uid="{00000000-0005-0000-0000-000012000000}"/>
    <cellStyle name="Accent2 2" xfId="91" xr:uid="{00000000-0005-0000-0000-000013000000}"/>
    <cellStyle name="Accent3 2" xfId="92" xr:uid="{00000000-0005-0000-0000-000014000000}"/>
    <cellStyle name="Accent4 2" xfId="93" xr:uid="{00000000-0005-0000-0000-000015000000}"/>
    <cellStyle name="Accent5 2" xfId="94" xr:uid="{00000000-0005-0000-0000-000016000000}"/>
    <cellStyle name="Accent6 2" xfId="95" xr:uid="{00000000-0005-0000-0000-000017000000}"/>
    <cellStyle name="ArtDescriptif" xfId="29" xr:uid="{00000000-0005-0000-0000-000018000000}"/>
    <cellStyle name="ArtLibelleCond" xfId="28" xr:uid="{00000000-0005-0000-0000-000019000000}"/>
    <cellStyle name="ArtNote1" xfId="30" xr:uid="{00000000-0005-0000-0000-00001A000000}"/>
    <cellStyle name="ArtNote2" xfId="31" xr:uid="{00000000-0005-0000-0000-00001B000000}"/>
    <cellStyle name="ArtNote3" xfId="32" xr:uid="{00000000-0005-0000-0000-00001C000000}"/>
    <cellStyle name="ArtNote4" xfId="33" xr:uid="{00000000-0005-0000-0000-00001D000000}"/>
    <cellStyle name="ArtNote5" xfId="34" xr:uid="{00000000-0005-0000-0000-00001E000000}"/>
    <cellStyle name="ArtTitre" xfId="27" xr:uid="{00000000-0005-0000-0000-00001F000000}"/>
    <cellStyle name="Avertissement 2" xfId="96" xr:uid="{00000000-0005-0000-0000-000020000000}"/>
    <cellStyle name="Calcul 2" xfId="97" xr:uid="{00000000-0005-0000-0000-000021000000}"/>
    <cellStyle name="Cellule liée 2" xfId="98" xr:uid="{00000000-0005-0000-0000-000022000000}"/>
    <cellStyle name="ChapDescriptif0" xfId="8" xr:uid="{00000000-0005-0000-0000-000023000000}"/>
    <cellStyle name="ChapDescriptif1" xfId="12" xr:uid="{00000000-0005-0000-0000-000024000000}"/>
    <cellStyle name="ChapDescriptif2" xfId="16" xr:uid="{00000000-0005-0000-0000-000025000000}"/>
    <cellStyle name="ChapDescriptif3" xfId="20" xr:uid="{00000000-0005-0000-0000-000026000000}"/>
    <cellStyle name="ChapDescriptif4" xfId="24" xr:uid="{00000000-0005-0000-0000-000027000000}"/>
    <cellStyle name="ChapNote0" xfId="9" xr:uid="{00000000-0005-0000-0000-000028000000}"/>
    <cellStyle name="ChapNote1" xfId="13" xr:uid="{00000000-0005-0000-0000-000029000000}"/>
    <cellStyle name="ChapNote2" xfId="17" xr:uid="{00000000-0005-0000-0000-00002A000000}"/>
    <cellStyle name="ChapNote3" xfId="21" xr:uid="{00000000-0005-0000-0000-00002B000000}"/>
    <cellStyle name="ChapNote4" xfId="25" xr:uid="{00000000-0005-0000-0000-00002C000000}"/>
    <cellStyle name="ChapRecap0" xfId="10" xr:uid="{00000000-0005-0000-0000-00002D000000}"/>
    <cellStyle name="ChapRecap1" xfId="14" xr:uid="{00000000-0005-0000-0000-00002E000000}"/>
    <cellStyle name="ChapRecap2" xfId="18" xr:uid="{00000000-0005-0000-0000-00002F000000}"/>
    <cellStyle name="ChapRecap3" xfId="22" xr:uid="{00000000-0005-0000-0000-000030000000}"/>
    <cellStyle name="ChapRecap4" xfId="26" xr:uid="{00000000-0005-0000-0000-000031000000}"/>
    <cellStyle name="ChapTitre0" xfId="7" xr:uid="{00000000-0005-0000-0000-000032000000}"/>
    <cellStyle name="ChapTitre1" xfId="11" xr:uid="{00000000-0005-0000-0000-000033000000}"/>
    <cellStyle name="ChapTitre2" xfId="15" xr:uid="{00000000-0005-0000-0000-000034000000}"/>
    <cellStyle name="ChapTitre3" xfId="19" xr:uid="{00000000-0005-0000-0000-000035000000}"/>
    <cellStyle name="ChapTitre4" xfId="23" xr:uid="{00000000-0005-0000-0000-000036000000}"/>
    <cellStyle name="Commentaire 2" xfId="99" xr:uid="{00000000-0005-0000-0000-000037000000}"/>
    <cellStyle name="Definition" xfId="100" xr:uid="{00000000-0005-0000-0000-000038000000}"/>
    <cellStyle name="Désignation" xfId="68" xr:uid="{00000000-0005-0000-0000-000039000000}"/>
    <cellStyle name="Devis" xfId="101" xr:uid="{00000000-0005-0000-0000-00003A000000}"/>
    <cellStyle name="dpgf_desc" xfId="102" xr:uid="{00000000-0005-0000-0000-00003B000000}"/>
    <cellStyle name="DQLocQuantNonLoc" xfId="41" xr:uid="{00000000-0005-0000-0000-00003C000000}"/>
    <cellStyle name="DQLocRefClass" xfId="40" xr:uid="{00000000-0005-0000-0000-00003D000000}"/>
    <cellStyle name="DQLocStruct" xfId="42" xr:uid="{00000000-0005-0000-0000-00003E000000}"/>
    <cellStyle name="DQMinutes" xfId="43" xr:uid="{00000000-0005-0000-0000-00003F000000}"/>
    <cellStyle name="Entrée 2" xfId="103" xr:uid="{00000000-0005-0000-0000-000040000000}"/>
    <cellStyle name="Euro" xfId="49" xr:uid="{00000000-0005-0000-0000-000041000000}"/>
    <cellStyle name="Euro 10" xfId="105" xr:uid="{00000000-0005-0000-0000-000042000000}"/>
    <cellStyle name="Euro 11" xfId="106" xr:uid="{00000000-0005-0000-0000-000043000000}"/>
    <cellStyle name="Euro 12" xfId="107" xr:uid="{00000000-0005-0000-0000-000044000000}"/>
    <cellStyle name="Euro 13" xfId="108" xr:uid="{00000000-0005-0000-0000-000045000000}"/>
    <cellStyle name="Euro 14" xfId="109" xr:uid="{00000000-0005-0000-0000-000046000000}"/>
    <cellStyle name="Euro 15" xfId="110" xr:uid="{00000000-0005-0000-0000-000047000000}"/>
    <cellStyle name="Euro 16" xfId="111" xr:uid="{00000000-0005-0000-0000-000048000000}"/>
    <cellStyle name="Euro 17" xfId="112" xr:uid="{00000000-0005-0000-0000-000049000000}"/>
    <cellStyle name="Euro 18" xfId="113" xr:uid="{00000000-0005-0000-0000-00004A000000}"/>
    <cellStyle name="Euro 19" xfId="114" xr:uid="{00000000-0005-0000-0000-00004B000000}"/>
    <cellStyle name="Euro 2" xfId="115" xr:uid="{00000000-0005-0000-0000-00004C000000}"/>
    <cellStyle name="Euro 20" xfId="116" xr:uid="{00000000-0005-0000-0000-00004D000000}"/>
    <cellStyle name="Euro 21" xfId="117" xr:uid="{00000000-0005-0000-0000-00004E000000}"/>
    <cellStyle name="Euro 22" xfId="118" xr:uid="{00000000-0005-0000-0000-00004F000000}"/>
    <cellStyle name="Euro 23" xfId="119" xr:uid="{00000000-0005-0000-0000-000050000000}"/>
    <cellStyle name="Euro 24" xfId="120" xr:uid="{00000000-0005-0000-0000-000051000000}"/>
    <cellStyle name="Euro 25" xfId="121" xr:uid="{00000000-0005-0000-0000-000052000000}"/>
    <cellStyle name="Euro 26" xfId="122" xr:uid="{00000000-0005-0000-0000-000053000000}"/>
    <cellStyle name="Euro 27" xfId="123" xr:uid="{00000000-0005-0000-0000-000054000000}"/>
    <cellStyle name="Euro 28" xfId="124" xr:uid="{00000000-0005-0000-0000-000055000000}"/>
    <cellStyle name="Euro 29" xfId="125" xr:uid="{00000000-0005-0000-0000-000056000000}"/>
    <cellStyle name="Euro 3" xfId="126" xr:uid="{00000000-0005-0000-0000-000057000000}"/>
    <cellStyle name="Euro 30" xfId="127" xr:uid="{00000000-0005-0000-0000-000058000000}"/>
    <cellStyle name="Euro 31" xfId="128" xr:uid="{00000000-0005-0000-0000-000059000000}"/>
    <cellStyle name="Euro 32" xfId="129" xr:uid="{00000000-0005-0000-0000-00005A000000}"/>
    <cellStyle name="Euro 33" xfId="130" xr:uid="{00000000-0005-0000-0000-00005B000000}"/>
    <cellStyle name="Euro 34" xfId="131" xr:uid="{00000000-0005-0000-0000-00005C000000}"/>
    <cellStyle name="Euro 35" xfId="132" xr:uid="{00000000-0005-0000-0000-00005D000000}"/>
    <cellStyle name="Euro 36" xfId="133" xr:uid="{00000000-0005-0000-0000-00005E000000}"/>
    <cellStyle name="Euro 37" xfId="134" xr:uid="{00000000-0005-0000-0000-00005F000000}"/>
    <cellStyle name="Euro 38" xfId="135" xr:uid="{00000000-0005-0000-0000-000060000000}"/>
    <cellStyle name="Euro 39" xfId="136" xr:uid="{00000000-0005-0000-0000-000061000000}"/>
    <cellStyle name="Euro 4" xfId="137" xr:uid="{00000000-0005-0000-0000-000062000000}"/>
    <cellStyle name="Euro 40" xfId="138" xr:uid="{00000000-0005-0000-0000-000063000000}"/>
    <cellStyle name="Euro 41" xfId="139" xr:uid="{00000000-0005-0000-0000-000064000000}"/>
    <cellStyle name="Euro 42" xfId="140" xr:uid="{00000000-0005-0000-0000-000065000000}"/>
    <cellStyle name="Euro 43" xfId="141" xr:uid="{00000000-0005-0000-0000-000066000000}"/>
    <cellStyle name="Euro 44" xfId="142" xr:uid="{00000000-0005-0000-0000-000067000000}"/>
    <cellStyle name="Euro 45" xfId="143" xr:uid="{00000000-0005-0000-0000-000068000000}"/>
    <cellStyle name="Euro 46" xfId="144" xr:uid="{00000000-0005-0000-0000-000069000000}"/>
    <cellStyle name="Euro 47" xfId="145" xr:uid="{00000000-0005-0000-0000-00006A000000}"/>
    <cellStyle name="Euro 48" xfId="146" xr:uid="{00000000-0005-0000-0000-00006B000000}"/>
    <cellStyle name="Euro 49" xfId="147" xr:uid="{00000000-0005-0000-0000-00006C000000}"/>
    <cellStyle name="Euro 5" xfId="148" xr:uid="{00000000-0005-0000-0000-00006D000000}"/>
    <cellStyle name="Euro 50" xfId="149" xr:uid="{00000000-0005-0000-0000-00006E000000}"/>
    <cellStyle name="Euro 51" xfId="150" xr:uid="{00000000-0005-0000-0000-00006F000000}"/>
    <cellStyle name="Euro 52" xfId="151" xr:uid="{00000000-0005-0000-0000-000070000000}"/>
    <cellStyle name="Euro 53" xfId="152" xr:uid="{00000000-0005-0000-0000-000071000000}"/>
    <cellStyle name="Euro 54" xfId="153" xr:uid="{00000000-0005-0000-0000-000072000000}"/>
    <cellStyle name="Euro 55" xfId="154" xr:uid="{00000000-0005-0000-0000-000073000000}"/>
    <cellStyle name="Euro 56" xfId="155" xr:uid="{00000000-0005-0000-0000-000074000000}"/>
    <cellStyle name="Euro 57" xfId="156" xr:uid="{00000000-0005-0000-0000-000075000000}"/>
    <cellStyle name="Euro 58" xfId="157" xr:uid="{00000000-0005-0000-0000-000076000000}"/>
    <cellStyle name="Euro 59" xfId="158" xr:uid="{00000000-0005-0000-0000-000077000000}"/>
    <cellStyle name="Euro 6" xfId="159" xr:uid="{00000000-0005-0000-0000-000078000000}"/>
    <cellStyle name="Euro 60" xfId="160" xr:uid="{00000000-0005-0000-0000-000079000000}"/>
    <cellStyle name="Euro 61" xfId="161" xr:uid="{00000000-0005-0000-0000-00007A000000}"/>
    <cellStyle name="Euro 62" xfId="162" xr:uid="{00000000-0005-0000-0000-00007B000000}"/>
    <cellStyle name="Euro 63" xfId="163" xr:uid="{00000000-0005-0000-0000-00007C000000}"/>
    <cellStyle name="Euro 64" xfId="164" xr:uid="{00000000-0005-0000-0000-00007D000000}"/>
    <cellStyle name="Euro 65" xfId="165" xr:uid="{00000000-0005-0000-0000-00007E000000}"/>
    <cellStyle name="Euro 66" xfId="166" xr:uid="{00000000-0005-0000-0000-00007F000000}"/>
    <cellStyle name="Euro 67" xfId="167" xr:uid="{00000000-0005-0000-0000-000080000000}"/>
    <cellStyle name="Euro 68" xfId="168" xr:uid="{00000000-0005-0000-0000-000081000000}"/>
    <cellStyle name="Euro 69" xfId="169" xr:uid="{00000000-0005-0000-0000-000082000000}"/>
    <cellStyle name="Euro 7" xfId="170" xr:uid="{00000000-0005-0000-0000-000083000000}"/>
    <cellStyle name="Euro 70" xfId="171" xr:uid="{00000000-0005-0000-0000-000084000000}"/>
    <cellStyle name="Euro 71" xfId="172" xr:uid="{00000000-0005-0000-0000-000085000000}"/>
    <cellStyle name="Euro 72" xfId="173" xr:uid="{00000000-0005-0000-0000-000086000000}"/>
    <cellStyle name="Euro 73" xfId="174" xr:uid="{00000000-0005-0000-0000-000087000000}"/>
    <cellStyle name="Euro 74" xfId="175" xr:uid="{00000000-0005-0000-0000-000088000000}"/>
    <cellStyle name="Euro 75" xfId="176" xr:uid="{00000000-0005-0000-0000-000089000000}"/>
    <cellStyle name="Euro 76" xfId="177" xr:uid="{00000000-0005-0000-0000-00008A000000}"/>
    <cellStyle name="Euro 77" xfId="178" xr:uid="{00000000-0005-0000-0000-00008B000000}"/>
    <cellStyle name="Euro 78" xfId="179" xr:uid="{00000000-0005-0000-0000-00008C000000}"/>
    <cellStyle name="Euro 79" xfId="180" xr:uid="{00000000-0005-0000-0000-00008D000000}"/>
    <cellStyle name="Euro 8" xfId="181" xr:uid="{00000000-0005-0000-0000-00008E000000}"/>
    <cellStyle name="Euro 80" xfId="182" xr:uid="{00000000-0005-0000-0000-00008F000000}"/>
    <cellStyle name="Euro 81" xfId="183" xr:uid="{00000000-0005-0000-0000-000090000000}"/>
    <cellStyle name="Euro 82" xfId="184" xr:uid="{00000000-0005-0000-0000-000091000000}"/>
    <cellStyle name="Euro 83" xfId="104" xr:uid="{00000000-0005-0000-0000-000092000000}"/>
    <cellStyle name="Euro 9" xfId="185" xr:uid="{00000000-0005-0000-0000-000093000000}"/>
    <cellStyle name="Info Entete" xfId="46" xr:uid="{00000000-0005-0000-0000-000094000000}"/>
    <cellStyle name="Insatisfaisant 2" xfId="186" xr:uid="{00000000-0005-0000-0000-000095000000}"/>
    <cellStyle name="Inter Entete" xfId="47" xr:uid="{00000000-0005-0000-0000-000096000000}"/>
    <cellStyle name="LocLit" xfId="37" xr:uid="{00000000-0005-0000-0000-000097000000}"/>
    <cellStyle name="LocRefClass" xfId="36" xr:uid="{00000000-0005-0000-0000-000098000000}"/>
    <cellStyle name="LocSignetRep" xfId="39" xr:uid="{00000000-0005-0000-0000-000099000000}"/>
    <cellStyle name="LocStrRecap0" xfId="4" xr:uid="{00000000-0005-0000-0000-00009A000000}"/>
    <cellStyle name="LocStrRecap1" xfId="6" xr:uid="{00000000-0005-0000-0000-00009B000000}"/>
    <cellStyle name="LocStrTexte0" xfId="3" xr:uid="{00000000-0005-0000-0000-00009C000000}"/>
    <cellStyle name="LocStrTexte1" xfId="5" xr:uid="{00000000-0005-0000-0000-00009D000000}"/>
    <cellStyle name="LocStruct" xfId="38" xr:uid="{00000000-0005-0000-0000-00009E000000}"/>
    <cellStyle name="LocTitre" xfId="35" xr:uid="{00000000-0005-0000-0000-00009F000000}"/>
    <cellStyle name="Lot" xfId="44" xr:uid="{00000000-0005-0000-0000-0000A0000000}"/>
    <cellStyle name="Millième" xfId="187" xr:uid="{00000000-0005-0000-0000-0000A1000000}"/>
    <cellStyle name="Milliers [0] 2" xfId="59" xr:uid="{00000000-0005-0000-0000-0000A2000000}"/>
    <cellStyle name="Milliers [0]+espace" xfId="50" xr:uid="{00000000-0005-0000-0000-0000A3000000}"/>
    <cellStyle name="Milliers [0]+espace 2" xfId="51" xr:uid="{00000000-0005-0000-0000-0000A4000000}"/>
    <cellStyle name="Milliers [0]+espace 2 2" xfId="61" xr:uid="{00000000-0005-0000-0000-0000A5000000}"/>
    <cellStyle name="Milliers [0]+espace 2 2 2" xfId="76" xr:uid="{00000000-0005-0000-0000-0000A6000000}"/>
    <cellStyle name="Milliers [0]+espace 2 3" xfId="57" xr:uid="{00000000-0005-0000-0000-0000A7000000}"/>
    <cellStyle name="Milliers [0]+espace 3" xfId="52" xr:uid="{00000000-0005-0000-0000-0000A8000000}"/>
    <cellStyle name="Milliers [0]+espace 4" xfId="75" xr:uid="{00000000-0005-0000-0000-0000A9000000}"/>
    <cellStyle name="Milliers [0]+espace 5" xfId="56" xr:uid="{00000000-0005-0000-0000-0000AA000000}"/>
    <cellStyle name="Milliers 2" xfId="188" xr:uid="{00000000-0005-0000-0000-0000AB000000}"/>
    <cellStyle name="Milliers 2 2" xfId="189" xr:uid="{00000000-0005-0000-0000-0000AC000000}"/>
    <cellStyle name="Milliers 2 3" xfId="190" xr:uid="{00000000-0005-0000-0000-0000AD000000}"/>
    <cellStyle name="Montant" xfId="191" xr:uid="{00000000-0005-0000-0000-0000AE000000}"/>
    <cellStyle name="Neutre 2" xfId="192" xr:uid="{00000000-0005-0000-0000-0000AF000000}"/>
    <cellStyle name="Normal" xfId="0" builtinId="0" customBuiltin="1"/>
    <cellStyle name="Normal 10" xfId="251" xr:uid="{00000000-0005-0000-0000-0000B1000000}"/>
    <cellStyle name="Normal 11" xfId="253" xr:uid="{00000000-0005-0000-0000-0000B2000000}"/>
    <cellStyle name="Normal 12" xfId="254" xr:uid="{29830DBD-D3BC-49EF-98E9-01F106B5F228}"/>
    <cellStyle name="Normal 2" xfId="48" xr:uid="{00000000-0005-0000-0000-0000B3000000}"/>
    <cellStyle name="Normal 2 10" xfId="194" xr:uid="{00000000-0005-0000-0000-0000B4000000}"/>
    <cellStyle name="Normal 2 10 2" xfId="195" xr:uid="{00000000-0005-0000-0000-0000B5000000}"/>
    <cellStyle name="Normal 2 11" xfId="196" xr:uid="{00000000-0005-0000-0000-0000B6000000}"/>
    <cellStyle name="Normal 2 12" xfId="193" xr:uid="{00000000-0005-0000-0000-0000B7000000}"/>
    <cellStyle name="Normal 2 13" xfId="58" xr:uid="{00000000-0005-0000-0000-0000B8000000}"/>
    <cellStyle name="Normal 2 14" xfId="255" xr:uid="{76C648CC-F7E0-42A2-874D-363E69590A55}"/>
    <cellStyle name="Normal 2 2" xfId="63" xr:uid="{00000000-0005-0000-0000-0000B9000000}"/>
    <cellStyle name="Normal 2 2 2" xfId="198" xr:uid="{00000000-0005-0000-0000-0000BA000000}"/>
    <cellStyle name="Normal 2 2 2 2" xfId="199" xr:uid="{00000000-0005-0000-0000-0000BB000000}"/>
    <cellStyle name="Normal 2 2 3" xfId="200" xr:uid="{00000000-0005-0000-0000-0000BC000000}"/>
    <cellStyle name="Normal 2 2 3 2" xfId="201" xr:uid="{00000000-0005-0000-0000-0000BD000000}"/>
    <cellStyle name="Normal 2 2 4" xfId="202" xr:uid="{00000000-0005-0000-0000-0000BE000000}"/>
    <cellStyle name="Normal 2 2 5" xfId="197" xr:uid="{00000000-0005-0000-0000-0000BF000000}"/>
    <cellStyle name="Normal 2 3" xfId="62" xr:uid="{00000000-0005-0000-0000-0000C0000000}"/>
    <cellStyle name="Normal 2 3 2" xfId="204" xr:uid="{00000000-0005-0000-0000-0000C1000000}"/>
    <cellStyle name="Normal 2 3 3" xfId="203" xr:uid="{00000000-0005-0000-0000-0000C2000000}"/>
    <cellStyle name="Normal 2 4" xfId="205" xr:uid="{00000000-0005-0000-0000-0000C3000000}"/>
    <cellStyle name="Normal 2 4 2" xfId="206" xr:uid="{00000000-0005-0000-0000-0000C4000000}"/>
    <cellStyle name="Normal 2 5" xfId="207" xr:uid="{00000000-0005-0000-0000-0000C5000000}"/>
    <cellStyle name="Normal 2 5 2" xfId="208" xr:uid="{00000000-0005-0000-0000-0000C6000000}"/>
    <cellStyle name="Normal 2 6" xfId="209" xr:uid="{00000000-0005-0000-0000-0000C7000000}"/>
    <cellStyle name="Normal 2 6 2" xfId="210" xr:uid="{00000000-0005-0000-0000-0000C8000000}"/>
    <cellStyle name="Normal 2 7" xfId="211" xr:uid="{00000000-0005-0000-0000-0000C9000000}"/>
    <cellStyle name="Normal 2 7 2" xfId="212" xr:uid="{00000000-0005-0000-0000-0000CA000000}"/>
    <cellStyle name="Normal 2 8" xfId="213" xr:uid="{00000000-0005-0000-0000-0000CB000000}"/>
    <cellStyle name="Normal 2 8 2" xfId="214" xr:uid="{00000000-0005-0000-0000-0000CC000000}"/>
    <cellStyle name="Normal 2 9" xfId="215" xr:uid="{00000000-0005-0000-0000-0000CD000000}"/>
    <cellStyle name="Normal 2 9 2" xfId="216" xr:uid="{00000000-0005-0000-0000-0000CE000000}"/>
    <cellStyle name="Normal 3" xfId="53" xr:uid="{00000000-0005-0000-0000-0000CF000000}"/>
    <cellStyle name="Normal 3 2" xfId="218" xr:uid="{00000000-0005-0000-0000-0000D0000000}"/>
    <cellStyle name="Normal 3 2 2" xfId="219" xr:uid="{00000000-0005-0000-0000-0000D1000000}"/>
    <cellStyle name="Normal 3 3" xfId="217" xr:uid="{00000000-0005-0000-0000-0000D2000000}"/>
    <cellStyle name="Normal 3 4" xfId="64" xr:uid="{00000000-0005-0000-0000-0000D3000000}"/>
    <cellStyle name="Normal 4" xfId="54" xr:uid="{00000000-0005-0000-0000-0000D4000000}"/>
    <cellStyle name="Normal 4 2" xfId="220" xr:uid="{00000000-0005-0000-0000-0000D5000000}"/>
    <cellStyle name="Normal 4 3" xfId="65" xr:uid="{00000000-0005-0000-0000-0000D6000000}"/>
    <cellStyle name="Normal 5" xfId="60" xr:uid="{00000000-0005-0000-0000-0000D7000000}"/>
    <cellStyle name="Normal 5 2" xfId="221" xr:uid="{00000000-0005-0000-0000-0000D8000000}"/>
    <cellStyle name="Normal 6" xfId="55" xr:uid="{00000000-0005-0000-0000-0000D9000000}"/>
    <cellStyle name="Normal 6 2" xfId="222" xr:uid="{00000000-0005-0000-0000-0000DA000000}"/>
    <cellStyle name="Normal 7" xfId="250" xr:uid="{00000000-0005-0000-0000-0000DB000000}"/>
    <cellStyle name="Normal 7 2" xfId="223" xr:uid="{00000000-0005-0000-0000-0000DC000000}"/>
    <cellStyle name="Normal 8" xfId="224" xr:uid="{00000000-0005-0000-0000-0000DD000000}"/>
    <cellStyle name="Normal 8 2" xfId="225" xr:uid="{00000000-0005-0000-0000-0000DE000000}"/>
    <cellStyle name="Normal 8 3" xfId="226" xr:uid="{00000000-0005-0000-0000-0000DF000000}"/>
    <cellStyle name="Normal 8 4" xfId="227" xr:uid="{00000000-0005-0000-0000-0000E0000000}"/>
    <cellStyle name="Normal 9" xfId="252" xr:uid="{00000000-0005-0000-0000-0000E1000000}"/>
    <cellStyle name="Note" xfId="1" builtinId="10" customBuiltin="1"/>
    <cellStyle name="Numerotation" xfId="2" xr:uid="{00000000-0005-0000-0000-0000E3000000}"/>
    <cellStyle name="Percent 2" xfId="228" xr:uid="{00000000-0005-0000-0000-0000E4000000}"/>
    <cellStyle name="Pourcentage 2" xfId="77" xr:uid="{00000000-0005-0000-0000-0000E5000000}"/>
    <cellStyle name="Prix" xfId="229" xr:uid="{00000000-0005-0000-0000-0000E6000000}"/>
    <cellStyle name="Produits" xfId="69" xr:uid="{00000000-0005-0000-0000-0000E7000000}"/>
    <cellStyle name="Produits 2" xfId="78" xr:uid="{00000000-0005-0000-0000-0000E8000000}"/>
    <cellStyle name="qte0d" xfId="230" xr:uid="{00000000-0005-0000-0000-0000E9000000}"/>
    <cellStyle name="qte2d" xfId="231" xr:uid="{00000000-0005-0000-0000-0000EA000000}"/>
    <cellStyle name="qte3d" xfId="232" xr:uid="{00000000-0005-0000-0000-0000EB000000}"/>
    <cellStyle name="Reference" xfId="233" xr:uid="{00000000-0005-0000-0000-0000EC000000}"/>
    <cellStyle name="Reftitre" xfId="234" xr:uid="{00000000-0005-0000-0000-0000ED000000}"/>
    <cellStyle name="Satisfaisant 2" xfId="235" xr:uid="{00000000-0005-0000-0000-0000EE000000}"/>
    <cellStyle name="Sortie 2" xfId="236" xr:uid="{00000000-0005-0000-0000-0000EF000000}"/>
    <cellStyle name="Texte explicatif 2" xfId="237" xr:uid="{00000000-0005-0000-0000-0000F0000000}"/>
    <cellStyle name="Titre 1" xfId="238" xr:uid="{00000000-0005-0000-0000-0000F1000000}"/>
    <cellStyle name="Titre 2" xfId="239" xr:uid="{00000000-0005-0000-0000-0000F2000000}"/>
    <cellStyle name="Titre 3" xfId="240" xr:uid="{00000000-0005-0000-0000-0000F3000000}"/>
    <cellStyle name="Titre 4" xfId="241" xr:uid="{00000000-0005-0000-0000-0000F4000000}"/>
    <cellStyle name="Titre 5" xfId="242" xr:uid="{00000000-0005-0000-0000-0000F5000000}"/>
    <cellStyle name="Titre Entete" xfId="45" xr:uid="{00000000-0005-0000-0000-0000F6000000}"/>
    <cellStyle name="Titre 1 2" xfId="243" xr:uid="{00000000-0005-0000-0000-0000F7000000}"/>
    <cellStyle name="Titre 2 2" xfId="244" xr:uid="{00000000-0005-0000-0000-0000F8000000}"/>
    <cellStyle name="Titre 3 2" xfId="245" xr:uid="{00000000-0005-0000-0000-0000F9000000}"/>
    <cellStyle name="Titre 4 2" xfId="246" xr:uid="{00000000-0005-0000-0000-0000FA000000}"/>
    <cellStyle name="Total 2" xfId="247" xr:uid="{00000000-0005-0000-0000-0000FB000000}"/>
    <cellStyle name="Unite" xfId="248" xr:uid="{00000000-0005-0000-0000-0000FC000000}"/>
    <cellStyle name="Vérification 2" xfId="249" xr:uid="{00000000-0005-0000-0000-0000F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24</xdr:row>
      <xdr:rowOff>76200</xdr:rowOff>
    </xdr:from>
    <xdr:to>
      <xdr:col>2</xdr:col>
      <xdr:colOff>200025</xdr:colOff>
      <xdr:row>24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066F2614-7A7E-4A9C-A5CD-7E3A0B29ADC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100" y="7867650"/>
          <a:ext cx="51752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18</xdr:row>
      <xdr:rowOff>114300</xdr:rowOff>
    </xdr:from>
    <xdr:to>
      <xdr:col>2</xdr:col>
      <xdr:colOff>714375</xdr:colOff>
      <xdr:row>18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2285F8B-7D26-4E6C-A5A7-496B1795C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400" y="6000750"/>
          <a:ext cx="1295400" cy="6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14</xdr:row>
      <xdr:rowOff>257175</xdr:rowOff>
    </xdr:from>
    <xdr:to>
      <xdr:col>3</xdr:col>
      <xdr:colOff>179705</xdr:colOff>
      <xdr:row>15</xdr:row>
      <xdr:rowOff>1764665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6EB13CA-402D-4540-AC3D-F0A30BD74E7A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711575"/>
          <a:ext cx="3342005" cy="17678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ffaires%20Hors%20Banques\Area\CUISINE%20LYCEE%20ESTIENNE%20D'ORVES%20NICE\PRO\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ffaires%20Hors%20Banques\Maison%20du%20Mineur\Etude\Elec\Estimation%20APD%20ELEC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Affaires\Rectorat\001%20-%20SECU\04-07%20PRO\CEA\01%20PIECES%20ECRITES\02%20DPGF\RECTORAT%20-%20CAP%20DE%20CROIX%20-%20PRO%20-%20DPGF%20LOT%2001%20-%20Ind%20B.xlsx" TargetMode="External"/><Relationship Id="rId1" Type="http://schemas.openxmlformats.org/officeDocument/2006/relationships/externalLinkPath" Target="file:///M:\Affaires\Rectorat\001%20-%20SECU\04-07%20PRO\CEA\01%20PIECES%20ECRITES\02%20DPGF\RECTORAT%20-%20CAP%20DE%20CROIX%20-%20PRO%20-%20DPGF%20LOT%2001%20-%20Ind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ESTIM"/>
    </sheetNames>
    <sheetDataSet>
      <sheetData sheetId="0">
        <row r="2">
          <cell r="A2" t="str">
            <v xml:space="preserve">RECTORAT de l’ACADEMIE de Nice </v>
          </cell>
        </row>
        <row r="7">
          <cell r="A7" t="str">
            <v>Mise en sécurité/sureté du site « Cap de Croix » (RECTORAT et DSDEN) de NICE</v>
          </cell>
        </row>
        <row r="11">
          <cell r="A11" t="str">
            <v>D.P.G.F.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C709-77AC-4B6C-B59D-72611B360454}">
  <dimension ref="A1:F34"/>
  <sheetViews>
    <sheetView view="pageBreakPreview" topLeftCell="A19" zoomScaleNormal="100" zoomScaleSheetLayoutView="100" workbookViewId="0">
      <selection activeCell="D35" sqref="D35"/>
    </sheetView>
  </sheetViews>
  <sheetFormatPr baseColWidth="10" defaultColWidth="11.46484375" defaultRowHeight="13.5"/>
  <cols>
    <col min="1" max="4" width="20.73046875" style="63" customWidth="1"/>
    <col min="5" max="16384" width="11.46484375" style="63"/>
  </cols>
  <sheetData>
    <row r="1" spans="1:4" ht="18" thickTop="1">
      <c r="A1" s="60"/>
      <c r="B1" s="61"/>
      <c r="C1" s="61"/>
      <c r="D1" s="62"/>
    </row>
    <row r="2" spans="1:4" ht="17.649999999999999">
      <c r="A2" s="104" t="s">
        <v>115</v>
      </c>
      <c r="B2" s="105"/>
      <c r="C2" s="105"/>
      <c r="D2" s="106"/>
    </row>
    <row r="3" spans="1:4" ht="17.649999999999999">
      <c r="A3" s="104" t="s">
        <v>116</v>
      </c>
      <c r="B3" s="105"/>
      <c r="C3" s="105"/>
      <c r="D3" s="106"/>
    </row>
    <row r="4" spans="1:4" ht="17.649999999999999">
      <c r="A4" s="104" t="s">
        <v>117</v>
      </c>
      <c r="B4" s="105"/>
      <c r="C4" s="105"/>
      <c r="D4" s="106"/>
    </row>
    <row r="5" spans="1:4" ht="18" thickBot="1">
      <c r="A5" s="64"/>
      <c r="B5" s="65"/>
      <c r="C5" s="65"/>
      <c r="D5" s="66"/>
    </row>
    <row r="6" spans="1:4" ht="13.9" thickTop="1"/>
    <row r="7" spans="1:4" ht="42.75" customHeight="1">
      <c r="A7" s="107" t="s">
        <v>118</v>
      </c>
      <c r="B7" s="107"/>
      <c r="C7" s="107"/>
      <c r="D7" s="107"/>
    </row>
    <row r="8" spans="1:4" ht="13.9" thickBot="1"/>
    <row r="9" spans="1:4" ht="13.9" thickTop="1">
      <c r="A9" s="67"/>
      <c r="B9" s="68"/>
      <c r="C9" s="68"/>
      <c r="D9" s="69"/>
    </row>
    <row r="10" spans="1:4">
      <c r="A10" s="108" t="s">
        <v>119</v>
      </c>
      <c r="B10" s="109"/>
      <c r="C10" s="109"/>
      <c r="D10" s="110"/>
    </row>
    <row r="11" spans="1:4" ht="20.25">
      <c r="A11" s="98" t="s">
        <v>120</v>
      </c>
      <c r="B11" s="99"/>
      <c r="C11" s="99"/>
      <c r="D11" s="100"/>
    </row>
    <row r="12" spans="1:4" ht="20.25">
      <c r="A12" s="71"/>
      <c r="B12" s="72"/>
      <c r="C12" s="72"/>
      <c r="D12" s="73"/>
    </row>
    <row r="13" spans="1:4" ht="20.25">
      <c r="A13" s="98" t="s">
        <v>136</v>
      </c>
      <c r="B13" s="99"/>
      <c r="C13" s="99"/>
      <c r="D13" s="100"/>
    </row>
    <row r="14" spans="1:4" ht="20.65" thickBot="1">
      <c r="A14" s="101"/>
      <c r="B14" s="102"/>
      <c r="C14" s="102"/>
      <c r="D14" s="103"/>
    </row>
    <row r="15" spans="1:4" ht="20.65" thickTop="1">
      <c r="A15" s="70"/>
      <c r="B15" s="70"/>
      <c r="C15" s="70"/>
      <c r="D15" s="70"/>
    </row>
    <row r="16" spans="1:4" ht="142.5" customHeight="1"/>
    <row r="18" spans="1:6">
      <c r="A18" s="89" t="s">
        <v>121</v>
      </c>
      <c r="B18" s="90"/>
      <c r="C18" s="90"/>
      <c r="D18" s="91"/>
    </row>
    <row r="19" spans="1:6" ht="78.75" customHeight="1">
      <c r="A19" s="95" t="s">
        <v>122</v>
      </c>
      <c r="B19" s="96"/>
      <c r="C19" s="96"/>
      <c r="D19" s="97"/>
      <c r="F19" s="74"/>
    </row>
    <row r="20" spans="1:6">
      <c r="A20" s="95" t="s">
        <v>115</v>
      </c>
      <c r="B20" s="96"/>
      <c r="C20" s="96"/>
      <c r="D20" s="97"/>
      <c r="F20" s="74"/>
    </row>
    <row r="21" spans="1:6">
      <c r="A21" s="82" t="s">
        <v>123</v>
      </c>
      <c r="B21" s="83"/>
      <c r="C21" s="83"/>
      <c r="D21" s="84"/>
      <c r="F21" s="74"/>
    </row>
    <row r="22" spans="1:6">
      <c r="A22" s="88" t="s">
        <v>116</v>
      </c>
      <c r="B22" s="83"/>
      <c r="C22" s="83"/>
      <c r="D22" s="84"/>
      <c r="F22" s="75"/>
    </row>
    <row r="23" spans="1:6">
      <c r="A23" s="82" t="s">
        <v>117</v>
      </c>
      <c r="B23" s="83"/>
      <c r="C23" s="83"/>
      <c r="D23" s="84"/>
      <c r="F23" s="75"/>
    </row>
    <row r="24" spans="1:6">
      <c r="A24" s="89" t="s">
        <v>124</v>
      </c>
      <c r="B24" s="90"/>
      <c r="C24" s="90"/>
      <c r="D24" s="91"/>
      <c r="F24" s="76"/>
    </row>
    <row r="25" spans="1:6" ht="48.75" customHeight="1">
      <c r="A25" s="92" t="s">
        <v>125</v>
      </c>
      <c r="B25" s="93"/>
      <c r="C25" s="93"/>
      <c r="D25" s="94"/>
    </row>
    <row r="26" spans="1:6" ht="15" customHeight="1">
      <c r="A26" s="82" t="s">
        <v>126</v>
      </c>
      <c r="B26" s="83"/>
      <c r="C26" s="83"/>
      <c r="D26" s="84"/>
    </row>
    <row r="27" spans="1:6" ht="15" customHeight="1">
      <c r="A27" s="95" t="s">
        <v>127</v>
      </c>
      <c r="B27" s="96"/>
      <c r="C27" s="96"/>
      <c r="D27" s="97"/>
    </row>
    <row r="28" spans="1:6" ht="15" customHeight="1">
      <c r="A28" s="82" t="s">
        <v>128</v>
      </c>
      <c r="B28" s="83"/>
      <c r="C28" s="83"/>
      <c r="D28" s="84"/>
    </row>
    <row r="29" spans="1:6" ht="15" customHeight="1">
      <c r="A29" s="82" t="s">
        <v>129</v>
      </c>
      <c r="B29" s="83"/>
      <c r="C29" s="83"/>
      <c r="D29" s="84"/>
    </row>
    <row r="30" spans="1:6" ht="15" customHeight="1">
      <c r="A30" s="82" t="s">
        <v>130</v>
      </c>
      <c r="B30" s="83"/>
      <c r="C30" s="83"/>
      <c r="D30" s="84"/>
    </row>
    <row r="31" spans="1:6" ht="15" customHeight="1">
      <c r="A31" s="85" t="s">
        <v>131</v>
      </c>
      <c r="B31" s="86"/>
      <c r="C31" s="86"/>
      <c r="D31" s="87"/>
    </row>
    <row r="32" spans="1:6" ht="42.7" customHeight="1"/>
    <row r="33" spans="1:4">
      <c r="A33" s="77" t="s">
        <v>127</v>
      </c>
      <c r="B33" s="77" t="s">
        <v>132</v>
      </c>
      <c r="C33" s="77" t="s">
        <v>133</v>
      </c>
      <c r="D33" s="77" t="s">
        <v>134</v>
      </c>
    </row>
    <row r="34" spans="1:4">
      <c r="A34" s="78" t="s">
        <v>135</v>
      </c>
      <c r="B34" s="79">
        <v>45548</v>
      </c>
      <c r="C34" s="79">
        <v>45536</v>
      </c>
      <c r="D34" s="79">
        <v>45566</v>
      </c>
    </row>
  </sheetData>
  <mergeCells count="22">
    <mergeCell ref="A21:D21"/>
    <mergeCell ref="A2:D2"/>
    <mergeCell ref="A3:D3"/>
    <mergeCell ref="A4:D4"/>
    <mergeCell ref="A7:D7"/>
    <mergeCell ref="A10:D10"/>
    <mergeCell ref="A11:D11"/>
    <mergeCell ref="A13:D13"/>
    <mergeCell ref="A14:D14"/>
    <mergeCell ref="A18:D18"/>
    <mergeCell ref="A19:D19"/>
    <mergeCell ref="A20:D20"/>
    <mergeCell ref="A28:D28"/>
    <mergeCell ref="A29:D29"/>
    <mergeCell ref="A30:D30"/>
    <mergeCell ref="A31:D31"/>
    <mergeCell ref="A22:D22"/>
    <mergeCell ref="A23:D23"/>
    <mergeCell ref="A24:D24"/>
    <mergeCell ref="A25:D25"/>
    <mergeCell ref="A26:D26"/>
    <mergeCell ref="A27:D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BA4E-530E-430E-A40C-68B1B95C645A}">
  <dimension ref="A1:G138"/>
  <sheetViews>
    <sheetView showZeros="0" tabSelected="1" zoomScaleNormal="100" zoomScaleSheetLayoutView="100" workbookViewId="0">
      <selection activeCell="D97" sqref="D97"/>
    </sheetView>
  </sheetViews>
  <sheetFormatPr baseColWidth="10" defaultColWidth="11.46484375" defaultRowHeight="15.4"/>
  <cols>
    <col min="1" max="1" width="6.53125" style="5" customWidth="1"/>
    <col min="2" max="2" width="50.19921875" style="11" customWidth="1"/>
    <col min="3" max="3" width="5" style="4" customWidth="1"/>
    <col min="4" max="5" width="5.796875" style="9" customWidth="1"/>
    <col min="6" max="6" width="12.265625" style="14" customWidth="1"/>
    <col min="7" max="7" width="13.06640625" style="14" customWidth="1"/>
    <col min="8" max="16384" width="11.46484375" style="4"/>
  </cols>
  <sheetData>
    <row r="1" spans="1:7" s="39" customFormat="1" ht="14" customHeight="1">
      <c r="A1" s="111" t="str">
        <f>[3]PDG!A2</f>
        <v xml:space="preserve">RECTORAT de l’ACADEMIE de Nice </v>
      </c>
      <c r="B1" s="112"/>
      <c r="C1" s="112"/>
      <c r="D1" s="112"/>
      <c r="E1" s="112"/>
      <c r="F1" s="112"/>
      <c r="G1" s="113"/>
    </row>
    <row r="2" spans="1:7" s="39" customFormat="1" ht="14" customHeight="1">
      <c r="A2" s="114" t="str">
        <f>[3]PDG!A7</f>
        <v>Mise en sécurité/sureté du site « Cap de Croix » (RECTORAT et DSDEN) de NICE</v>
      </c>
      <c r="B2" s="115"/>
      <c r="C2" s="115"/>
      <c r="D2" s="115"/>
      <c r="E2" s="115"/>
      <c r="F2" s="115"/>
      <c r="G2" s="116"/>
    </row>
    <row r="3" spans="1:7" s="39" customFormat="1" ht="13.9">
      <c r="A3" s="114" t="str">
        <f>[3]PDG!A11</f>
        <v>D.P.G.F.</v>
      </c>
      <c r="B3" s="115"/>
      <c r="C3" s="115"/>
      <c r="D3" s="115"/>
      <c r="E3" s="115"/>
      <c r="F3" s="115"/>
      <c r="G3" s="116"/>
    </row>
    <row r="4" spans="1:7" s="39" customFormat="1" ht="14" customHeight="1">
      <c r="A4" s="117" t="str">
        <f>+PDG!A13</f>
        <v>LOT 05 - ELECTRICITE</v>
      </c>
      <c r="B4" s="118"/>
      <c r="C4" s="118"/>
      <c r="D4" s="118"/>
      <c r="E4" s="118"/>
      <c r="F4" s="118"/>
      <c r="G4" s="119"/>
    </row>
    <row r="5" spans="1:7" s="1" customFormat="1" ht="31.5" customHeight="1">
      <c r="A5" s="40" t="s">
        <v>0</v>
      </c>
      <c r="B5" s="41" t="s">
        <v>5</v>
      </c>
      <c r="C5" s="42" t="s">
        <v>1</v>
      </c>
      <c r="D5" s="42" t="s">
        <v>2</v>
      </c>
      <c r="E5" s="44" t="s">
        <v>113</v>
      </c>
      <c r="F5" s="43" t="s">
        <v>3</v>
      </c>
      <c r="G5" s="43" t="s">
        <v>4</v>
      </c>
    </row>
    <row r="6" spans="1:7" s="1" customFormat="1" ht="13.9" customHeight="1">
      <c r="A6" s="12">
        <v>1</v>
      </c>
      <c r="B6" s="10" t="s">
        <v>9</v>
      </c>
      <c r="C6" s="6" t="s">
        <v>14</v>
      </c>
      <c r="D6" s="6"/>
      <c r="E6" s="6"/>
      <c r="F6" s="13"/>
      <c r="G6" s="13"/>
    </row>
    <row r="7" spans="1:7" s="1" customFormat="1" ht="13.9" customHeight="1">
      <c r="A7" s="12"/>
      <c r="B7" s="10"/>
      <c r="C7" s="15"/>
      <c r="D7" s="6"/>
      <c r="E7" s="6"/>
      <c r="F7" s="13"/>
      <c r="G7" s="13"/>
    </row>
    <row r="8" spans="1:7" s="2" customFormat="1" ht="13.15">
      <c r="A8" s="12">
        <v>2</v>
      </c>
      <c r="B8" s="10" t="s">
        <v>10</v>
      </c>
      <c r="C8" s="7" t="s">
        <v>14</v>
      </c>
      <c r="D8" s="8"/>
      <c r="E8" s="8"/>
      <c r="F8" s="13"/>
      <c r="G8" s="13">
        <f t="shared" ref="G8:G10" si="0">D8*F8</f>
        <v>0</v>
      </c>
    </row>
    <row r="9" spans="1:7" s="2" customFormat="1" ht="13.15">
      <c r="A9" s="12"/>
      <c r="B9" s="10"/>
      <c r="C9" s="7"/>
      <c r="D9" s="8"/>
      <c r="E9" s="8"/>
      <c r="F9" s="13"/>
      <c r="G9" s="13"/>
    </row>
    <row r="10" spans="1:7" s="2" customFormat="1" ht="12.75" customHeight="1">
      <c r="A10" s="12">
        <v>3</v>
      </c>
      <c r="B10" s="10" t="s">
        <v>73</v>
      </c>
      <c r="C10" s="7"/>
      <c r="D10" s="8"/>
      <c r="E10" s="8"/>
      <c r="F10" s="13"/>
      <c r="G10" s="13">
        <f t="shared" si="0"/>
        <v>0</v>
      </c>
    </row>
    <row r="11" spans="1:7" s="3" customFormat="1" ht="13.15">
      <c r="A11" s="17" t="s">
        <v>11</v>
      </c>
      <c r="B11" s="10" t="s">
        <v>17</v>
      </c>
      <c r="C11" s="7"/>
      <c r="D11" s="8"/>
      <c r="E11" s="8"/>
      <c r="F11" s="13"/>
      <c r="G11" s="13"/>
    </row>
    <row r="12" spans="1:7" s="3" customFormat="1" ht="13.15">
      <c r="A12" s="17"/>
      <c r="B12" s="18" t="s">
        <v>18</v>
      </c>
      <c r="C12" s="7" t="s">
        <v>22</v>
      </c>
      <c r="D12" s="8">
        <v>1</v>
      </c>
      <c r="E12" s="8"/>
      <c r="F12" s="13"/>
      <c r="G12" s="13">
        <f>F12*D12</f>
        <v>0</v>
      </c>
    </row>
    <row r="13" spans="1:7" s="3" customFormat="1" ht="12.75">
      <c r="A13" s="19"/>
      <c r="B13" s="18" t="s">
        <v>19</v>
      </c>
      <c r="C13" s="7" t="s">
        <v>22</v>
      </c>
      <c r="D13" s="8">
        <v>1</v>
      </c>
      <c r="E13" s="8"/>
      <c r="F13" s="13"/>
      <c r="G13" s="13">
        <f t="shared" ref="G13:G41" si="1">F13*D13</f>
        <v>0</v>
      </c>
    </row>
    <row r="14" spans="1:7" s="3" customFormat="1" ht="12.75">
      <c r="A14" s="19"/>
      <c r="B14" s="18" t="s">
        <v>20</v>
      </c>
      <c r="C14" s="7" t="s">
        <v>1</v>
      </c>
      <c r="D14" s="8">
        <v>4</v>
      </c>
      <c r="E14" s="8"/>
      <c r="F14" s="13"/>
      <c r="G14" s="13">
        <f t="shared" si="1"/>
        <v>0</v>
      </c>
    </row>
    <row r="15" spans="1:7" s="3" customFormat="1" ht="12.75">
      <c r="A15" s="19"/>
      <c r="B15" s="18" t="s">
        <v>32</v>
      </c>
      <c r="C15" s="7" t="s">
        <v>22</v>
      </c>
      <c r="D15" s="8">
        <v>1</v>
      </c>
      <c r="E15" s="8"/>
      <c r="F15" s="13"/>
      <c r="G15" s="13">
        <f t="shared" si="1"/>
        <v>0</v>
      </c>
    </row>
    <row r="16" spans="1:7" s="3" customFormat="1" ht="12.75">
      <c r="A16" s="19"/>
      <c r="B16" s="18"/>
      <c r="C16" s="7"/>
      <c r="D16" s="8"/>
      <c r="E16" s="8"/>
      <c r="F16" s="13"/>
      <c r="G16" s="13">
        <f t="shared" si="1"/>
        <v>0</v>
      </c>
    </row>
    <row r="17" spans="1:7" s="3" customFormat="1" ht="13.15">
      <c r="A17" s="17" t="s">
        <v>15</v>
      </c>
      <c r="B17" s="10" t="s">
        <v>21</v>
      </c>
      <c r="C17" s="7"/>
      <c r="D17" s="8"/>
      <c r="E17" s="8"/>
      <c r="F17" s="13"/>
      <c r="G17" s="13">
        <f t="shared" si="1"/>
        <v>0</v>
      </c>
    </row>
    <row r="18" spans="1:7" s="3" customFormat="1" ht="13.15">
      <c r="A18" s="17"/>
      <c r="B18" s="18" t="s">
        <v>33</v>
      </c>
      <c r="C18" s="7" t="s">
        <v>14</v>
      </c>
      <c r="D18" s="8"/>
      <c r="E18" s="8"/>
      <c r="F18" s="13"/>
      <c r="G18" s="13">
        <f t="shared" si="1"/>
        <v>0</v>
      </c>
    </row>
    <row r="19" spans="1:7" s="3" customFormat="1" ht="13.15">
      <c r="A19" s="17"/>
      <c r="B19" s="20" t="s">
        <v>75</v>
      </c>
      <c r="C19" s="7" t="s">
        <v>22</v>
      </c>
      <c r="D19" s="8">
        <v>1</v>
      </c>
      <c r="E19" s="8"/>
      <c r="F19" s="13"/>
      <c r="G19" s="13">
        <f t="shared" si="1"/>
        <v>0</v>
      </c>
    </row>
    <row r="20" spans="1:7" s="3" customFormat="1" ht="43.5" customHeight="1">
      <c r="A20" s="19"/>
      <c r="B20" s="18" t="s">
        <v>74</v>
      </c>
      <c r="C20" s="7" t="s">
        <v>22</v>
      </c>
      <c r="D20" s="8">
        <v>1</v>
      </c>
      <c r="E20" s="8"/>
      <c r="F20" s="13"/>
      <c r="G20" s="13">
        <f t="shared" si="1"/>
        <v>0</v>
      </c>
    </row>
    <row r="21" spans="1:7" s="3" customFormat="1" ht="12.75">
      <c r="A21" s="19"/>
      <c r="B21" s="18" t="s">
        <v>76</v>
      </c>
      <c r="C21" s="7" t="s">
        <v>22</v>
      </c>
      <c r="D21" s="8">
        <v>1</v>
      </c>
      <c r="E21" s="8"/>
      <c r="F21" s="13"/>
      <c r="G21" s="13">
        <f t="shared" si="1"/>
        <v>0</v>
      </c>
    </row>
    <row r="22" spans="1:7" s="3" customFormat="1" ht="25.5">
      <c r="A22" s="19"/>
      <c r="B22" s="18" t="s">
        <v>77</v>
      </c>
      <c r="C22" s="7" t="s">
        <v>22</v>
      </c>
      <c r="D22" s="8">
        <v>1</v>
      </c>
      <c r="E22" s="8"/>
      <c r="F22" s="13"/>
      <c r="G22" s="13">
        <f t="shared" si="1"/>
        <v>0</v>
      </c>
    </row>
    <row r="23" spans="1:7" s="3" customFormat="1" ht="12.75">
      <c r="A23" s="19"/>
      <c r="B23" s="18"/>
      <c r="C23" s="7"/>
      <c r="D23" s="8"/>
      <c r="E23" s="8"/>
      <c r="F23" s="13"/>
      <c r="G23" s="13">
        <f t="shared" si="1"/>
        <v>0</v>
      </c>
    </row>
    <row r="24" spans="1:7" s="3" customFormat="1" ht="13.15">
      <c r="A24" s="17" t="s">
        <v>12</v>
      </c>
      <c r="B24" s="10" t="s">
        <v>48</v>
      </c>
      <c r="C24" s="7" t="s">
        <v>14</v>
      </c>
      <c r="D24" s="8"/>
      <c r="E24" s="8"/>
      <c r="F24" s="13"/>
      <c r="G24" s="13">
        <f t="shared" si="1"/>
        <v>0</v>
      </c>
    </row>
    <row r="25" spans="1:7" s="3" customFormat="1" ht="12.75">
      <c r="A25" s="19"/>
      <c r="B25" s="18"/>
      <c r="C25" s="7"/>
      <c r="D25" s="8"/>
      <c r="E25" s="8"/>
      <c r="F25" s="13"/>
      <c r="G25" s="13">
        <f t="shared" si="1"/>
        <v>0</v>
      </c>
    </row>
    <row r="26" spans="1:7" s="3" customFormat="1" ht="13.15">
      <c r="A26" s="17" t="s">
        <v>16</v>
      </c>
      <c r="B26" s="10" t="s">
        <v>49</v>
      </c>
      <c r="C26" s="7"/>
      <c r="D26" s="8"/>
      <c r="E26" s="8"/>
      <c r="F26" s="13"/>
      <c r="G26" s="13">
        <f t="shared" si="1"/>
        <v>0</v>
      </c>
    </row>
    <row r="27" spans="1:7" s="3" customFormat="1" ht="13.15">
      <c r="A27" s="17"/>
      <c r="B27" s="18" t="s">
        <v>47</v>
      </c>
      <c r="C27" s="7" t="s">
        <v>14</v>
      </c>
      <c r="D27" s="8"/>
      <c r="E27" s="8"/>
      <c r="F27" s="13"/>
      <c r="G27" s="13">
        <f t="shared" si="1"/>
        <v>0</v>
      </c>
    </row>
    <row r="28" spans="1:7" s="3" customFormat="1" ht="13.15">
      <c r="A28" s="17"/>
      <c r="B28" s="18" t="s">
        <v>78</v>
      </c>
      <c r="C28" s="7"/>
      <c r="D28" s="8"/>
      <c r="E28" s="8"/>
      <c r="F28" s="13"/>
      <c r="G28" s="13">
        <f t="shared" si="1"/>
        <v>0</v>
      </c>
    </row>
    <row r="29" spans="1:7" s="3" customFormat="1" ht="13.15">
      <c r="A29" s="17"/>
      <c r="B29" s="18" t="s">
        <v>79</v>
      </c>
      <c r="C29" s="7" t="s">
        <v>22</v>
      </c>
      <c r="D29" s="8">
        <v>1</v>
      </c>
      <c r="E29" s="8"/>
      <c r="F29" s="13"/>
      <c r="G29" s="13">
        <f t="shared" si="1"/>
        <v>0</v>
      </c>
    </row>
    <row r="30" spans="1:7" s="3" customFormat="1" ht="13.15">
      <c r="A30" s="17"/>
      <c r="B30" s="18" t="s">
        <v>80</v>
      </c>
      <c r="C30" s="7" t="s">
        <v>22</v>
      </c>
      <c r="D30" s="8">
        <v>1</v>
      </c>
      <c r="E30" s="8"/>
      <c r="F30" s="13"/>
      <c r="G30" s="13">
        <f t="shared" si="1"/>
        <v>0</v>
      </c>
    </row>
    <row r="31" spans="1:7" s="3" customFormat="1" ht="12.75">
      <c r="A31" s="19"/>
      <c r="B31" s="18"/>
      <c r="C31" s="7"/>
      <c r="D31" s="8"/>
      <c r="E31" s="8"/>
      <c r="F31" s="13"/>
      <c r="G31" s="13">
        <f t="shared" si="1"/>
        <v>0</v>
      </c>
    </row>
    <row r="32" spans="1:7" s="3" customFormat="1" ht="13.15">
      <c r="A32" s="17" t="s">
        <v>50</v>
      </c>
      <c r="B32" s="10" t="s">
        <v>35</v>
      </c>
      <c r="C32" s="7"/>
      <c r="D32" s="8"/>
      <c r="E32" s="8"/>
      <c r="F32" s="13"/>
      <c r="G32" s="13">
        <f t="shared" si="1"/>
        <v>0</v>
      </c>
    </row>
    <row r="33" spans="1:7" s="3" customFormat="1" ht="13.15">
      <c r="A33" s="17"/>
      <c r="B33" s="18" t="s">
        <v>47</v>
      </c>
      <c r="C33" s="7" t="s">
        <v>14</v>
      </c>
      <c r="D33" s="8"/>
      <c r="E33" s="8"/>
      <c r="F33" s="13"/>
      <c r="G33" s="13">
        <f t="shared" si="1"/>
        <v>0</v>
      </c>
    </row>
    <row r="34" spans="1:7" s="3" customFormat="1" ht="12.75">
      <c r="A34" s="19"/>
      <c r="B34" s="18" t="s">
        <v>51</v>
      </c>
      <c r="C34" s="7" t="s">
        <v>22</v>
      </c>
      <c r="D34" s="8">
        <v>1</v>
      </c>
      <c r="E34" s="8"/>
      <c r="F34" s="13"/>
      <c r="G34" s="13">
        <f t="shared" si="1"/>
        <v>0</v>
      </c>
    </row>
    <row r="35" spans="1:7" s="3" customFormat="1" ht="12.75">
      <c r="A35" s="19"/>
      <c r="B35" s="18" t="s">
        <v>52</v>
      </c>
      <c r="C35" s="7" t="s">
        <v>22</v>
      </c>
      <c r="D35" s="8">
        <v>1</v>
      </c>
      <c r="E35" s="8"/>
      <c r="F35" s="13"/>
      <c r="G35" s="13">
        <f t="shared" si="1"/>
        <v>0</v>
      </c>
    </row>
    <row r="36" spans="1:7" s="3" customFormat="1" ht="12.75">
      <c r="A36" s="19"/>
      <c r="B36" s="20" t="s">
        <v>53</v>
      </c>
      <c r="C36" s="7" t="s">
        <v>22</v>
      </c>
      <c r="D36" s="8">
        <v>1</v>
      </c>
      <c r="E36" s="8"/>
      <c r="F36" s="13"/>
      <c r="G36" s="13">
        <f t="shared" si="1"/>
        <v>0</v>
      </c>
    </row>
    <row r="37" spans="1:7" s="3" customFormat="1" ht="12.75">
      <c r="A37" s="19"/>
      <c r="B37" s="20" t="s">
        <v>54</v>
      </c>
      <c r="C37" s="7" t="s">
        <v>22</v>
      </c>
      <c r="D37" s="8">
        <v>1</v>
      </c>
      <c r="E37" s="8"/>
      <c r="F37" s="13"/>
      <c r="G37" s="13">
        <f t="shared" si="1"/>
        <v>0</v>
      </c>
    </row>
    <row r="38" spans="1:7" s="3" customFormat="1" ht="12.75">
      <c r="A38" s="19"/>
      <c r="B38" s="18" t="s">
        <v>55</v>
      </c>
      <c r="C38" s="7" t="s">
        <v>22</v>
      </c>
      <c r="D38" s="8">
        <v>1</v>
      </c>
      <c r="E38" s="8"/>
      <c r="F38" s="13"/>
      <c r="G38" s="13">
        <f t="shared" si="1"/>
        <v>0</v>
      </c>
    </row>
    <row r="39" spans="1:7" s="3" customFormat="1" ht="12.75">
      <c r="A39" s="19"/>
      <c r="B39" s="18" t="s">
        <v>81</v>
      </c>
      <c r="C39" s="7" t="s">
        <v>22</v>
      </c>
      <c r="D39" s="8">
        <v>1</v>
      </c>
      <c r="E39" s="8"/>
      <c r="F39" s="13"/>
      <c r="G39" s="13">
        <f t="shared" si="1"/>
        <v>0</v>
      </c>
    </row>
    <row r="40" spans="1:7" s="3" customFormat="1" ht="12.75">
      <c r="A40" s="19"/>
      <c r="B40" s="18" t="s">
        <v>56</v>
      </c>
      <c r="C40" s="7" t="s">
        <v>22</v>
      </c>
      <c r="D40" s="8">
        <v>1</v>
      </c>
      <c r="E40" s="8"/>
      <c r="F40" s="13"/>
      <c r="G40" s="13">
        <f t="shared" si="1"/>
        <v>0</v>
      </c>
    </row>
    <row r="41" spans="1:7" s="3" customFormat="1" ht="12.75">
      <c r="A41" s="19"/>
      <c r="B41" s="18"/>
      <c r="C41" s="7"/>
      <c r="D41" s="8"/>
      <c r="E41" s="8"/>
      <c r="F41" s="13"/>
      <c r="G41" s="13">
        <f t="shared" si="1"/>
        <v>0</v>
      </c>
    </row>
    <row r="42" spans="1:7" s="3" customFormat="1" ht="13.15">
      <c r="A42" s="17" t="s">
        <v>13</v>
      </c>
      <c r="B42" s="10" t="s">
        <v>36</v>
      </c>
      <c r="C42" s="7"/>
      <c r="D42" s="8"/>
      <c r="E42" s="8"/>
      <c r="F42" s="13"/>
      <c r="G42" s="13">
        <f t="shared" ref="G42:G56" si="2">F42*D42</f>
        <v>0</v>
      </c>
    </row>
    <row r="43" spans="1:7" s="3" customFormat="1" ht="13.15">
      <c r="A43" s="17"/>
      <c r="B43" s="18" t="s">
        <v>37</v>
      </c>
      <c r="C43" s="7" t="s">
        <v>1</v>
      </c>
      <c r="D43" s="8">
        <v>1</v>
      </c>
      <c r="E43" s="8"/>
      <c r="F43" s="13"/>
      <c r="G43" s="13">
        <f t="shared" si="2"/>
        <v>0</v>
      </c>
    </row>
    <row r="44" spans="1:7" s="3" customFormat="1" ht="13.15">
      <c r="A44" s="17"/>
      <c r="B44" s="18" t="s">
        <v>38</v>
      </c>
      <c r="C44" s="7" t="s">
        <v>22</v>
      </c>
      <c r="D44" s="8">
        <v>1</v>
      </c>
      <c r="E44" s="8"/>
      <c r="F44" s="13"/>
      <c r="G44" s="13">
        <f t="shared" si="2"/>
        <v>0</v>
      </c>
    </row>
    <row r="45" spans="1:7" s="3" customFormat="1" ht="13.15">
      <c r="A45" s="17"/>
      <c r="B45" s="18" t="s">
        <v>39</v>
      </c>
      <c r="C45" s="7" t="s">
        <v>22</v>
      </c>
      <c r="D45" s="8">
        <v>1</v>
      </c>
      <c r="E45" s="8"/>
      <c r="F45" s="13"/>
      <c r="G45" s="13">
        <f t="shared" si="2"/>
        <v>0</v>
      </c>
    </row>
    <row r="46" spans="1:7" s="3" customFormat="1" ht="12.75">
      <c r="A46" s="19"/>
      <c r="B46" s="18"/>
      <c r="C46" s="7"/>
      <c r="D46" s="8"/>
      <c r="E46" s="8"/>
      <c r="F46" s="13"/>
      <c r="G46" s="13">
        <f t="shared" si="2"/>
        <v>0</v>
      </c>
    </row>
    <row r="47" spans="1:7" s="3" customFormat="1" ht="13.15">
      <c r="A47" s="17" t="s">
        <v>34</v>
      </c>
      <c r="B47" s="10" t="s">
        <v>23</v>
      </c>
      <c r="C47" s="7"/>
      <c r="D47" s="8"/>
      <c r="E47" s="8"/>
      <c r="F47" s="13"/>
      <c r="G47" s="13">
        <f t="shared" si="2"/>
        <v>0</v>
      </c>
    </row>
    <row r="48" spans="1:7" s="3" customFormat="1" ht="12.75">
      <c r="A48" s="19"/>
      <c r="B48" s="21" t="s">
        <v>57</v>
      </c>
      <c r="C48" s="7"/>
      <c r="D48" s="8"/>
      <c r="E48" s="8"/>
      <c r="F48" s="13"/>
      <c r="G48" s="13">
        <f t="shared" si="2"/>
        <v>0</v>
      </c>
    </row>
    <row r="49" spans="1:7" s="3" customFormat="1" ht="25.5">
      <c r="A49" s="19"/>
      <c r="B49" s="20" t="s">
        <v>69</v>
      </c>
      <c r="C49" s="7" t="s">
        <v>1</v>
      </c>
      <c r="D49" s="8">
        <v>13</v>
      </c>
      <c r="E49" s="8"/>
      <c r="F49" s="13"/>
      <c r="G49" s="13">
        <f t="shared" si="2"/>
        <v>0</v>
      </c>
    </row>
    <row r="50" spans="1:7" s="3" customFormat="1" ht="12.75">
      <c r="A50" s="19"/>
      <c r="B50" s="20"/>
      <c r="C50" s="7"/>
      <c r="D50" s="8"/>
      <c r="E50" s="8"/>
      <c r="F50" s="13"/>
      <c r="G50" s="13"/>
    </row>
    <row r="51" spans="1:7" s="3" customFormat="1" ht="12.75">
      <c r="A51" s="19"/>
      <c r="B51" s="21" t="s">
        <v>82</v>
      </c>
      <c r="C51" s="7"/>
      <c r="D51" s="8"/>
      <c r="E51" s="8"/>
      <c r="F51" s="13"/>
      <c r="G51" s="13">
        <f t="shared" ref="G51:G52" si="3">F51*D51</f>
        <v>0</v>
      </c>
    </row>
    <row r="52" spans="1:7" s="3" customFormat="1" ht="25.5">
      <c r="A52" s="19"/>
      <c r="B52" s="20" t="s">
        <v>69</v>
      </c>
      <c r="C52" s="7" t="s">
        <v>1</v>
      </c>
      <c r="D52" s="8">
        <v>20</v>
      </c>
      <c r="E52" s="8"/>
      <c r="F52" s="13"/>
      <c r="G52" s="13">
        <f t="shared" si="3"/>
        <v>0</v>
      </c>
    </row>
    <row r="53" spans="1:7" s="3" customFormat="1" ht="12.75">
      <c r="A53" s="19"/>
      <c r="B53" s="18"/>
      <c r="C53" s="7"/>
      <c r="D53" s="8"/>
      <c r="E53" s="8"/>
      <c r="F53" s="13"/>
      <c r="G53" s="13">
        <f t="shared" si="2"/>
        <v>0</v>
      </c>
    </row>
    <row r="54" spans="1:7" s="3" customFormat="1" ht="12.75">
      <c r="A54" s="19"/>
      <c r="B54" s="21" t="s">
        <v>58</v>
      </c>
      <c r="C54" s="7"/>
      <c r="D54" s="8"/>
      <c r="E54" s="8"/>
      <c r="F54" s="13"/>
      <c r="G54" s="13">
        <f t="shared" si="2"/>
        <v>0</v>
      </c>
    </row>
    <row r="55" spans="1:7" s="3" customFormat="1" ht="25.5">
      <c r="A55" s="19"/>
      <c r="B55" s="18" t="s">
        <v>59</v>
      </c>
      <c r="C55" s="7" t="s">
        <v>1</v>
      </c>
      <c r="D55" s="8">
        <v>1</v>
      </c>
      <c r="E55" s="8"/>
      <c r="F55" s="13"/>
      <c r="G55" s="13">
        <f t="shared" si="2"/>
        <v>0</v>
      </c>
    </row>
    <row r="56" spans="1:7" s="3" customFormat="1" ht="25.5">
      <c r="A56" s="19"/>
      <c r="B56" s="18" t="s">
        <v>70</v>
      </c>
      <c r="C56" s="7" t="s">
        <v>1</v>
      </c>
      <c r="D56" s="8">
        <v>1</v>
      </c>
      <c r="E56" s="8"/>
      <c r="F56" s="13"/>
      <c r="G56" s="13">
        <f t="shared" si="2"/>
        <v>0</v>
      </c>
    </row>
    <row r="57" spans="1:7" s="3" customFormat="1" ht="12.75">
      <c r="A57" s="19"/>
      <c r="B57" s="18"/>
      <c r="C57" s="7"/>
      <c r="D57" s="8"/>
      <c r="E57" s="8"/>
      <c r="F57" s="13"/>
      <c r="G57" s="13"/>
    </row>
    <row r="58" spans="1:7" s="3" customFormat="1" ht="13.15">
      <c r="A58" s="12">
        <v>4</v>
      </c>
      <c r="B58" s="10" t="s">
        <v>25</v>
      </c>
      <c r="C58" s="7"/>
      <c r="D58" s="8"/>
      <c r="E58" s="8"/>
      <c r="F58" s="13"/>
      <c r="G58" s="13">
        <f t="shared" ref="G58:G89" si="4">F58*D58</f>
        <v>0</v>
      </c>
    </row>
    <row r="59" spans="1:7" s="3" customFormat="1" ht="13.15">
      <c r="A59" s="17" t="s">
        <v>30</v>
      </c>
      <c r="B59" s="10" t="s">
        <v>40</v>
      </c>
      <c r="C59" s="7"/>
      <c r="D59" s="8"/>
      <c r="E59" s="8"/>
      <c r="F59" s="13"/>
      <c r="G59" s="13">
        <f t="shared" si="4"/>
        <v>0</v>
      </c>
    </row>
    <row r="60" spans="1:7" s="3" customFormat="1" ht="25.5">
      <c r="A60" s="17"/>
      <c r="B60" s="18" t="s">
        <v>83</v>
      </c>
      <c r="C60" s="7" t="s">
        <v>22</v>
      </c>
      <c r="D60" s="8">
        <v>1</v>
      </c>
      <c r="E60" s="8"/>
      <c r="F60" s="13"/>
      <c r="G60" s="13">
        <f t="shared" si="4"/>
        <v>0</v>
      </c>
    </row>
    <row r="61" spans="1:7" s="3" customFormat="1" ht="25.5">
      <c r="A61" s="12"/>
      <c r="B61" s="18" t="s">
        <v>84</v>
      </c>
      <c r="C61" s="7" t="s">
        <v>22</v>
      </c>
      <c r="D61" s="8">
        <v>1</v>
      </c>
      <c r="E61" s="8"/>
      <c r="F61" s="13"/>
      <c r="G61" s="13">
        <f t="shared" si="4"/>
        <v>0</v>
      </c>
    </row>
    <row r="62" spans="1:7" s="3" customFormat="1" ht="25.5">
      <c r="A62" s="12"/>
      <c r="B62" s="18" t="s">
        <v>85</v>
      </c>
      <c r="C62" s="7" t="s">
        <v>22</v>
      </c>
      <c r="D62" s="8">
        <v>1</v>
      </c>
      <c r="E62" s="8"/>
      <c r="F62" s="13"/>
      <c r="G62" s="13">
        <f t="shared" si="4"/>
        <v>0</v>
      </c>
    </row>
    <row r="63" spans="1:7" s="3" customFormat="1" ht="13.15">
      <c r="A63" s="12"/>
      <c r="B63" s="18" t="s">
        <v>86</v>
      </c>
      <c r="C63" s="7" t="s">
        <v>1</v>
      </c>
      <c r="D63" s="8">
        <v>3</v>
      </c>
      <c r="E63" s="8"/>
      <c r="F63" s="13"/>
      <c r="G63" s="13">
        <f t="shared" si="4"/>
        <v>0</v>
      </c>
    </row>
    <row r="64" spans="1:7" s="3" customFormat="1" ht="13.15">
      <c r="A64" s="12"/>
      <c r="B64" s="18" t="s">
        <v>39</v>
      </c>
      <c r="C64" s="7" t="s">
        <v>22</v>
      </c>
      <c r="D64" s="8">
        <v>1</v>
      </c>
      <c r="E64" s="8"/>
      <c r="F64" s="13"/>
      <c r="G64" s="13">
        <f t="shared" si="4"/>
        <v>0</v>
      </c>
    </row>
    <row r="65" spans="1:7" s="3" customFormat="1" ht="13.15">
      <c r="A65" s="12"/>
      <c r="B65" s="18" t="s">
        <v>41</v>
      </c>
      <c r="C65" s="7" t="s">
        <v>22</v>
      </c>
      <c r="D65" s="8">
        <v>1</v>
      </c>
      <c r="E65" s="8"/>
      <c r="F65" s="13"/>
      <c r="G65" s="13">
        <f t="shared" si="4"/>
        <v>0</v>
      </c>
    </row>
    <row r="66" spans="1:7" s="3" customFormat="1" ht="13.15">
      <c r="A66" s="12"/>
      <c r="B66" s="18" t="s">
        <v>42</v>
      </c>
      <c r="C66" s="7" t="s">
        <v>22</v>
      </c>
      <c r="D66" s="8">
        <v>1</v>
      </c>
      <c r="E66" s="8"/>
      <c r="F66" s="13"/>
      <c r="G66" s="13">
        <f t="shared" si="4"/>
        <v>0</v>
      </c>
    </row>
    <row r="67" spans="1:7" s="3" customFormat="1" ht="13.15">
      <c r="A67" s="12"/>
      <c r="B67" s="18"/>
      <c r="C67" s="7"/>
      <c r="D67" s="8"/>
      <c r="E67" s="8"/>
      <c r="F67" s="13"/>
      <c r="G67" s="13">
        <f t="shared" si="4"/>
        <v>0</v>
      </c>
    </row>
    <row r="68" spans="1:7" s="3" customFormat="1" ht="26.25">
      <c r="A68" s="17" t="s">
        <v>31</v>
      </c>
      <c r="B68" s="10" t="s">
        <v>87</v>
      </c>
      <c r="C68" s="7"/>
      <c r="D68" s="8"/>
      <c r="E68" s="8"/>
      <c r="F68" s="13"/>
      <c r="G68" s="13">
        <f t="shared" si="4"/>
        <v>0</v>
      </c>
    </row>
    <row r="69" spans="1:7" s="3" customFormat="1" ht="13.15">
      <c r="A69" s="17"/>
      <c r="B69" s="18" t="s">
        <v>45</v>
      </c>
      <c r="C69" s="7" t="s">
        <v>22</v>
      </c>
      <c r="D69" s="8">
        <v>1</v>
      </c>
      <c r="E69" s="8"/>
      <c r="F69" s="13"/>
      <c r="G69" s="13">
        <f t="shared" si="4"/>
        <v>0</v>
      </c>
    </row>
    <row r="70" spans="1:7" s="3" customFormat="1" ht="13.15">
      <c r="A70" s="17"/>
      <c r="B70" s="18" t="s">
        <v>88</v>
      </c>
      <c r="C70" s="7" t="s">
        <v>22</v>
      </c>
      <c r="D70" s="8">
        <v>1</v>
      </c>
      <c r="E70" s="8"/>
      <c r="F70" s="13"/>
      <c r="G70" s="13">
        <f t="shared" si="4"/>
        <v>0</v>
      </c>
    </row>
    <row r="71" spans="1:7" s="3" customFormat="1" ht="13.15">
      <c r="A71" s="17"/>
      <c r="B71" s="18" t="s">
        <v>103</v>
      </c>
      <c r="C71" s="7" t="s">
        <v>22</v>
      </c>
      <c r="D71" s="8">
        <v>1</v>
      </c>
      <c r="E71" s="8"/>
      <c r="F71" s="13"/>
      <c r="G71" s="13">
        <f t="shared" si="4"/>
        <v>0</v>
      </c>
    </row>
    <row r="72" spans="1:7" s="3" customFormat="1" ht="13.15">
      <c r="A72" s="17"/>
      <c r="B72" s="18" t="s">
        <v>111</v>
      </c>
      <c r="C72" s="7" t="s">
        <v>1</v>
      </c>
      <c r="D72" s="8">
        <v>13</v>
      </c>
      <c r="E72" s="8"/>
      <c r="F72" s="13"/>
      <c r="G72" s="13">
        <f t="shared" si="4"/>
        <v>0</v>
      </c>
    </row>
    <row r="73" spans="1:7" s="3" customFormat="1" ht="13.15">
      <c r="A73" s="17"/>
      <c r="B73" s="18" t="s">
        <v>27</v>
      </c>
      <c r="C73" s="7" t="s">
        <v>1</v>
      </c>
      <c r="D73" s="8">
        <v>2</v>
      </c>
      <c r="E73" s="8"/>
      <c r="F73" s="13"/>
      <c r="G73" s="13">
        <f t="shared" si="4"/>
        <v>0</v>
      </c>
    </row>
    <row r="74" spans="1:7" s="3" customFormat="1" ht="12.75">
      <c r="A74" s="19"/>
      <c r="B74" s="18" t="s">
        <v>66</v>
      </c>
      <c r="C74" s="7" t="s">
        <v>1</v>
      </c>
      <c r="D74" s="8">
        <v>42</v>
      </c>
      <c r="E74" s="8"/>
      <c r="F74" s="13"/>
      <c r="G74" s="13">
        <f t="shared" si="4"/>
        <v>0</v>
      </c>
    </row>
    <row r="75" spans="1:7" s="3" customFormat="1" ht="12.75">
      <c r="A75" s="19"/>
      <c r="B75" s="18" t="s">
        <v>26</v>
      </c>
      <c r="C75" s="7" t="s">
        <v>1</v>
      </c>
      <c r="D75" s="8">
        <v>35</v>
      </c>
      <c r="E75" s="8"/>
      <c r="F75" s="13"/>
      <c r="G75" s="13">
        <f t="shared" si="4"/>
        <v>0</v>
      </c>
    </row>
    <row r="76" spans="1:7" s="3" customFormat="1" ht="12.75">
      <c r="A76" s="19"/>
      <c r="B76" s="18" t="s">
        <v>46</v>
      </c>
      <c r="C76" s="7" t="s">
        <v>22</v>
      </c>
      <c r="D76" s="8">
        <v>1</v>
      </c>
      <c r="E76" s="8"/>
      <c r="F76" s="13"/>
      <c r="G76" s="13">
        <f t="shared" si="4"/>
        <v>0</v>
      </c>
    </row>
    <row r="77" spans="1:7" s="3" customFormat="1" ht="12.75">
      <c r="A77" s="19"/>
      <c r="B77" s="18" t="s">
        <v>28</v>
      </c>
      <c r="C77" s="7" t="s">
        <v>22</v>
      </c>
      <c r="D77" s="8">
        <v>1</v>
      </c>
      <c r="E77" s="8"/>
      <c r="F77" s="13"/>
      <c r="G77" s="13">
        <f t="shared" si="4"/>
        <v>0</v>
      </c>
    </row>
    <row r="78" spans="1:7" s="3" customFormat="1" ht="12.75">
      <c r="A78" s="19"/>
      <c r="B78" s="18" t="s">
        <v>89</v>
      </c>
      <c r="C78" s="7" t="s">
        <v>1</v>
      </c>
      <c r="D78" s="8">
        <v>200</v>
      </c>
      <c r="E78" s="8"/>
      <c r="F78" s="13"/>
      <c r="G78" s="13">
        <f t="shared" si="4"/>
        <v>0</v>
      </c>
    </row>
    <row r="79" spans="1:7" s="3" customFormat="1" ht="12.75">
      <c r="A79" s="19"/>
      <c r="B79" s="18" t="s">
        <v>24</v>
      </c>
      <c r="C79" s="7" t="s">
        <v>22</v>
      </c>
      <c r="D79" s="8">
        <v>1</v>
      </c>
      <c r="E79" s="8"/>
      <c r="F79" s="13"/>
      <c r="G79" s="13">
        <f>F79*D79</f>
        <v>0</v>
      </c>
    </row>
    <row r="80" spans="1:7" s="3" customFormat="1" ht="12.75">
      <c r="A80" s="19"/>
      <c r="B80" s="18" t="s">
        <v>29</v>
      </c>
      <c r="C80" s="7" t="s">
        <v>22</v>
      </c>
      <c r="D80" s="8">
        <v>1</v>
      </c>
      <c r="E80" s="8"/>
      <c r="F80" s="13"/>
      <c r="G80" s="13">
        <f t="shared" si="4"/>
        <v>0</v>
      </c>
    </row>
    <row r="81" spans="1:7" s="3" customFormat="1" ht="13.15">
      <c r="A81" s="12"/>
      <c r="B81" s="18"/>
      <c r="C81" s="7"/>
      <c r="D81" s="8"/>
      <c r="E81" s="8"/>
      <c r="F81" s="13"/>
      <c r="G81" s="13">
        <f t="shared" si="4"/>
        <v>0</v>
      </c>
    </row>
    <row r="82" spans="1:7" s="3" customFormat="1" ht="13.15">
      <c r="A82" s="17" t="s">
        <v>71</v>
      </c>
      <c r="B82" s="10" t="s">
        <v>60</v>
      </c>
      <c r="C82" s="7"/>
      <c r="D82" s="8"/>
      <c r="E82" s="8"/>
      <c r="F82" s="13"/>
      <c r="G82" s="13">
        <f t="shared" si="4"/>
        <v>0</v>
      </c>
    </row>
    <row r="83" spans="1:7" s="3" customFormat="1" ht="13.15">
      <c r="A83" s="17"/>
      <c r="B83" s="18" t="s">
        <v>61</v>
      </c>
      <c r="C83" s="7" t="s">
        <v>22</v>
      </c>
      <c r="D83" s="8">
        <v>1</v>
      </c>
      <c r="E83" s="8"/>
      <c r="F83" s="13"/>
      <c r="G83" s="13">
        <f t="shared" si="4"/>
        <v>0</v>
      </c>
    </row>
    <row r="84" spans="1:7" s="3" customFormat="1" ht="13.15">
      <c r="A84" s="17"/>
      <c r="B84" s="18" t="s">
        <v>62</v>
      </c>
      <c r="C84" s="7" t="s">
        <v>1</v>
      </c>
      <c r="D84" s="8">
        <v>32</v>
      </c>
      <c r="E84" s="8"/>
      <c r="F84" s="13"/>
      <c r="G84" s="13">
        <f t="shared" si="4"/>
        <v>0</v>
      </c>
    </row>
    <row r="85" spans="1:7" s="3" customFormat="1" ht="12.75">
      <c r="A85" s="19"/>
      <c r="B85" s="18" t="s">
        <v>63</v>
      </c>
      <c r="C85" s="7" t="s">
        <v>1</v>
      </c>
      <c r="D85" s="8">
        <v>1</v>
      </c>
      <c r="E85" s="8"/>
      <c r="F85" s="13"/>
      <c r="G85" s="13">
        <f t="shared" si="4"/>
        <v>0</v>
      </c>
    </row>
    <row r="86" spans="1:7" s="3" customFormat="1" ht="12.75">
      <c r="A86" s="19"/>
      <c r="B86" s="18" t="s">
        <v>65</v>
      </c>
      <c r="C86" s="7" t="s">
        <v>1</v>
      </c>
      <c r="D86" s="8">
        <v>1</v>
      </c>
      <c r="E86" s="8"/>
      <c r="F86" s="13"/>
      <c r="G86" s="13">
        <f t="shared" si="4"/>
        <v>0</v>
      </c>
    </row>
    <row r="87" spans="1:7" s="3" customFormat="1" ht="12.75">
      <c r="A87" s="19"/>
      <c r="B87" s="18" t="s">
        <v>64</v>
      </c>
      <c r="C87" s="7" t="s">
        <v>22</v>
      </c>
      <c r="D87" s="8">
        <v>1</v>
      </c>
      <c r="E87" s="8"/>
      <c r="F87" s="13"/>
      <c r="G87" s="13">
        <f t="shared" si="4"/>
        <v>0</v>
      </c>
    </row>
    <row r="88" spans="1:7" s="3" customFormat="1" ht="12.75">
      <c r="A88" s="19"/>
      <c r="B88" s="18" t="s">
        <v>24</v>
      </c>
      <c r="C88" s="7" t="s">
        <v>22</v>
      </c>
      <c r="D88" s="8">
        <v>1</v>
      </c>
      <c r="E88" s="8"/>
      <c r="F88" s="13"/>
      <c r="G88" s="13">
        <f t="shared" si="4"/>
        <v>0</v>
      </c>
    </row>
    <row r="89" spans="1:7" s="3" customFormat="1" ht="12.75">
      <c r="A89" s="19"/>
      <c r="B89" s="18" t="s">
        <v>29</v>
      </c>
      <c r="C89" s="7" t="s">
        <v>22</v>
      </c>
      <c r="D89" s="8">
        <v>1</v>
      </c>
      <c r="E89" s="8"/>
      <c r="F89" s="13"/>
      <c r="G89" s="13">
        <f t="shared" si="4"/>
        <v>0</v>
      </c>
    </row>
    <row r="90" spans="1:7" s="3" customFormat="1" ht="13.5" customHeight="1">
      <c r="A90" s="19"/>
      <c r="B90" s="18"/>
      <c r="C90" s="7"/>
      <c r="D90" s="8"/>
      <c r="E90" s="8"/>
      <c r="F90" s="13"/>
      <c r="G90" s="13"/>
    </row>
    <row r="91" spans="1:7" s="3" customFormat="1" ht="13.15">
      <c r="A91" s="17" t="s">
        <v>43</v>
      </c>
      <c r="B91" s="10" t="s">
        <v>90</v>
      </c>
      <c r="C91" s="7"/>
      <c r="D91" s="8"/>
      <c r="E91" s="8"/>
      <c r="F91" s="13"/>
      <c r="G91" s="13">
        <f t="shared" ref="G91:G99" si="5">F91*D91</f>
        <v>0</v>
      </c>
    </row>
    <row r="92" spans="1:7" s="3" customFormat="1" ht="13.15">
      <c r="A92" s="17"/>
      <c r="B92" s="18" t="s">
        <v>101</v>
      </c>
      <c r="C92" s="7" t="s">
        <v>1</v>
      </c>
      <c r="D92" s="8">
        <v>7</v>
      </c>
      <c r="E92" s="8"/>
      <c r="F92" s="13"/>
      <c r="G92" s="13">
        <f t="shared" si="5"/>
        <v>0</v>
      </c>
    </row>
    <row r="93" spans="1:7" s="3" customFormat="1" ht="13.15">
      <c r="A93" s="17"/>
      <c r="B93" s="18" t="s">
        <v>92</v>
      </c>
      <c r="C93" s="7" t="s">
        <v>22</v>
      </c>
      <c r="D93" s="8">
        <v>1</v>
      </c>
      <c r="E93" s="8"/>
      <c r="F93" s="13"/>
      <c r="G93" s="13">
        <f t="shared" si="5"/>
        <v>0</v>
      </c>
    </row>
    <row r="94" spans="1:7" s="3" customFormat="1" ht="12.75">
      <c r="A94" s="19"/>
      <c r="B94" s="18" t="s">
        <v>93</v>
      </c>
      <c r="C94" s="7" t="s">
        <v>1</v>
      </c>
      <c r="D94" s="8">
        <v>7</v>
      </c>
      <c r="E94" s="8"/>
      <c r="F94" s="13"/>
      <c r="G94" s="13">
        <f t="shared" si="5"/>
        <v>0</v>
      </c>
    </row>
    <row r="95" spans="1:7" s="3" customFormat="1" ht="12.75">
      <c r="A95" s="19"/>
      <c r="B95" s="18" t="s">
        <v>91</v>
      </c>
      <c r="C95" s="7" t="s">
        <v>1</v>
      </c>
      <c r="D95" s="8">
        <v>33</v>
      </c>
      <c r="E95" s="8"/>
      <c r="F95" s="13"/>
      <c r="G95" s="13">
        <f t="shared" si="5"/>
        <v>0</v>
      </c>
    </row>
    <row r="96" spans="1:7" s="3" customFormat="1" ht="12.75">
      <c r="A96" s="19"/>
      <c r="B96" s="18" t="s">
        <v>137</v>
      </c>
      <c r="C96" s="7" t="s">
        <v>1</v>
      </c>
      <c r="D96" s="8">
        <v>33</v>
      </c>
      <c r="E96" s="8"/>
      <c r="F96" s="13"/>
      <c r="G96" s="13">
        <f t="shared" si="5"/>
        <v>0</v>
      </c>
    </row>
    <row r="97" spans="1:7" s="3" customFormat="1" ht="12.75">
      <c r="A97" s="19"/>
      <c r="B97" s="18" t="s">
        <v>64</v>
      </c>
      <c r="C97" s="7" t="s">
        <v>22</v>
      </c>
      <c r="D97" s="8">
        <v>1</v>
      </c>
      <c r="E97" s="8"/>
      <c r="F97" s="13"/>
      <c r="G97" s="13">
        <f t="shared" si="5"/>
        <v>0</v>
      </c>
    </row>
    <row r="98" spans="1:7" s="3" customFormat="1" ht="12.75">
      <c r="A98" s="19"/>
      <c r="B98" s="18" t="s">
        <v>24</v>
      </c>
      <c r="C98" s="7" t="s">
        <v>22</v>
      </c>
      <c r="D98" s="8">
        <v>1</v>
      </c>
      <c r="E98" s="8"/>
      <c r="F98" s="13"/>
      <c r="G98" s="13">
        <f t="shared" si="5"/>
        <v>0</v>
      </c>
    </row>
    <row r="99" spans="1:7" s="3" customFormat="1" ht="12.75">
      <c r="A99" s="19"/>
      <c r="B99" s="18" t="s">
        <v>29</v>
      </c>
      <c r="C99" s="7" t="s">
        <v>22</v>
      </c>
      <c r="D99" s="8">
        <v>1</v>
      </c>
      <c r="E99" s="8"/>
      <c r="F99" s="13"/>
      <c r="G99" s="13">
        <f t="shared" si="5"/>
        <v>0</v>
      </c>
    </row>
    <row r="100" spans="1:7" s="3" customFormat="1" ht="12.75">
      <c r="A100" s="19"/>
      <c r="B100" s="18"/>
      <c r="C100" s="7"/>
      <c r="D100" s="8"/>
      <c r="E100" s="8"/>
      <c r="F100" s="13"/>
      <c r="G100" s="13"/>
    </row>
    <row r="101" spans="1:7" s="3" customFormat="1" ht="12.75">
      <c r="A101" s="19"/>
      <c r="B101" s="18"/>
      <c r="C101" s="7"/>
      <c r="D101" s="8"/>
      <c r="E101" s="8"/>
      <c r="F101" s="13"/>
      <c r="G101" s="13"/>
    </row>
    <row r="102" spans="1:7" s="3" customFormat="1" ht="13.15">
      <c r="A102" s="19"/>
      <c r="B102" s="10" t="s">
        <v>68</v>
      </c>
      <c r="C102" s="7"/>
      <c r="D102" s="8"/>
      <c r="E102" s="8"/>
      <c r="F102" s="13"/>
      <c r="G102" s="13"/>
    </row>
    <row r="103" spans="1:7" s="3" customFormat="1" ht="12.75">
      <c r="A103" s="19"/>
      <c r="B103" s="18" t="s">
        <v>67</v>
      </c>
      <c r="C103" s="7" t="s">
        <v>22</v>
      </c>
      <c r="D103" s="8">
        <v>1</v>
      </c>
      <c r="E103" s="8"/>
      <c r="F103" s="13"/>
      <c r="G103" s="13">
        <f t="shared" ref="G103:G104" si="6">F103*D103</f>
        <v>0</v>
      </c>
    </row>
    <row r="104" spans="1:7" s="3" customFormat="1" ht="12.75">
      <c r="A104" s="19"/>
      <c r="B104" s="18" t="s">
        <v>72</v>
      </c>
      <c r="C104" s="7" t="s">
        <v>22</v>
      </c>
      <c r="D104" s="8">
        <v>1</v>
      </c>
      <c r="E104" s="8"/>
      <c r="F104" s="13"/>
      <c r="G104" s="13">
        <f t="shared" si="6"/>
        <v>0</v>
      </c>
    </row>
    <row r="105" spans="1:7" s="3" customFormat="1" ht="12.75">
      <c r="A105" s="19"/>
      <c r="B105" s="18"/>
      <c r="C105" s="7"/>
      <c r="D105" s="8"/>
      <c r="E105" s="8"/>
      <c r="F105" s="13"/>
      <c r="G105" s="13"/>
    </row>
    <row r="106" spans="1:7">
      <c r="A106" s="22"/>
      <c r="B106" s="23" t="str">
        <f>"Total HT "&amp;A4</f>
        <v>Total HT LOT 05 - ELECTRICITE</v>
      </c>
      <c r="C106" s="24"/>
      <c r="D106" s="25"/>
      <c r="E106" s="25"/>
      <c r="F106" s="26"/>
      <c r="G106" s="27">
        <f>SUM(G8:G105)</f>
        <v>0</v>
      </c>
    </row>
    <row r="107" spans="1:7">
      <c r="A107" s="28"/>
      <c r="B107" s="80" t="s">
        <v>6</v>
      </c>
      <c r="C107" s="29"/>
      <c r="D107" s="30"/>
      <c r="E107" s="30"/>
      <c r="F107" s="16"/>
      <c r="G107" s="31">
        <f>G106*0.2</f>
        <v>0</v>
      </c>
    </row>
    <row r="108" spans="1:7">
      <c r="A108" s="32"/>
      <c r="B108" s="81" t="str">
        <f>"Total TTC "&amp;A4</f>
        <v>Total TTC LOT 05 - ELECTRICITE</v>
      </c>
      <c r="C108" s="33"/>
      <c r="D108" s="34"/>
      <c r="E108" s="34"/>
      <c r="F108" s="35"/>
      <c r="G108" s="36">
        <f>+G107+G106</f>
        <v>0</v>
      </c>
    </row>
    <row r="109" spans="1:7">
      <c r="A109" s="37"/>
      <c r="B109" s="37"/>
      <c r="C109" s="37"/>
      <c r="D109" s="37"/>
      <c r="E109" s="37"/>
      <c r="F109" s="38"/>
      <c r="G109" s="38"/>
    </row>
    <row r="110" spans="1:7">
      <c r="A110" s="120" t="s">
        <v>7</v>
      </c>
      <c r="B110" s="120"/>
      <c r="C110" s="120"/>
      <c r="D110" s="120"/>
      <c r="E110" s="120"/>
      <c r="F110" s="120"/>
      <c r="G110" s="120"/>
    </row>
    <row r="111" spans="1:7">
      <c r="A111" s="120" t="s">
        <v>8</v>
      </c>
      <c r="B111" s="120"/>
      <c r="C111" s="120"/>
      <c r="D111" s="120"/>
      <c r="E111" s="120"/>
      <c r="F111" s="120"/>
      <c r="G111" s="120"/>
    </row>
    <row r="113" spans="1:7" s="39" customFormat="1" ht="12.75">
      <c r="A113" s="30"/>
      <c r="C113" s="30"/>
      <c r="D113" s="30"/>
      <c r="E113" s="30"/>
      <c r="F113" s="45"/>
      <c r="G113" s="45"/>
    </row>
    <row r="114" spans="1:7" s="39" customFormat="1" ht="29" customHeight="1">
      <c r="A114" s="46" t="s">
        <v>0</v>
      </c>
      <c r="B114" s="47" t="s">
        <v>114</v>
      </c>
      <c r="C114" s="48" t="s">
        <v>1</v>
      </c>
      <c r="D114" s="48" t="s">
        <v>112</v>
      </c>
      <c r="E114" s="44" t="s">
        <v>113</v>
      </c>
      <c r="F114" s="49" t="s">
        <v>3</v>
      </c>
      <c r="G114" s="49" t="s">
        <v>4</v>
      </c>
    </row>
    <row r="115" spans="1:7" s="39" customFormat="1" ht="13.15">
      <c r="A115" s="50"/>
      <c r="B115" s="51"/>
      <c r="C115" s="52"/>
      <c r="D115" s="52"/>
      <c r="E115" s="52"/>
      <c r="F115" s="53"/>
      <c r="G115" s="53"/>
    </row>
    <row r="116" spans="1:7" s="39" customFormat="1" ht="13.15">
      <c r="A116" s="12">
        <v>5</v>
      </c>
      <c r="B116" s="10" t="s">
        <v>94</v>
      </c>
      <c r="C116" s="7"/>
      <c r="D116" s="8"/>
      <c r="E116" s="8"/>
      <c r="F116" s="13"/>
      <c r="G116" s="13"/>
    </row>
    <row r="117" spans="1:7" s="39" customFormat="1" ht="13.15">
      <c r="A117" s="12"/>
      <c r="B117" s="10"/>
      <c r="C117" s="7"/>
      <c r="D117" s="8"/>
      <c r="E117" s="8"/>
      <c r="F117" s="13"/>
      <c r="G117" s="13"/>
    </row>
    <row r="118" spans="1:7" s="39" customFormat="1" ht="13.15">
      <c r="A118" s="17" t="s">
        <v>95</v>
      </c>
      <c r="B118" s="10" t="s">
        <v>104</v>
      </c>
      <c r="C118" s="7"/>
      <c r="D118" s="8"/>
      <c r="E118" s="8"/>
      <c r="F118" s="13"/>
      <c r="G118" s="13">
        <f t="shared" ref="G118" si="7">F118*D118</f>
        <v>0</v>
      </c>
    </row>
    <row r="119" spans="1:7" s="39" customFormat="1" ht="13.15">
      <c r="A119" s="17"/>
      <c r="B119" s="18" t="s">
        <v>96</v>
      </c>
      <c r="C119" s="7" t="s">
        <v>1</v>
      </c>
      <c r="D119" s="8">
        <v>4</v>
      </c>
      <c r="E119" s="8"/>
      <c r="F119" s="13"/>
      <c r="G119" s="13"/>
    </row>
    <row r="120" spans="1:7" s="39" customFormat="1" ht="13.15">
      <c r="A120" s="17"/>
      <c r="B120" s="18" t="s">
        <v>97</v>
      </c>
      <c r="C120" s="7" t="s">
        <v>1</v>
      </c>
      <c r="D120" s="8">
        <v>1</v>
      </c>
      <c r="E120" s="8"/>
      <c r="F120" s="13"/>
      <c r="G120" s="13">
        <f t="shared" ref="G120:G135" si="8">F120*D120</f>
        <v>0</v>
      </c>
    </row>
    <row r="121" spans="1:7" s="39" customFormat="1" ht="25.5">
      <c r="A121" s="19"/>
      <c r="B121" s="18" t="s">
        <v>98</v>
      </c>
      <c r="C121" s="7" t="s">
        <v>22</v>
      </c>
      <c r="D121" s="8">
        <v>1</v>
      </c>
      <c r="E121" s="8"/>
      <c r="F121" s="13"/>
      <c r="G121" s="13">
        <f t="shared" si="8"/>
        <v>0</v>
      </c>
    </row>
    <row r="122" spans="1:7" s="39" customFormat="1" ht="12.75">
      <c r="A122" s="19"/>
      <c r="B122" s="18" t="s">
        <v>102</v>
      </c>
      <c r="C122" s="7" t="s">
        <v>22</v>
      </c>
      <c r="D122" s="8">
        <v>1</v>
      </c>
      <c r="E122" s="8"/>
      <c r="F122" s="13"/>
      <c r="G122" s="13">
        <f t="shared" si="8"/>
        <v>0</v>
      </c>
    </row>
    <row r="123" spans="1:7" s="39" customFormat="1" ht="12.75">
      <c r="A123" s="19"/>
      <c r="B123" s="18" t="s">
        <v>99</v>
      </c>
      <c r="C123" s="7" t="s">
        <v>22</v>
      </c>
      <c r="D123" s="8">
        <v>1</v>
      </c>
      <c r="E123" s="8"/>
      <c r="F123" s="13"/>
      <c r="G123" s="13">
        <f t="shared" si="8"/>
        <v>0</v>
      </c>
    </row>
    <row r="124" spans="1:7" s="39" customFormat="1" ht="12.75">
      <c r="A124" s="19"/>
      <c r="B124" s="18" t="s">
        <v>44</v>
      </c>
      <c r="C124" s="7" t="s">
        <v>22</v>
      </c>
      <c r="D124" s="8">
        <v>1</v>
      </c>
      <c r="E124" s="8"/>
      <c r="F124" s="13"/>
      <c r="G124" s="13">
        <f t="shared" si="8"/>
        <v>0</v>
      </c>
    </row>
    <row r="125" spans="1:7" s="39" customFormat="1" ht="12.75">
      <c r="A125" s="19"/>
      <c r="B125" s="18" t="s">
        <v>100</v>
      </c>
      <c r="C125" s="7" t="s">
        <v>22</v>
      </c>
      <c r="D125" s="8">
        <v>1</v>
      </c>
      <c r="E125" s="8"/>
      <c r="F125" s="13"/>
      <c r="G125" s="13">
        <f t="shared" si="8"/>
        <v>0</v>
      </c>
    </row>
    <row r="126" spans="1:7" s="39" customFormat="1" ht="12.75">
      <c r="A126" s="19"/>
      <c r="B126" s="18" t="s">
        <v>29</v>
      </c>
      <c r="C126" s="7" t="s">
        <v>22</v>
      </c>
      <c r="D126" s="8">
        <v>1</v>
      </c>
      <c r="E126" s="8"/>
      <c r="F126" s="13"/>
      <c r="G126" s="13">
        <f t="shared" si="8"/>
        <v>0</v>
      </c>
    </row>
    <row r="127" spans="1:7" s="39" customFormat="1" ht="12.75">
      <c r="A127" s="19"/>
      <c r="B127" s="18"/>
      <c r="C127" s="7"/>
      <c r="D127" s="8"/>
      <c r="E127" s="8"/>
      <c r="F127" s="13"/>
      <c r="G127" s="13">
        <f t="shared" si="8"/>
        <v>0</v>
      </c>
    </row>
    <row r="128" spans="1:7" s="39" customFormat="1" ht="13.15">
      <c r="A128" s="17" t="s">
        <v>105</v>
      </c>
      <c r="B128" s="10" t="s">
        <v>106</v>
      </c>
      <c r="C128" s="7"/>
      <c r="D128" s="8"/>
      <c r="E128" s="8"/>
      <c r="F128" s="13"/>
      <c r="G128" s="13">
        <f t="shared" si="8"/>
        <v>0</v>
      </c>
    </row>
    <row r="129" spans="1:7" s="39" customFormat="1" ht="25.5">
      <c r="A129" s="17"/>
      <c r="B129" s="18" t="s">
        <v>107</v>
      </c>
      <c r="C129" s="7" t="s">
        <v>1</v>
      </c>
      <c r="D129" s="8">
        <v>1</v>
      </c>
      <c r="E129" s="8"/>
      <c r="F129" s="13"/>
      <c r="G129" s="13">
        <f t="shared" si="8"/>
        <v>0</v>
      </c>
    </row>
    <row r="130" spans="1:7" s="39" customFormat="1" ht="25.5">
      <c r="A130" s="17"/>
      <c r="B130" s="18" t="s">
        <v>108</v>
      </c>
      <c r="C130" s="7" t="s">
        <v>1</v>
      </c>
      <c r="D130" s="8">
        <v>2</v>
      </c>
      <c r="E130" s="8"/>
      <c r="F130" s="13"/>
      <c r="G130" s="13">
        <f t="shared" si="8"/>
        <v>0</v>
      </c>
    </row>
    <row r="131" spans="1:7" s="39" customFormat="1" ht="25.5">
      <c r="A131" s="19"/>
      <c r="B131" s="18" t="s">
        <v>109</v>
      </c>
      <c r="C131" s="7" t="s">
        <v>22</v>
      </c>
      <c r="D131" s="8">
        <v>1</v>
      </c>
      <c r="E131" s="8"/>
      <c r="F131" s="13"/>
      <c r="G131" s="13">
        <f t="shared" si="8"/>
        <v>0</v>
      </c>
    </row>
    <row r="132" spans="1:7" s="39" customFormat="1" ht="12.75">
      <c r="A132" s="19"/>
      <c r="B132" s="18" t="s">
        <v>110</v>
      </c>
      <c r="C132" s="7" t="s">
        <v>22</v>
      </c>
      <c r="D132" s="8">
        <v>1</v>
      </c>
      <c r="E132" s="8"/>
      <c r="F132" s="13"/>
      <c r="G132" s="13">
        <f t="shared" si="8"/>
        <v>0</v>
      </c>
    </row>
    <row r="133" spans="1:7" s="39" customFormat="1" ht="12.75">
      <c r="A133" s="19"/>
      <c r="B133" s="18" t="s">
        <v>99</v>
      </c>
      <c r="C133" s="7" t="s">
        <v>22</v>
      </c>
      <c r="D133" s="8">
        <v>1</v>
      </c>
      <c r="E133" s="8"/>
      <c r="F133" s="13"/>
      <c r="G133" s="13">
        <f t="shared" si="8"/>
        <v>0</v>
      </c>
    </row>
    <row r="134" spans="1:7" s="39" customFormat="1" ht="12.75">
      <c r="A134" s="19"/>
      <c r="B134" s="18" t="s">
        <v>24</v>
      </c>
      <c r="C134" s="7" t="s">
        <v>22</v>
      </c>
      <c r="D134" s="8">
        <v>1</v>
      </c>
      <c r="E134" s="8"/>
      <c r="F134" s="13"/>
      <c r="G134" s="13">
        <f t="shared" si="8"/>
        <v>0</v>
      </c>
    </row>
    <row r="135" spans="1:7" s="39" customFormat="1" ht="12.75">
      <c r="A135" s="19"/>
      <c r="B135" s="18" t="s">
        <v>29</v>
      </c>
      <c r="C135" s="7" t="s">
        <v>22</v>
      </c>
      <c r="D135" s="8">
        <v>1</v>
      </c>
      <c r="E135" s="8"/>
      <c r="F135" s="13"/>
      <c r="G135" s="13">
        <f t="shared" si="8"/>
        <v>0</v>
      </c>
    </row>
    <row r="136" spans="1:7" s="39" customFormat="1" ht="12.75">
      <c r="A136" s="50"/>
      <c r="B136" s="54"/>
      <c r="C136" s="52"/>
      <c r="D136" s="55"/>
      <c r="E136" s="55"/>
      <c r="F136" s="53"/>
      <c r="G136" s="53"/>
    </row>
    <row r="137" spans="1:7" s="39" customFormat="1" ht="13.15">
      <c r="A137" s="56"/>
      <c r="B137" s="57"/>
      <c r="C137" s="58"/>
      <c r="D137" s="58"/>
      <c r="E137" s="58"/>
      <c r="F137" s="59"/>
      <c r="G137" s="59"/>
    </row>
    <row r="138" spans="1:7" s="39" customFormat="1" ht="12.75">
      <c r="A138" s="30"/>
      <c r="C138" s="30"/>
      <c r="D138" s="30"/>
      <c r="E138" s="30"/>
      <c r="F138" s="45"/>
      <c r="G138" s="45"/>
    </row>
  </sheetData>
  <mergeCells count="6">
    <mergeCell ref="A111:G111"/>
    <mergeCell ref="A1:G1"/>
    <mergeCell ref="A2:G2"/>
    <mergeCell ref="A3:G3"/>
    <mergeCell ref="A4:G4"/>
    <mergeCell ref="A110:G110"/>
  </mergeCells>
  <phoneticPr fontId="54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 alignWithMargins="0">
    <oddHeader xml:space="preserve">&amp;L&amp;"Arial,Normal"&amp;9RECTORAT - Mise en sécurité&amp;R&amp;"Arial,Normal"&amp;9CINFORA&amp;"Arial,Gras"&amp;12
</oddHeader>
    <oddFooter>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Bazingette</dc:creator>
  <cp:lastModifiedBy>Nicolas BAZINGETTE</cp:lastModifiedBy>
  <cp:lastPrinted>2024-10-16T13:27:42Z</cp:lastPrinted>
  <dcterms:created xsi:type="dcterms:W3CDTF">2013-12-02T16:24:56Z</dcterms:created>
  <dcterms:modified xsi:type="dcterms:W3CDTF">2024-10-16T13:28:31Z</dcterms:modified>
</cp:coreProperties>
</file>