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3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napseconstruction-my.sharepoint.com/personal/dcombier_synapse-construction_com/Documents/Bureau/pghm/"/>
    </mc:Choice>
  </mc:AlternateContent>
  <xr:revisionPtr revIDLastSave="0" documentId="115_{26DF1CE0-5AF2-4425-9957-E5471013ADAA}" xr6:coauthVersionLast="47" xr6:coauthVersionMax="47" xr10:uidLastSave="{00000000-0000-0000-0000-000000000000}"/>
  <bookViews>
    <workbookView xWindow="1920" yWindow="1860" windowWidth="16020" windowHeight="12855" xr2:uid="{00000000-000D-0000-FFFF-FFFF00000000}"/>
  </bookViews>
  <sheets>
    <sheet name="Lot N°09 Page de garde" sheetId="1" r:id="rId1"/>
    <sheet name="Lot N°09 REVETEMENT DE SOL DUR" sheetId="2" r:id="rId2"/>
  </sheets>
  <definedNames>
    <definedName name="_xlnm.Print_Titles" localSheetId="1">'Lot N°09 REVETEMENT DE SOL DUR'!$1:$2</definedName>
    <definedName name="_xlnm.Print_Area" localSheetId="1">'Lot N°09 REVETEMENT DE SOL DUR'!$A$1:$G$50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2"/>
  <c r="G9" i="2"/>
  <c r="G10" i="2"/>
  <c r="G11" i="2"/>
  <c r="G14" i="2"/>
  <c r="G16" i="2"/>
  <c r="G17" i="2"/>
  <c r="G47" i="2" s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5" i="2"/>
  <c r="G37" i="2"/>
  <c r="G38" i="2"/>
  <c r="G40" i="2"/>
  <c r="G41" i="2"/>
  <c r="G42" i="2"/>
  <c r="G44" i="2"/>
  <c r="B48" i="2"/>
  <c r="G48" i="2" l="1"/>
  <c r="G49" i="2" s="1"/>
</calcChain>
</file>

<file path=xl/sharedStrings.xml><?xml version="1.0" encoding="utf-8"?>
<sst xmlns="http://schemas.openxmlformats.org/spreadsheetml/2006/main" count="190" uniqueCount="190">
  <si>
    <t>U</t>
  </si>
  <si>
    <t>Quantité indicative</t>
  </si>
  <si>
    <t>Quantité entreprise</t>
  </si>
  <si>
    <t>Prix en €</t>
  </si>
  <si>
    <t>Total en €</t>
  </si>
  <si>
    <t>REVETEMENT DE SOL DUR</t>
  </si>
  <si>
    <t>CH2</t>
  </si>
  <si>
    <t>1</t>
  </si>
  <si>
    <t>PREPARATION</t>
  </si>
  <si>
    <t>CH3</t>
  </si>
  <si>
    <t xml:space="preserve">1 2 </t>
  </si>
  <si>
    <t>ECHAFAUDAGES - PROTECTIONS</t>
  </si>
  <si>
    <t>ft</t>
  </si>
  <si>
    <t>ART</t>
  </si>
  <si>
    <t>000-A441</t>
  </si>
  <si>
    <t>2</t>
  </si>
  <si>
    <t>CHAPE</t>
  </si>
  <si>
    <t>CH3</t>
  </si>
  <si>
    <t xml:space="preserve">2 1 </t>
  </si>
  <si>
    <t>NAPPE D'ISOLATION ACOUSTIQUE SOUS CHAPE</t>
  </si>
  <si>
    <t>m2</t>
  </si>
  <si>
    <t>ART</t>
  </si>
  <si>
    <t>DCO-B347</t>
  </si>
  <si>
    <t xml:space="preserve">2 2 </t>
  </si>
  <si>
    <t>ISOLATION THERMIQUE NON COMPRESSIBLE SOUS CHAPE - EP 100 MM - R= 4.65 m².K/W</t>
  </si>
  <si>
    <t>m2</t>
  </si>
  <si>
    <t>ART</t>
  </si>
  <si>
    <t>MRO-A891</t>
  </si>
  <si>
    <t xml:space="preserve">2 3 </t>
  </si>
  <si>
    <t>CHAPE ARMEE, MORTIER TRADITIONNEL</t>
  </si>
  <si>
    <t>m2</t>
  </si>
  <si>
    <t>ART</t>
  </si>
  <si>
    <t>DCO-B348</t>
  </si>
  <si>
    <t xml:space="preserve">2 4 </t>
  </si>
  <si>
    <t>PLUS-VALUE POUR FORME DE PENTE</t>
  </si>
  <si>
    <t>u</t>
  </si>
  <si>
    <t>ART</t>
  </si>
  <si>
    <t>DCO-D579</t>
  </si>
  <si>
    <t>3</t>
  </si>
  <si>
    <t>CARRELAGES</t>
  </si>
  <si>
    <t>CH3</t>
  </si>
  <si>
    <t>3.1</t>
  </si>
  <si>
    <t>ISOLATION</t>
  </si>
  <si>
    <t>CH4</t>
  </si>
  <si>
    <t xml:space="preserve">3.1 1 </t>
  </si>
  <si>
    <t>ISOLATION PHONIQUE SOUS CARRELAGE 21 DB - DE TYPE PLANIPHONE CONFORT</t>
  </si>
  <si>
    <t>m2</t>
  </si>
  <si>
    <t>ART</t>
  </si>
  <si>
    <t>TDU-F665</t>
  </si>
  <si>
    <t>3.2</t>
  </si>
  <si>
    <t>ETANCHEITE</t>
  </si>
  <si>
    <t>CH4</t>
  </si>
  <si>
    <t xml:space="preserve">3.2 1 </t>
  </si>
  <si>
    <t>NATTE D'ETANCHEITE SOUS CARRELAGE</t>
  </si>
  <si>
    <t>m2</t>
  </si>
  <si>
    <t>ART</t>
  </si>
  <si>
    <t>DCO-B047</t>
  </si>
  <si>
    <t xml:space="preserve">3.2 2 </t>
  </si>
  <si>
    <t>NATTE D'ETANCHEITE SOUS CARRELAGE - RELEVE</t>
  </si>
  <si>
    <t>ml</t>
  </si>
  <si>
    <t>ART</t>
  </si>
  <si>
    <t>TDU-F838</t>
  </si>
  <si>
    <t>3.3</t>
  </si>
  <si>
    <t>CARRELAGE</t>
  </si>
  <si>
    <t>CH4</t>
  </si>
  <si>
    <t xml:space="preserve">3.3 1 </t>
  </si>
  <si>
    <t>FOURNITURE DE CARRELAGE GRES CERAME DE 45 x 45 cm U3 P3 E2 C2</t>
  </si>
  <si>
    <t>m2</t>
  </si>
  <si>
    <t>ART</t>
  </si>
  <si>
    <t>TDU-F531</t>
  </si>
  <si>
    <t xml:space="preserve">3.3 2 </t>
  </si>
  <si>
    <t>POSE COLLEE DE CARRELAGE GRES CERAME DE 45 x 45 cm, U3 P3 E2 C2</t>
  </si>
  <si>
    <t>m2</t>
  </si>
  <si>
    <t>ART</t>
  </si>
  <si>
    <t>TDU-F532</t>
  </si>
  <si>
    <t xml:space="preserve">3.3 3 </t>
  </si>
  <si>
    <t>FOURNITURE DE CARRELAGE GRES CERAME DE 30 x 60 cm - ANTIDERAPANT</t>
  </si>
  <si>
    <t>m2</t>
  </si>
  <si>
    <t>ART</t>
  </si>
  <si>
    <t>TDU-E603</t>
  </si>
  <si>
    <t xml:space="preserve">3.3 4 </t>
  </si>
  <si>
    <t>POSE COLLEE DE CARRELAGE GRES CERAME DE 30 x 60 cm, ANTIDERAPANT</t>
  </si>
  <si>
    <t>m2</t>
  </si>
  <si>
    <t>ART</t>
  </si>
  <si>
    <t>TDU-E682</t>
  </si>
  <si>
    <t xml:space="preserve">3.3 5 </t>
  </si>
  <si>
    <t>FOURNITURE DE CARRELAGE GRES CERAME DE 60 x 60 cm -  U4 P4 E3 C2</t>
  </si>
  <si>
    <t>m2</t>
  </si>
  <si>
    <t>ART</t>
  </si>
  <si>
    <t>TDU-F533</t>
  </si>
  <si>
    <t xml:space="preserve">3.3 6 </t>
  </si>
  <si>
    <t>POSE COLLEE DE CARRELAGE GRES CERAME DE 60 x 60 cm, U4 P4 E3 C2</t>
  </si>
  <si>
    <t>m2</t>
  </si>
  <si>
    <t>ART</t>
  </si>
  <si>
    <t>TDU-F534</t>
  </si>
  <si>
    <t xml:space="preserve">3.3 7 </t>
  </si>
  <si>
    <t>FOURNITURE ET POSE DE REVETEMENT DE SOL GRES CERAME SUR MARCHE ET CONTREMARCHE</t>
  </si>
  <si>
    <t>ml</t>
  </si>
  <si>
    <t>ART</t>
  </si>
  <si>
    <t>DCO-B703</t>
  </si>
  <si>
    <t xml:space="preserve">3.3 8 </t>
  </si>
  <si>
    <t>POSE DE REVETEMENT DE SOL GRES CERAME SUR MARCHE ET CONTREMARCHE</t>
  </si>
  <si>
    <t>ml</t>
  </si>
  <si>
    <t>ART</t>
  </si>
  <si>
    <t>DCO-B704</t>
  </si>
  <si>
    <t xml:space="preserve">3.3 9 </t>
  </si>
  <si>
    <t>FOURNITURE DE PLINTHE CARRELAGE DROITE ASSORTIE</t>
  </si>
  <si>
    <t>ml</t>
  </si>
  <si>
    <t>ART</t>
  </si>
  <si>
    <t>000-A289</t>
  </si>
  <si>
    <t xml:space="preserve">3.3 10 </t>
  </si>
  <si>
    <t>POSE DE PLINTHE CARRELAGE DROITE ASSORTIE</t>
  </si>
  <si>
    <t>ml</t>
  </si>
  <si>
    <t>ART</t>
  </si>
  <si>
    <t>000-A287</t>
  </si>
  <si>
    <t xml:space="preserve">3.3 11 </t>
  </si>
  <si>
    <t>FOURNITURE DE PLINTHE A TALON DE 30 x 10 cm DE HT</t>
  </si>
  <si>
    <t>ml</t>
  </si>
  <si>
    <t>ART</t>
  </si>
  <si>
    <t>DCO-B050</t>
  </si>
  <si>
    <t xml:space="preserve">3.3 12 </t>
  </si>
  <si>
    <t>POSE DE PLINTHE A TALON</t>
  </si>
  <si>
    <t>ml</t>
  </si>
  <si>
    <t>ART</t>
  </si>
  <si>
    <t>DCO-B051</t>
  </si>
  <si>
    <t xml:space="preserve">3.3 13 </t>
  </si>
  <si>
    <t>FOURNITURE DE PLINTHE A GORGE ASSORTIE</t>
  </si>
  <si>
    <t>ml</t>
  </si>
  <si>
    <t>ART</t>
  </si>
  <si>
    <t>000-A157</t>
  </si>
  <si>
    <t xml:space="preserve">3.3 14 </t>
  </si>
  <si>
    <t>POSE DE PLINTHE A GORGE</t>
  </si>
  <si>
    <t>ml</t>
  </si>
  <si>
    <t>ART</t>
  </si>
  <si>
    <t>000-A156</t>
  </si>
  <si>
    <t>4</t>
  </si>
  <si>
    <t>FAIENCES</t>
  </si>
  <si>
    <t>CH3</t>
  </si>
  <si>
    <t>4.1</t>
  </si>
  <si>
    <t>ETANCHEITE</t>
  </si>
  <si>
    <t>CH4</t>
  </si>
  <si>
    <t xml:space="preserve">4.1 1 </t>
  </si>
  <si>
    <t>ETANCHEITE SOUS FAIENCES (S.P.E.C)</t>
  </si>
  <si>
    <t>m2</t>
  </si>
  <si>
    <t>ART</t>
  </si>
  <si>
    <t>000-A161</t>
  </si>
  <si>
    <t>4.2</t>
  </si>
  <si>
    <t>FOURNITURE DE FAIENCES</t>
  </si>
  <si>
    <t>CH4</t>
  </si>
  <si>
    <t xml:space="preserve">4.2 1 </t>
  </si>
  <si>
    <t>FOURNITURE DE FAIENCES DE 30 x 30 cm</t>
  </si>
  <si>
    <t>m2</t>
  </si>
  <si>
    <t>ART</t>
  </si>
  <si>
    <t>000-A307</t>
  </si>
  <si>
    <t xml:space="preserve">4.2 2 </t>
  </si>
  <si>
    <t>POSE DE FAIENCES DE 30 x 30 cm COMPRIS LISERET DECORATIF</t>
  </si>
  <si>
    <t>m2</t>
  </si>
  <si>
    <t>ART</t>
  </si>
  <si>
    <t>000-A162</t>
  </si>
  <si>
    <t>5</t>
  </si>
  <si>
    <t>DIVERS</t>
  </si>
  <si>
    <t>CH3</t>
  </si>
  <si>
    <t xml:space="preserve">5 1 </t>
  </si>
  <si>
    <t>CANIVEAU DE DOUCHE - LARGEUR 110 mm ENVIRON</t>
  </si>
  <si>
    <t>ml</t>
  </si>
  <si>
    <t>ART</t>
  </si>
  <si>
    <t>MRO-C140</t>
  </si>
  <si>
    <t xml:space="preserve">5 2 </t>
  </si>
  <si>
    <t>SIPHON DE SOL INOX 200*200</t>
  </si>
  <si>
    <t>u</t>
  </si>
  <si>
    <t>ART</t>
  </si>
  <si>
    <t>MVE-A494</t>
  </si>
  <si>
    <t xml:space="preserve">5 3 </t>
  </si>
  <si>
    <t>MIROIR DE 75 x HT 90 cm</t>
  </si>
  <si>
    <t>nb</t>
  </si>
  <si>
    <t>ART</t>
  </si>
  <si>
    <t>MRO-C388</t>
  </si>
  <si>
    <t>6</t>
  </si>
  <si>
    <t>D.O.E</t>
  </si>
  <si>
    <t>CH3</t>
  </si>
  <si>
    <t xml:space="preserve">6 1 </t>
  </si>
  <si>
    <t>DOSSIER DES OUVRAGES EXECUTES (D.O.E)</t>
  </si>
  <si>
    <t>ft</t>
  </si>
  <si>
    <t>ART</t>
  </si>
  <si>
    <t>000-A014</t>
  </si>
  <si>
    <t>Montant HT du Lot N°09 REVETEMENT DE SOL DUR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</si>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</sst>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/>
    </xf>
  </cellStyleXfs>
  <cellXfs count="34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3" fillId="0" borderId="8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8" xfId="10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2" fillId="0" borderId="8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5" fillId="0" borderId="8" xfId="14" applyBorder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4" fontId="15" fillId="0" borderId="0" xfId="0" applyNumberFormat="1" applyFont="1" applyAlignment="1">
      <alignment horizontal="right" vertical="top" wrapText="1"/>
    </xf>
    <xf numFmtId="165" fontId="17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in"/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360000</xdr:colOff>
      <xdr:row>38</xdr:row>
      <xdr:rowOff>48809</xdr:rowOff>
    </xdr:from>
    <xdr:to>
      <xdr:col>0</xdr:col>
      <xdr:colOff>5976000</xdr:colOff>
      <xdr:row>41</xdr:row>
      <xdr:rowOff>109657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600" y="7287809"/>
          <a:ext cx="157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15</xdr:row>
      <xdr:rowOff>98726</xdr:rowOff>
    </xdr:from>
    <xdr:to>
      <xdr:col>0</xdr:col>
      <xdr:colOff>5436000</xdr:colOff>
      <xdr:row>27</xdr:row>
      <xdr:rowOff>10135</xdr:rowOff>
    </xdr:to>
    <xdr:sp macro="" textlink="">
      <xdr:nvSpPr>
        <xdr:cNvPr id="4" name="Forme2"/>
        <xdr:cNvSpPr/>
      </xdr:nvSpPr>
      <xdr:spPr>
        <a:xfrm>
          <a:off x="948522" y="2956226"/>
          <a:ext cx="4489670" cy="2197409"/>
        </a:xfrm>
        <a:prstGeom prst="rect">
          <a:avLst/>
        </a:prstGeom>
        <a:noFill/>
        <a:ln w="25400">
          <a:solidFill>
            <a:srgbClr val="003366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EXTENSION ET REHABILITATION DE LA CASERNE ANSELME</a:t>
          </a:r>
        </a:p>
        <a:p>
          <a:pPr algn="ctr"/>
          <a:endParaRPr sz="1200">
            <a:solidFill>
              <a:srgbClr val="002060"/>
            </a:solidFill>
            <a:latin typeface="Calibri"/>
          </a:endParaRPr>
        </a:p>
        <a:p>
          <a:pPr algn="ctr"/>
          <a:endParaRPr sz="26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74400 CHAMONIX</a:t>
          </a: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5436000</xdr:colOff>
      <xdr:row>35</xdr:row>
      <xdr:rowOff>19578</xdr:rowOff>
    </xdr:to>
    <xdr:sp macro="" textlink="">
      <xdr:nvSpPr>
        <xdr:cNvPr id="5" name="Forme3"/>
        <xdr:cNvSpPr/>
      </xdr:nvSpPr>
      <xdr:spPr>
        <a:xfrm>
          <a:off x="948522" y="5817600"/>
          <a:ext cx="4489670" cy="869478"/>
        </a:xfrm>
        <a:prstGeom prst="rect">
          <a:avLst/>
        </a:prstGeom>
        <a:noFill/>
        <a:ln w="25400">
          <a:solidFill>
            <a:srgbClr val="00206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ctr"/>
        <a:lstStyle/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DECOMPOSITION DU PRIX GLOBAL ET FORFAITAIRE</a:t>
          </a:r>
        </a:p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Lot N°09 REVETEMENT DE SOL DUR</a:t>
          </a:r>
        </a:p>
      </xdr:txBody>
    </xdr:sp>
    <xdr:clientData/>
  </xdr:twoCellAnchor>
  <xdr:twoCellAnchor editAs="absolute">
    <xdr:from>
      <xdr:col>0</xdr:col>
      <xdr:colOff>1188000</xdr:colOff>
      <xdr:row>39</xdr:row>
      <xdr:rowOff>190291</xdr:rowOff>
    </xdr:from>
    <xdr:to>
      <xdr:col>0</xdr:col>
      <xdr:colOff>1872000</xdr:colOff>
      <xdr:row>41</xdr:row>
      <xdr:rowOff>46422</xdr:rowOff>
    </xdr:to>
    <xdr:sp macro="" textlink="">
      <xdr:nvSpPr>
        <xdr:cNvPr id="6" name="Forme4"/>
        <xdr:cNvSpPr/>
      </xdr:nvSpPr>
      <xdr:spPr>
        <a:xfrm>
          <a:off x="1217270" y="7619791"/>
          <a:ext cx="679774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220122</a:t>
          </a:r>
        </a:p>
      </xdr:txBody>
    </xdr:sp>
    <xdr:clientData/>
  </xdr:twoCellAnchor>
  <xdr:twoCellAnchor editAs="absolute">
    <xdr:from>
      <xdr:col>0</xdr:col>
      <xdr:colOff>2592000</xdr:colOff>
      <xdr:row>39</xdr:row>
      <xdr:rowOff>190291</xdr:rowOff>
    </xdr:from>
    <xdr:to>
      <xdr:col>0</xdr:col>
      <xdr:colOff>3240000</xdr:colOff>
      <xdr:row>41</xdr:row>
      <xdr:rowOff>46422</xdr:rowOff>
    </xdr:to>
    <xdr:sp macro="" textlink="">
      <xdr:nvSpPr>
        <xdr:cNvPr id="7" name="Forme5"/>
        <xdr:cNvSpPr/>
      </xdr:nvSpPr>
      <xdr:spPr>
        <a:xfrm>
          <a:off x="2624243" y="7619791"/>
          <a:ext cx="632348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DCE V1</a:t>
          </a:r>
        </a:p>
      </xdr:txBody>
    </xdr:sp>
    <xdr:clientData/>
  </xdr:twoCellAnchor>
  <xdr:twoCellAnchor editAs="absolute">
    <xdr:from>
      <xdr:col>0</xdr:col>
      <xdr:colOff>396000</xdr:colOff>
      <xdr:row>39</xdr:row>
      <xdr:rowOff>190291</xdr:rowOff>
    </xdr:from>
    <xdr:to>
      <xdr:col>0</xdr:col>
      <xdr:colOff>1188000</xdr:colOff>
      <xdr:row>41</xdr:row>
      <xdr:rowOff>46422</xdr:rowOff>
    </xdr:to>
    <xdr:sp macro="" textlink="">
      <xdr:nvSpPr>
        <xdr:cNvPr id="8" name="Forme6"/>
        <xdr:cNvSpPr/>
      </xdr:nvSpPr>
      <xdr:spPr>
        <a:xfrm>
          <a:off x="426835" y="7619791"/>
          <a:ext cx="790435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26/03/2025</a:t>
          </a:r>
        </a:p>
      </xdr:txBody>
    </xdr:sp>
    <xdr:clientData/>
  </xdr:twoCellAnchor>
  <xdr:twoCellAnchor editAs="absolute">
    <xdr:from>
      <xdr:col>0</xdr:col>
      <xdr:colOff>5292000</xdr:colOff>
      <xdr:row>39</xdr:row>
      <xdr:rowOff>190291</xdr:rowOff>
    </xdr:from>
    <xdr:to>
      <xdr:col>0</xdr:col>
      <xdr:colOff>5904000</xdr:colOff>
      <xdr:row>41</xdr:row>
      <xdr:rowOff>30613</xdr:rowOff>
    </xdr:to>
    <xdr:sp macro="" textlink="">
      <xdr:nvSpPr>
        <xdr:cNvPr id="9" name="Forme7"/>
        <xdr:cNvSpPr/>
      </xdr:nvSpPr>
      <xdr:spPr>
        <a:xfrm>
          <a:off x="5295913" y="7619791"/>
          <a:ext cx="632348" cy="2213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A64"/>
              </a:solidFill>
              <a:latin typeface="Calibri"/>
            </a:rPr>
            <a:t>-</a:t>
          </a:r>
        </a:p>
      </xdr:txBody>
    </xdr:sp>
    <xdr:clientData/>
  </xdr:twoCellAnchor>
  <xdr:twoCellAnchor editAs="absolute">
    <xdr:from>
      <xdr:col>0</xdr:col>
      <xdr:colOff>612000</xdr:colOff>
      <xdr:row>3</xdr:row>
      <xdr:rowOff>92465</xdr:rowOff>
    </xdr:from>
    <xdr:to>
      <xdr:col>0</xdr:col>
      <xdr:colOff>4752000</xdr:colOff>
      <xdr:row>8</xdr:row>
      <xdr:rowOff>41061</xdr:rowOff>
    </xdr:to>
    <xdr:sp macro="" textlink="">
      <xdr:nvSpPr>
        <xdr:cNvPr id="10" name="Forme8"/>
        <xdr:cNvSpPr/>
      </xdr:nvSpPr>
      <xdr:spPr>
        <a:xfrm>
          <a:off x="616539" y="663965"/>
          <a:ext cx="4141878" cy="901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just"/>
          <a:endParaRPr sz="1000">
            <a:solidFill>
              <a:srgbClr val="000000"/>
            </a:solidFill>
            <a:latin typeface="Arial"/>
          </a:endParaRPr>
        </a:p>
        <a:p>
          <a:pPr algn="just"/>
          <a:endParaRPr sz="900" b="1" u="sng">
            <a:solidFill>
              <a:srgbClr val="000000"/>
            </a:solidFill>
            <a:latin typeface="Calibri"/>
          </a:endParaRPr>
        </a:p>
        <a:p>
          <a:pPr algn="just"/>
          <a:r>
            <a:rPr lang="fr-FR" sz="900" b="1" i="0" u="sng">
              <a:solidFill>
                <a:srgbClr val="000000"/>
              </a:solidFill>
              <a:latin typeface="Calibri"/>
            </a:rPr>
            <a:t>Région Bourgogne Franche Comté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200 BOULEVARD DE LA RESISTANCE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71000 MACON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T 03 85 38 66 22</a:t>
          </a:r>
        </a:p>
        <a:p>
          <a:pPr algn="just"/>
          <a:r>
            <a:rPr lang="fr-FR" sz="800" b="0" i="0" u="sng">
              <a:solidFill>
                <a:srgbClr val="0000FF"/>
              </a:solidFill>
              <a:latin typeface="Calibri"/>
            </a:rPr>
            <a:t>synapse.macon@synapse-construction.com</a:t>
          </a: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46630</xdr:rowOff>
    </xdr:from>
    <xdr:to>
      <xdr:col>0</xdr:col>
      <xdr:colOff>3420000</xdr:colOff>
      <xdr:row>3</xdr:row>
      <xdr:rowOff>124083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801" y="237130"/>
          <a:ext cx="7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396000</xdr:colOff>
      <xdr:row>38</xdr:row>
      <xdr:rowOff>112043</xdr:rowOff>
    </xdr:from>
    <xdr:to>
      <xdr:col>0</xdr:col>
      <xdr:colOff>1188000</xdr:colOff>
      <xdr:row>39</xdr:row>
      <xdr:rowOff>174483</xdr:rowOff>
    </xdr:to>
    <xdr:sp macro="" textlink="">
      <xdr:nvSpPr>
        <xdr:cNvPr id="12" name="Forme10"/>
        <xdr:cNvSpPr/>
      </xdr:nvSpPr>
      <xdr:spPr>
        <a:xfrm>
          <a:off x="426835" y="7351043"/>
          <a:ext cx="79043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Date</a:t>
          </a:r>
        </a:p>
      </xdr:txBody>
    </xdr:sp>
    <xdr:clientData/>
  </xdr:twoCellAnchor>
  <xdr:twoCellAnchor editAs="absolute">
    <xdr:from>
      <xdr:col>0</xdr:col>
      <xdr:colOff>1224000</xdr:colOff>
      <xdr:row>38</xdr:row>
      <xdr:rowOff>112043</xdr:rowOff>
    </xdr:from>
    <xdr:to>
      <xdr:col>0</xdr:col>
      <xdr:colOff>1872000</xdr:colOff>
      <xdr:row>39</xdr:row>
      <xdr:rowOff>174483</xdr:rowOff>
    </xdr:to>
    <xdr:sp macro="" textlink="">
      <xdr:nvSpPr>
        <xdr:cNvPr id="13" name="Forme11"/>
        <xdr:cNvSpPr/>
      </xdr:nvSpPr>
      <xdr:spPr>
        <a:xfrm>
          <a:off x="123307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N°Affaire</a:t>
          </a:r>
        </a:p>
      </xdr:txBody>
    </xdr:sp>
    <xdr:clientData/>
  </xdr:twoCellAnchor>
  <xdr:twoCellAnchor editAs="absolute">
    <xdr:from>
      <xdr:col>0</xdr:col>
      <xdr:colOff>1908000</xdr:colOff>
      <xdr:row>38</xdr:row>
      <xdr:rowOff>112043</xdr:rowOff>
    </xdr:from>
    <xdr:to>
      <xdr:col>0</xdr:col>
      <xdr:colOff>2592000</xdr:colOff>
      <xdr:row>39</xdr:row>
      <xdr:rowOff>174483</xdr:rowOff>
    </xdr:to>
    <xdr:sp macro="" textlink="">
      <xdr:nvSpPr>
        <xdr:cNvPr id="14" name="Forme12"/>
        <xdr:cNvSpPr/>
      </xdr:nvSpPr>
      <xdr:spPr>
        <a:xfrm>
          <a:off x="1912852" y="735104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Emetteur</a:t>
          </a:r>
        </a:p>
      </xdr:txBody>
    </xdr:sp>
    <xdr:clientData/>
  </xdr:twoCellAnchor>
  <xdr:twoCellAnchor editAs="absolute">
    <xdr:from>
      <xdr:col>0</xdr:col>
      <xdr:colOff>2592000</xdr:colOff>
      <xdr:row>38</xdr:row>
      <xdr:rowOff>112043</xdr:rowOff>
    </xdr:from>
    <xdr:to>
      <xdr:col>0</xdr:col>
      <xdr:colOff>3240000</xdr:colOff>
      <xdr:row>39</xdr:row>
      <xdr:rowOff>174483</xdr:rowOff>
    </xdr:to>
    <xdr:sp macro="" textlink="">
      <xdr:nvSpPr>
        <xdr:cNvPr id="15" name="Forme13"/>
        <xdr:cNvSpPr/>
      </xdr:nvSpPr>
      <xdr:spPr>
        <a:xfrm>
          <a:off x="2608435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Phase</a:t>
          </a:r>
        </a:p>
      </xdr:txBody>
    </xdr:sp>
    <xdr:clientData/>
  </xdr:twoCellAnchor>
  <xdr:twoCellAnchor editAs="absolute">
    <xdr:from>
      <xdr:col>0</xdr:col>
      <xdr:colOff>3276000</xdr:colOff>
      <xdr:row>38</xdr:row>
      <xdr:rowOff>112043</xdr:rowOff>
    </xdr:from>
    <xdr:to>
      <xdr:col>0</xdr:col>
      <xdr:colOff>3924000</xdr:colOff>
      <xdr:row>39</xdr:row>
      <xdr:rowOff>174483</xdr:rowOff>
    </xdr:to>
    <xdr:sp macro="" textlink="">
      <xdr:nvSpPr>
        <xdr:cNvPr id="16" name="Forme14"/>
        <xdr:cNvSpPr/>
      </xdr:nvSpPr>
      <xdr:spPr>
        <a:xfrm>
          <a:off x="3288209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Lot</a:t>
          </a:r>
        </a:p>
      </xdr:txBody>
    </xdr:sp>
    <xdr:clientData/>
  </xdr:twoCellAnchor>
  <xdr:twoCellAnchor editAs="absolute">
    <xdr:from>
      <xdr:col>0</xdr:col>
      <xdr:colOff>3924000</xdr:colOff>
      <xdr:row>38</xdr:row>
      <xdr:rowOff>112043</xdr:rowOff>
    </xdr:from>
    <xdr:to>
      <xdr:col>0</xdr:col>
      <xdr:colOff>4608000</xdr:colOff>
      <xdr:row>39</xdr:row>
      <xdr:rowOff>174483</xdr:rowOff>
    </xdr:to>
    <xdr:sp macro="" textlink="">
      <xdr:nvSpPr>
        <xdr:cNvPr id="17" name="Forme15"/>
        <xdr:cNvSpPr/>
      </xdr:nvSpPr>
      <xdr:spPr>
        <a:xfrm>
          <a:off x="3952174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Type</a:t>
          </a:r>
        </a:p>
      </xdr:txBody>
    </xdr:sp>
    <xdr:clientData/>
  </xdr:twoCellAnchor>
  <xdr:twoCellAnchor editAs="absolute">
    <xdr:from>
      <xdr:col>0</xdr:col>
      <xdr:colOff>4608000</xdr:colOff>
      <xdr:row>38</xdr:row>
      <xdr:rowOff>112043</xdr:rowOff>
    </xdr:from>
    <xdr:to>
      <xdr:col>0</xdr:col>
      <xdr:colOff>5292000</xdr:colOff>
      <xdr:row>39</xdr:row>
      <xdr:rowOff>174483</xdr:rowOff>
    </xdr:to>
    <xdr:sp macro="" textlink="">
      <xdr:nvSpPr>
        <xdr:cNvPr id="18" name="Forme16"/>
        <xdr:cNvSpPr/>
      </xdr:nvSpPr>
      <xdr:spPr>
        <a:xfrm>
          <a:off x="463194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N°Doc</a:t>
          </a:r>
        </a:p>
      </xdr:txBody>
    </xdr:sp>
    <xdr:clientData/>
  </xdr:twoCellAnchor>
  <xdr:twoCellAnchor editAs="absolute">
    <xdr:from>
      <xdr:col>0</xdr:col>
      <xdr:colOff>5292000</xdr:colOff>
      <xdr:row>38</xdr:row>
      <xdr:rowOff>112043</xdr:rowOff>
    </xdr:from>
    <xdr:to>
      <xdr:col>0</xdr:col>
      <xdr:colOff>5940000</xdr:colOff>
      <xdr:row>39</xdr:row>
      <xdr:rowOff>174483</xdr:rowOff>
    </xdr:to>
    <xdr:sp macro="" textlink="">
      <xdr:nvSpPr>
        <xdr:cNvPr id="19" name="Forme17"/>
        <xdr:cNvSpPr/>
      </xdr:nvSpPr>
      <xdr:spPr>
        <a:xfrm>
          <a:off x="5295913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Indice</a:t>
          </a:r>
        </a:p>
      </xdr:txBody>
    </xdr:sp>
    <xdr:clientData/>
  </xdr:twoCellAnchor>
  <xdr:twoCellAnchor editAs="absolute">
    <xdr:from>
      <xdr:col>0</xdr:col>
      <xdr:colOff>1908000</xdr:colOff>
      <xdr:row>39</xdr:row>
      <xdr:rowOff>174483</xdr:rowOff>
    </xdr:from>
    <xdr:to>
      <xdr:col>0</xdr:col>
      <xdr:colOff>2592000</xdr:colOff>
      <xdr:row>41</xdr:row>
      <xdr:rowOff>46422</xdr:rowOff>
    </xdr:to>
    <xdr:sp macro="" textlink="">
      <xdr:nvSpPr>
        <xdr:cNvPr id="20" name="Forme18"/>
        <xdr:cNvSpPr/>
      </xdr:nvSpPr>
      <xdr:spPr>
        <a:xfrm>
          <a:off x="1912852" y="760398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SYN</a:t>
          </a:r>
        </a:p>
      </xdr:txBody>
    </xdr:sp>
    <xdr:clientData/>
  </xdr:twoCellAnchor>
  <xdr:twoCellAnchor editAs="absolute">
    <xdr:from>
      <xdr:col>0</xdr:col>
      <xdr:colOff>3276000</xdr:colOff>
      <xdr:row>39</xdr:row>
      <xdr:rowOff>174483</xdr:rowOff>
    </xdr:from>
    <xdr:to>
      <xdr:col>0</xdr:col>
      <xdr:colOff>3924000</xdr:colOff>
      <xdr:row>41</xdr:row>
      <xdr:rowOff>46422</xdr:rowOff>
    </xdr:to>
    <xdr:sp macro="" textlink="">
      <xdr:nvSpPr>
        <xdr:cNvPr id="21" name="Forme19"/>
        <xdr:cNvSpPr/>
      </xdr:nvSpPr>
      <xdr:spPr>
        <a:xfrm>
          <a:off x="328820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ECO</a:t>
          </a:r>
        </a:p>
      </xdr:txBody>
    </xdr:sp>
    <xdr:clientData/>
  </xdr:twoCellAnchor>
  <xdr:twoCellAnchor editAs="absolute">
    <xdr:from>
      <xdr:col>0</xdr:col>
      <xdr:colOff>3924000</xdr:colOff>
      <xdr:row>39</xdr:row>
      <xdr:rowOff>174483</xdr:rowOff>
    </xdr:from>
    <xdr:to>
      <xdr:col>0</xdr:col>
      <xdr:colOff>4608000</xdr:colOff>
      <xdr:row>41</xdr:row>
      <xdr:rowOff>46422</xdr:rowOff>
    </xdr:to>
    <xdr:sp macro="" textlink="">
      <xdr:nvSpPr>
        <xdr:cNvPr id="22" name="Forme20"/>
        <xdr:cNvSpPr/>
      </xdr:nvSpPr>
      <xdr:spPr>
        <a:xfrm>
          <a:off x="3952174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0</xdr:col>
      <xdr:colOff>4608000</xdr:colOff>
      <xdr:row>39</xdr:row>
      <xdr:rowOff>174483</xdr:rowOff>
    </xdr:from>
    <xdr:to>
      <xdr:col>0</xdr:col>
      <xdr:colOff>5256000</xdr:colOff>
      <xdr:row>41</xdr:row>
      <xdr:rowOff>46422</xdr:rowOff>
    </xdr:to>
    <xdr:sp macro="" textlink="">
      <xdr:nvSpPr>
        <xdr:cNvPr id="23" name="Forme21"/>
        <xdr:cNvSpPr/>
      </xdr:nvSpPr>
      <xdr:spPr>
        <a:xfrm>
          <a:off x="461613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09</a:t>
          </a:r>
        </a:p>
      </xdr:txBody>
    </xdr:sp>
    <xdr:clientData/>
  </xdr:twoCellAnchor>
  <xdr:twoCellAnchor editAs="absolute">
    <xdr:from>
      <xdr:col>0</xdr:col>
      <xdr:colOff>2268000</xdr:colOff>
      <xdr:row>9</xdr:row>
      <xdr:rowOff>176583</xdr:rowOff>
    </xdr:from>
    <xdr:to>
      <xdr:col>0</xdr:col>
      <xdr:colOff>4068000</xdr:colOff>
      <xdr:row>13</xdr:row>
      <xdr:rowOff>58852</xdr:rowOff>
    </xdr:to>
    <xdr:pic>
      <xdr:nvPicPr>
        <xdr:cNvPr id="24" name="Forme2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2261" y="1891083"/>
          <a:ext cx="50" cy="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30522</xdr:rowOff>
    </xdr:from>
    <xdr:to>
      <xdr:col>1</xdr:col>
      <xdr:colOff>1620000</xdr:colOff>
      <xdr:row>0</xdr:row>
      <xdr:rowOff>366261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2" y="30522"/>
          <a:ext cx="62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C3E6B-0259-45F2-A38A-2CF0E1272677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09" customWidth="1"/>
    <col min="2" max="2" width="10.710937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DC0F4-351D-417C-8CC8-1D4AACF5E884}">
  <sheetPr>
    <pageSetUpPr fitToPage="1"/>
  </sheetPr>
  <dimension ref="A1:ZZ51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8.25" customHeight="1" x14ac:dyDescent="0.25">
      <c r="A1" s="31"/>
      <c r="B1" s="32"/>
      <c r="C1" s="32"/>
      <c r="D1" s="32"/>
      <c r="E1" s="32"/>
      <c r="F1" s="32"/>
      <c r="G1" s="33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/>
    </row>
    <row r="5" spans="1:702" x14ac:dyDescent="0.25">
      <c r="A5" s="10" t="s">
        <v>7</v>
      </c>
      <c r="B5" s="15" t="s">
        <v>8</v>
      </c>
      <c r="C5" s="12"/>
      <c r="D5" s="12"/>
      <c r="E5" s="12"/>
      <c r="F5" s="12"/>
      <c r="G5" s="13"/>
      <c r="ZY5" t="s">
        <v>9</v>
      </c>
      <c r="ZZ5" s="14"/>
    </row>
    <row r="6" spans="1:702" x14ac:dyDescent="0.25">
      <c r="A6" s="16" t="s">
        <v>10</v>
      </c>
      <c r="B6" s="17" t="s">
        <v>11</v>
      </c>
      <c r="C6" s="18" t="s">
        <v>12</v>
      </c>
      <c r="D6" s="19">
        <v>1</v>
      </c>
      <c r="E6" s="18"/>
      <c r="F6" s="20"/>
      <c r="G6" s="21">
        <f>ROUND(D6*F6,2)</f>
        <v>0</v>
      </c>
      <c r="ZY6" t="s">
        <v>13</v>
      </c>
      <c r="ZZ6" s="14" t="s">
        <v>14</v>
      </c>
    </row>
    <row r="7" spans="1:702" x14ac:dyDescent="0.25">
      <c r="A7" s="10" t="s">
        <v>15</v>
      </c>
      <c r="B7" s="15" t="s">
        <v>16</v>
      </c>
      <c r="C7" s="12"/>
      <c r="D7" s="12"/>
      <c r="E7" s="12"/>
      <c r="F7" s="12"/>
      <c r="G7" s="13"/>
      <c r="ZY7" t="s">
        <v>17</v>
      </c>
      <c r="ZZ7" s="14"/>
    </row>
    <row r="8" spans="1:702" x14ac:dyDescent="0.25">
      <c r="A8" s="16" t="s">
        <v>18</v>
      </c>
      <c r="B8" s="17" t="s">
        <v>19</v>
      </c>
      <c r="C8" s="18" t="s">
        <v>20</v>
      </c>
      <c r="D8" s="20">
        <v>780.47</v>
      </c>
      <c r="E8" s="18"/>
      <c r="F8" s="20"/>
      <c r="G8" s="21">
        <f>ROUND(D8*F8,2)</f>
        <v>0</v>
      </c>
      <c r="ZY8" t="s">
        <v>21</v>
      </c>
      <c r="ZZ8" s="14" t="s">
        <v>22</v>
      </c>
    </row>
    <row r="9" spans="1:702" ht="25.5" x14ac:dyDescent="0.25">
      <c r="A9" s="16" t="s">
        <v>23</v>
      </c>
      <c r="B9" s="17" t="s">
        <v>24</v>
      </c>
      <c r="C9" s="18" t="s">
        <v>25</v>
      </c>
      <c r="D9" s="20">
        <v>129.49</v>
      </c>
      <c r="E9" s="18"/>
      <c r="F9" s="20"/>
      <c r="G9" s="21">
        <f>ROUND(D9*F9,2)</f>
        <v>0</v>
      </c>
      <c r="ZY9" t="s">
        <v>26</v>
      </c>
      <c r="ZZ9" s="14" t="s">
        <v>27</v>
      </c>
    </row>
    <row r="10" spans="1:702" x14ac:dyDescent="0.25">
      <c r="A10" s="16" t="s">
        <v>28</v>
      </c>
      <c r="B10" s="17" t="s">
        <v>29</v>
      </c>
      <c r="C10" s="18" t="s">
        <v>30</v>
      </c>
      <c r="D10" s="20">
        <v>780.47</v>
      </c>
      <c r="E10" s="18"/>
      <c r="F10" s="20"/>
      <c r="G10" s="21">
        <f>ROUND(D10*F10,2)</f>
        <v>0</v>
      </c>
      <c r="ZY10" t="s">
        <v>31</v>
      </c>
      <c r="ZZ10" s="14" t="s">
        <v>32</v>
      </c>
    </row>
    <row r="11" spans="1:702" x14ac:dyDescent="0.25">
      <c r="A11" s="16" t="s">
        <v>33</v>
      </c>
      <c r="B11" s="17" t="s">
        <v>34</v>
      </c>
      <c r="C11" s="18" t="s">
        <v>35</v>
      </c>
      <c r="D11" s="20">
        <v>5</v>
      </c>
      <c r="E11" s="18"/>
      <c r="F11" s="20"/>
      <c r="G11" s="21">
        <f>ROUND(D11*F11,2)</f>
        <v>0</v>
      </c>
      <c r="ZY11" t="s">
        <v>36</v>
      </c>
      <c r="ZZ11" s="14" t="s">
        <v>37</v>
      </c>
    </row>
    <row r="12" spans="1:702" x14ac:dyDescent="0.25">
      <c r="A12" s="10" t="s">
        <v>38</v>
      </c>
      <c r="B12" s="15" t="s">
        <v>39</v>
      </c>
      <c r="C12" s="12"/>
      <c r="D12" s="12"/>
      <c r="E12" s="12"/>
      <c r="F12" s="12"/>
      <c r="G12" s="13"/>
      <c r="ZY12" t="s">
        <v>40</v>
      </c>
      <c r="ZZ12" s="14"/>
    </row>
    <row r="13" spans="1:702" x14ac:dyDescent="0.25">
      <c r="A13" s="10" t="s">
        <v>41</v>
      </c>
      <c r="B13" s="22" t="s">
        <v>42</v>
      </c>
      <c r="C13" s="12"/>
      <c r="D13" s="12"/>
      <c r="E13" s="12"/>
      <c r="F13" s="12"/>
      <c r="G13" s="13"/>
      <c r="ZY13" t="s">
        <v>43</v>
      </c>
      <c r="ZZ13" s="14"/>
    </row>
    <row r="14" spans="1:702" ht="25.5" x14ac:dyDescent="0.25">
      <c r="A14" s="16" t="s">
        <v>44</v>
      </c>
      <c r="B14" s="17" t="s">
        <v>45</v>
      </c>
      <c r="C14" s="18" t="s">
        <v>46</v>
      </c>
      <c r="D14" s="20">
        <v>197.25</v>
      </c>
      <c r="E14" s="18"/>
      <c r="F14" s="20"/>
      <c r="G14" s="21">
        <f>ROUND(D14*F14,2)</f>
        <v>0</v>
      </c>
      <c r="ZY14" t="s">
        <v>47</v>
      </c>
      <c r="ZZ14" s="14" t="s">
        <v>48</v>
      </c>
    </row>
    <row r="15" spans="1:702" x14ac:dyDescent="0.25">
      <c r="A15" s="10" t="s">
        <v>49</v>
      </c>
      <c r="B15" s="22" t="s">
        <v>50</v>
      </c>
      <c r="C15" s="12"/>
      <c r="D15" s="12"/>
      <c r="E15" s="12"/>
      <c r="F15" s="12"/>
      <c r="G15" s="13"/>
      <c r="ZY15" t="s">
        <v>51</v>
      </c>
      <c r="ZZ15" s="14"/>
    </row>
    <row r="16" spans="1:702" x14ac:dyDescent="0.25">
      <c r="A16" s="16" t="s">
        <v>52</v>
      </c>
      <c r="B16" s="17" t="s">
        <v>53</v>
      </c>
      <c r="C16" s="18" t="s">
        <v>54</v>
      </c>
      <c r="D16" s="20">
        <v>178.62</v>
      </c>
      <c r="E16" s="18"/>
      <c r="F16" s="20"/>
      <c r="G16" s="21">
        <f>ROUND(D16*F16,2)</f>
        <v>0</v>
      </c>
      <c r="ZY16" t="s">
        <v>55</v>
      </c>
      <c r="ZZ16" s="14" t="s">
        <v>56</v>
      </c>
    </row>
    <row r="17" spans="1:702" ht="25.5" x14ac:dyDescent="0.25">
      <c r="A17" s="16" t="s">
        <v>57</v>
      </c>
      <c r="B17" s="17" t="s">
        <v>58</v>
      </c>
      <c r="C17" s="18" t="s">
        <v>59</v>
      </c>
      <c r="D17" s="20">
        <v>147.51</v>
      </c>
      <c r="E17" s="18"/>
      <c r="F17" s="20"/>
      <c r="G17" s="21">
        <f>ROUND(D17*F17,2)</f>
        <v>0</v>
      </c>
      <c r="ZY17" t="s">
        <v>60</v>
      </c>
      <c r="ZZ17" s="14" t="s">
        <v>61</v>
      </c>
    </row>
    <row r="18" spans="1:702" x14ac:dyDescent="0.25">
      <c r="A18" s="10" t="s">
        <v>62</v>
      </c>
      <c r="B18" s="22" t="s">
        <v>63</v>
      </c>
      <c r="C18" s="12"/>
      <c r="D18" s="12"/>
      <c r="E18" s="12"/>
      <c r="F18" s="12"/>
      <c r="G18" s="13"/>
      <c r="ZY18" t="s">
        <v>64</v>
      </c>
      <c r="ZZ18" s="14"/>
    </row>
    <row r="19" spans="1:702" ht="25.5" x14ac:dyDescent="0.25">
      <c r="A19" s="16" t="s">
        <v>65</v>
      </c>
      <c r="B19" s="17" t="s">
        <v>66</v>
      </c>
      <c r="C19" s="18" t="s">
        <v>67</v>
      </c>
      <c r="D19" s="20">
        <v>118.33</v>
      </c>
      <c r="E19" s="18"/>
      <c r="F19" s="20"/>
      <c r="G19" s="21">
        <f t="shared" ref="G19:G32" si="0">ROUND(D19*F19,2)</f>
        <v>0</v>
      </c>
      <c r="ZY19" t="s">
        <v>68</v>
      </c>
      <c r="ZZ19" s="14" t="s">
        <v>69</v>
      </c>
    </row>
    <row r="20" spans="1:702" ht="25.5" x14ac:dyDescent="0.25">
      <c r="A20" s="16" t="s">
        <v>70</v>
      </c>
      <c r="B20" s="17" t="s">
        <v>71</v>
      </c>
      <c r="C20" s="18" t="s">
        <v>72</v>
      </c>
      <c r="D20" s="20">
        <v>112.64</v>
      </c>
      <c r="E20" s="18"/>
      <c r="F20" s="20"/>
      <c r="G20" s="21">
        <f t="shared" si="0"/>
        <v>0</v>
      </c>
      <c r="ZY20" t="s">
        <v>73</v>
      </c>
      <c r="ZZ20" s="14" t="s">
        <v>74</v>
      </c>
    </row>
    <row r="21" spans="1:702" ht="25.5" x14ac:dyDescent="0.25">
      <c r="A21" s="16" t="s">
        <v>75</v>
      </c>
      <c r="B21" s="17" t="s">
        <v>76</v>
      </c>
      <c r="C21" s="18" t="s">
        <v>77</v>
      </c>
      <c r="D21" s="20">
        <v>153.47</v>
      </c>
      <c r="E21" s="18"/>
      <c r="F21" s="20"/>
      <c r="G21" s="21">
        <f t="shared" si="0"/>
        <v>0</v>
      </c>
      <c r="ZY21" t="s">
        <v>78</v>
      </c>
      <c r="ZZ21" s="14" t="s">
        <v>79</v>
      </c>
    </row>
    <row r="22" spans="1:702" ht="25.5" x14ac:dyDescent="0.25">
      <c r="A22" s="16" t="s">
        <v>80</v>
      </c>
      <c r="B22" s="17" t="s">
        <v>81</v>
      </c>
      <c r="C22" s="18" t="s">
        <v>82</v>
      </c>
      <c r="D22" s="20">
        <v>145.66</v>
      </c>
      <c r="E22" s="18"/>
      <c r="F22" s="20"/>
      <c r="G22" s="21">
        <f t="shared" si="0"/>
        <v>0</v>
      </c>
      <c r="ZY22" t="s">
        <v>83</v>
      </c>
      <c r="ZZ22" s="14" t="s">
        <v>84</v>
      </c>
    </row>
    <row r="23" spans="1:702" ht="25.5" x14ac:dyDescent="0.25">
      <c r="A23" s="16" t="s">
        <v>85</v>
      </c>
      <c r="B23" s="17" t="s">
        <v>86</v>
      </c>
      <c r="C23" s="18" t="s">
        <v>87</v>
      </c>
      <c r="D23" s="20">
        <v>295.39</v>
      </c>
      <c r="E23" s="18"/>
      <c r="F23" s="20"/>
      <c r="G23" s="21">
        <f t="shared" si="0"/>
        <v>0</v>
      </c>
      <c r="ZY23" t="s">
        <v>88</v>
      </c>
      <c r="ZZ23" s="14" t="s">
        <v>89</v>
      </c>
    </row>
    <row r="24" spans="1:702" ht="25.5" x14ac:dyDescent="0.25">
      <c r="A24" s="16" t="s">
        <v>90</v>
      </c>
      <c r="B24" s="17" t="s">
        <v>91</v>
      </c>
      <c r="C24" s="18" t="s">
        <v>92</v>
      </c>
      <c r="D24" s="20">
        <v>278.76</v>
      </c>
      <c r="E24" s="18"/>
      <c r="F24" s="20"/>
      <c r="G24" s="21">
        <f t="shared" si="0"/>
        <v>0</v>
      </c>
      <c r="ZY24" t="s">
        <v>93</v>
      </c>
      <c r="ZZ24" s="14" t="s">
        <v>94</v>
      </c>
    </row>
    <row r="25" spans="1:702" ht="38.25" x14ac:dyDescent="0.25">
      <c r="A25" s="16" t="s">
        <v>95</v>
      </c>
      <c r="B25" s="17" t="s">
        <v>96</v>
      </c>
      <c r="C25" s="18" t="s">
        <v>97</v>
      </c>
      <c r="D25" s="20">
        <v>151.22999999999999</v>
      </c>
      <c r="E25" s="18"/>
      <c r="F25" s="20"/>
      <c r="G25" s="21">
        <f t="shared" si="0"/>
        <v>0</v>
      </c>
      <c r="ZY25" t="s">
        <v>98</v>
      </c>
      <c r="ZZ25" s="14" t="s">
        <v>99</v>
      </c>
    </row>
    <row r="26" spans="1:702" ht="25.5" x14ac:dyDescent="0.25">
      <c r="A26" s="16" t="s">
        <v>100</v>
      </c>
      <c r="B26" s="17" t="s">
        <v>101</v>
      </c>
      <c r="C26" s="18" t="s">
        <v>102</v>
      </c>
      <c r="D26" s="20">
        <v>151.22999999999999</v>
      </c>
      <c r="E26" s="18"/>
      <c r="F26" s="20"/>
      <c r="G26" s="21">
        <f t="shared" si="0"/>
        <v>0</v>
      </c>
      <c r="ZY26" t="s">
        <v>103</v>
      </c>
      <c r="ZZ26" s="14" t="s">
        <v>104</v>
      </c>
    </row>
    <row r="27" spans="1:702" ht="25.5" x14ac:dyDescent="0.25">
      <c r="A27" s="16" t="s">
        <v>105</v>
      </c>
      <c r="B27" s="17" t="s">
        <v>106</v>
      </c>
      <c r="C27" s="18" t="s">
        <v>107</v>
      </c>
      <c r="D27" s="20">
        <v>333.19</v>
      </c>
      <c r="E27" s="18"/>
      <c r="F27" s="20"/>
      <c r="G27" s="21">
        <f t="shared" si="0"/>
        <v>0</v>
      </c>
      <c r="ZY27" t="s">
        <v>108</v>
      </c>
      <c r="ZZ27" s="14" t="s">
        <v>109</v>
      </c>
    </row>
    <row r="28" spans="1:702" ht="25.5" x14ac:dyDescent="0.25">
      <c r="A28" s="16" t="s">
        <v>110</v>
      </c>
      <c r="B28" s="17" t="s">
        <v>111</v>
      </c>
      <c r="C28" s="18" t="s">
        <v>112</v>
      </c>
      <c r="D28" s="20">
        <v>317.32</v>
      </c>
      <c r="E28" s="18"/>
      <c r="F28" s="20"/>
      <c r="G28" s="21">
        <f t="shared" si="0"/>
        <v>0</v>
      </c>
      <c r="ZY28" t="s">
        <v>113</v>
      </c>
      <c r="ZZ28" s="14" t="s">
        <v>114</v>
      </c>
    </row>
    <row r="29" spans="1:702" ht="25.5" x14ac:dyDescent="0.25">
      <c r="A29" s="16" t="s">
        <v>115</v>
      </c>
      <c r="B29" s="17" t="s">
        <v>116</v>
      </c>
      <c r="C29" s="18" t="s">
        <v>117</v>
      </c>
      <c r="D29" s="20">
        <v>37</v>
      </c>
      <c r="E29" s="18"/>
      <c r="F29" s="20"/>
      <c r="G29" s="21">
        <f t="shared" si="0"/>
        <v>0</v>
      </c>
      <c r="ZY29" t="s">
        <v>118</v>
      </c>
      <c r="ZZ29" s="14" t="s">
        <v>119</v>
      </c>
    </row>
    <row r="30" spans="1:702" x14ac:dyDescent="0.25">
      <c r="A30" s="16" t="s">
        <v>120</v>
      </c>
      <c r="B30" s="17" t="s">
        <v>121</v>
      </c>
      <c r="C30" s="18" t="s">
        <v>122</v>
      </c>
      <c r="D30" s="20">
        <v>37</v>
      </c>
      <c r="E30" s="18"/>
      <c r="F30" s="20"/>
      <c r="G30" s="21">
        <f t="shared" si="0"/>
        <v>0</v>
      </c>
      <c r="ZY30" t="s">
        <v>123</v>
      </c>
      <c r="ZZ30" s="14" t="s">
        <v>124</v>
      </c>
    </row>
    <row r="31" spans="1:702" x14ac:dyDescent="0.25">
      <c r="A31" s="16" t="s">
        <v>125</v>
      </c>
      <c r="B31" s="17" t="s">
        <v>126</v>
      </c>
      <c r="C31" s="18" t="s">
        <v>127</v>
      </c>
      <c r="D31" s="20">
        <v>144.58000000000001</v>
      </c>
      <c r="E31" s="18"/>
      <c r="F31" s="20"/>
      <c r="G31" s="21">
        <f t="shared" si="0"/>
        <v>0</v>
      </c>
      <c r="ZY31" t="s">
        <v>128</v>
      </c>
      <c r="ZZ31" s="14" t="s">
        <v>129</v>
      </c>
    </row>
    <row r="32" spans="1:702" x14ac:dyDescent="0.25">
      <c r="A32" s="16" t="s">
        <v>130</v>
      </c>
      <c r="B32" s="17" t="s">
        <v>131</v>
      </c>
      <c r="C32" s="18" t="s">
        <v>132</v>
      </c>
      <c r="D32" s="20">
        <v>140.54</v>
      </c>
      <c r="E32" s="18"/>
      <c r="F32" s="20"/>
      <c r="G32" s="21">
        <f t="shared" si="0"/>
        <v>0</v>
      </c>
      <c r="ZY32" t="s">
        <v>133</v>
      </c>
      <c r="ZZ32" s="14" t="s">
        <v>134</v>
      </c>
    </row>
    <row r="33" spans="1:702" x14ac:dyDescent="0.25">
      <c r="A33" s="10" t="s">
        <v>135</v>
      </c>
      <c r="B33" s="15" t="s">
        <v>136</v>
      </c>
      <c r="C33" s="12"/>
      <c r="D33" s="12"/>
      <c r="E33" s="12"/>
      <c r="F33" s="12"/>
      <c r="G33" s="13"/>
      <c r="ZY33" t="s">
        <v>137</v>
      </c>
      <c r="ZZ33" s="14"/>
    </row>
    <row r="34" spans="1:702" x14ac:dyDescent="0.25">
      <c r="A34" s="10" t="s">
        <v>138</v>
      </c>
      <c r="B34" s="22" t="s">
        <v>139</v>
      </c>
      <c r="C34" s="12"/>
      <c r="D34" s="12"/>
      <c r="E34" s="12"/>
      <c r="F34" s="12"/>
      <c r="G34" s="13"/>
      <c r="ZY34" t="s">
        <v>140</v>
      </c>
      <c r="ZZ34" s="14"/>
    </row>
    <row r="35" spans="1:702" x14ac:dyDescent="0.25">
      <c r="A35" s="16" t="s">
        <v>141</v>
      </c>
      <c r="B35" s="17" t="s">
        <v>142</v>
      </c>
      <c r="C35" s="18" t="s">
        <v>143</v>
      </c>
      <c r="D35" s="20">
        <v>198.85</v>
      </c>
      <c r="E35" s="18"/>
      <c r="F35" s="20"/>
      <c r="G35" s="21">
        <f>ROUND(D35*F35,2)</f>
        <v>0</v>
      </c>
      <c r="ZY35" t="s">
        <v>144</v>
      </c>
      <c r="ZZ35" s="14" t="s">
        <v>145</v>
      </c>
    </row>
    <row r="36" spans="1:702" x14ac:dyDescent="0.25">
      <c r="A36" s="10" t="s">
        <v>146</v>
      </c>
      <c r="B36" s="22" t="s">
        <v>147</v>
      </c>
      <c r="C36" s="12"/>
      <c r="D36" s="12"/>
      <c r="E36" s="12"/>
      <c r="F36" s="12"/>
      <c r="G36" s="13"/>
      <c r="ZY36" t="s">
        <v>148</v>
      </c>
      <c r="ZZ36" s="14"/>
    </row>
    <row r="37" spans="1:702" x14ac:dyDescent="0.25">
      <c r="A37" s="16" t="s">
        <v>149</v>
      </c>
      <c r="B37" s="17" t="s">
        <v>150</v>
      </c>
      <c r="C37" s="18" t="s">
        <v>151</v>
      </c>
      <c r="D37" s="20">
        <v>162.54</v>
      </c>
      <c r="E37" s="18"/>
      <c r="F37" s="20"/>
      <c r="G37" s="21">
        <f>ROUND(D37*F37,2)</f>
        <v>0</v>
      </c>
      <c r="ZY37" t="s">
        <v>152</v>
      </c>
      <c r="ZZ37" s="14" t="s">
        <v>153</v>
      </c>
    </row>
    <row r="38" spans="1:702" ht="25.5" x14ac:dyDescent="0.25">
      <c r="A38" s="16" t="s">
        <v>154</v>
      </c>
      <c r="B38" s="17" t="s">
        <v>155</v>
      </c>
      <c r="C38" s="18" t="s">
        <v>156</v>
      </c>
      <c r="D38" s="20">
        <v>204.52</v>
      </c>
      <c r="E38" s="18"/>
      <c r="F38" s="20"/>
      <c r="G38" s="21">
        <f>ROUND(D38*F38,2)</f>
        <v>0</v>
      </c>
      <c r="ZY38" t="s">
        <v>157</v>
      </c>
      <c r="ZZ38" s="14" t="s">
        <v>158</v>
      </c>
    </row>
    <row r="39" spans="1:702" x14ac:dyDescent="0.25">
      <c r="A39" s="10" t="s">
        <v>159</v>
      </c>
      <c r="B39" s="15" t="s">
        <v>160</v>
      </c>
      <c r="C39" s="12"/>
      <c r="D39" s="12"/>
      <c r="E39" s="12"/>
      <c r="F39" s="12"/>
      <c r="G39" s="13"/>
      <c r="ZY39" t="s">
        <v>161</v>
      </c>
      <c r="ZZ39" s="14"/>
    </row>
    <row r="40" spans="1:702" ht="25.5" x14ac:dyDescent="0.25">
      <c r="A40" s="16" t="s">
        <v>162</v>
      </c>
      <c r="B40" s="17" t="s">
        <v>163</v>
      </c>
      <c r="C40" s="18" t="s">
        <v>164</v>
      </c>
      <c r="D40" s="20">
        <v>0.6</v>
      </c>
      <c r="E40" s="18"/>
      <c r="F40" s="20"/>
      <c r="G40" s="21">
        <f>ROUND(D40*F40,2)</f>
        <v>0</v>
      </c>
      <c r="ZY40" t="s">
        <v>165</v>
      </c>
      <c r="ZZ40" s="14" t="s">
        <v>166</v>
      </c>
    </row>
    <row r="41" spans="1:702" x14ac:dyDescent="0.25">
      <c r="A41" s="16" t="s">
        <v>167</v>
      </c>
      <c r="B41" s="17" t="s">
        <v>168</v>
      </c>
      <c r="C41" s="18" t="s">
        <v>169</v>
      </c>
      <c r="D41" s="19">
        <v>3</v>
      </c>
      <c r="E41" s="18"/>
      <c r="F41" s="20"/>
      <c r="G41" s="21">
        <f>ROUND(D41*F41,2)</f>
        <v>0</v>
      </c>
      <c r="ZY41" t="s">
        <v>170</v>
      </c>
      <c r="ZZ41" s="14" t="s">
        <v>171</v>
      </c>
    </row>
    <row r="42" spans="1:702" x14ac:dyDescent="0.25">
      <c r="A42" s="16" t="s">
        <v>172</v>
      </c>
      <c r="B42" s="17" t="s">
        <v>173</v>
      </c>
      <c r="C42" s="18" t="s">
        <v>174</v>
      </c>
      <c r="D42" s="19">
        <v>6</v>
      </c>
      <c r="E42" s="18"/>
      <c r="F42" s="20"/>
      <c r="G42" s="21">
        <f>ROUND(D42*F42,2)</f>
        <v>0</v>
      </c>
      <c r="ZY42" t="s">
        <v>175</v>
      </c>
      <c r="ZZ42" s="14" t="s">
        <v>176</v>
      </c>
    </row>
    <row r="43" spans="1:702" x14ac:dyDescent="0.25">
      <c r="A43" s="10" t="s">
        <v>177</v>
      </c>
      <c r="B43" s="15" t="s">
        <v>178</v>
      </c>
      <c r="C43" s="12"/>
      <c r="D43" s="12"/>
      <c r="E43" s="12"/>
      <c r="F43" s="12"/>
      <c r="G43" s="13"/>
      <c r="ZY43" t="s">
        <v>179</v>
      </c>
      <c r="ZZ43" s="14"/>
    </row>
    <row r="44" spans="1:702" x14ac:dyDescent="0.25">
      <c r="A44" s="16" t="s">
        <v>180</v>
      </c>
      <c r="B44" s="17" t="s">
        <v>181</v>
      </c>
      <c r="C44" s="18" t="s">
        <v>182</v>
      </c>
      <c r="D44" s="19">
        <v>1</v>
      </c>
      <c r="E44" s="18"/>
      <c r="F44" s="20"/>
      <c r="G44" s="21">
        <f>ROUND(D44*F44,2)</f>
        <v>0</v>
      </c>
      <c r="ZY44" t="s">
        <v>183</v>
      </c>
      <c r="ZZ44" s="14" t="s">
        <v>184</v>
      </c>
    </row>
    <row r="45" spans="1:702" x14ac:dyDescent="0.25">
      <c r="A45" s="23"/>
      <c r="B45" s="24"/>
      <c r="C45" s="25"/>
      <c r="D45" s="25"/>
      <c r="E45" s="25"/>
      <c r="F45" s="25"/>
      <c r="G45" s="26"/>
    </row>
    <row r="46" spans="1:702" x14ac:dyDescent="0.25">
      <c r="A46" s="27"/>
      <c r="B46" s="27"/>
      <c r="C46" s="27"/>
      <c r="D46" s="27"/>
      <c r="E46" s="27"/>
      <c r="F46" s="27"/>
      <c r="G46" s="27"/>
    </row>
    <row r="47" spans="1:702" x14ac:dyDescent="0.25">
      <c r="B47" s="28" t="s">
        <v>185</v>
      </c>
      <c r="G47" s="29">
        <f>SUBTOTAL(109,G4:G45)</f>
        <v>0</v>
      </c>
      <c r="ZY47" t="s">
        <v>186</v>
      </c>
    </row>
    <row r="48" spans="1:702" x14ac:dyDescent="0.25">
      <c r="A48" s="30">
        <v>20</v>
      </c>
      <c r="B48" s="28" t="str">
        <f>CONCATENATE("Montant TVA (",A48,"%)")</f>
        <v>Montant TVA (20%)</v>
      </c>
      <c r="G48" s="29">
        <f>(G47*A48)/100</f>
        <v>0</v>
      </c>
      <c r="ZY48" t="s">
        <v>187</v>
      </c>
    </row>
    <row r="49" spans="2:701" x14ac:dyDescent="0.25">
      <c r="B49" s="28" t="s">
        <v>188</v>
      </c>
      <c r="G49" s="29">
        <f>G47+G48</f>
        <v>0</v>
      </c>
      <c r="ZY49" t="s">
        <v>189</v>
      </c>
    </row>
    <row r="50" spans="2:701" x14ac:dyDescent="0.25">
      <c r="G50" s="29"/>
    </row>
    <row r="51" spans="2:701" x14ac:dyDescent="0.25">
      <c r="G51" s="29"/>
    </row>
  </sheetData>
  <mergeCells count="1">
    <mergeCell ref="A1:G1"/>
  </mergeCells>
  <printOptions horizontalCentered="1"/>
  <pageMargins left="0.16" right="0.16" top="0.16" bottom="0.1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REVETEMENT DE SOL DUR</vt:lpstr>
      <vt:lpstr>'Lot N°09 REVETEMENT DE SOL DUR'!Impression_des_titres</vt:lpstr>
      <vt:lpstr>'Lot N°09 REVETEMENT DE SOL DUR'!Zone_d_impression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d.combier</dc:creator>
  <cp:lastModifiedBy>Denis COMBIER</cp:lastModifiedBy>
  <dcterms:created xsi:type="dcterms:W3CDTF">2025-03-26T16:38:34Z</dcterms:created>
  <dcterms:modified xsi:type="dcterms:W3CDTF">2025-03-26T16:39:50Z</dcterms:modified>
</cp:coreProperties>
</file>