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3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napseconstruction-my.sharepoint.com/personal/dcombier_synapse-construction_com/Documents/Bureau/pghm/"/>
    </mc:Choice>
  </mc:AlternateContent>
  <xr:revisionPtr revIDLastSave="0" documentId="115_{CC3B7FA5-FF89-4A8F-80B4-B6B522787D31}" xr6:coauthVersionLast="47" xr6:coauthVersionMax="47" xr10:uidLastSave="{00000000-0000-0000-0000-000000000000}"/>
  <bookViews>
    <workbookView xWindow="2265" yWindow="2205" windowWidth="16020" windowHeight="12855" xr2:uid="{00000000-000D-0000-FFFF-FFFF00000000}"/>
  </bookViews>
  <sheets>
    <sheet name="Lot N°08 Page de garde" sheetId="1" r:id="rId1"/>
    <sheet name="Lot N°08 PLATRERIE - PEINTURE" sheetId="2" r:id="rId2"/>
  </sheets>
  <definedNames>
    <definedName name="_xlnm.Print_Titles" localSheetId="1">'Lot N°08 PLATRERIE - PEINTURE'!$1:$2</definedName>
    <definedName name="_xlnm.Print_Area" localSheetId="1">'Lot N°08 PLATRERIE - PEINTURE'!$A$1:$G$61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10" i="2"/>
  <c r="G11" i="2"/>
  <c r="G12" i="2"/>
  <c r="G15" i="2"/>
  <c r="G16" i="2"/>
  <c r="G17" i="2"/>
  <c r="G18" i="2"/>
  <c r="G20" i="2"/>
  <c r="G21" i="2"/>
  <c r="G22" i="2"/>
  <c r="G24" i="2"/>
  <c r="G25" i="2"/>
  <c r="G26" i="2"/>
  <c r="G27" i="2"/>
  <c r="G28" i="2"/>
  <c r="G30" i="2"/>
  <c r="G33" i="2"/>
  <c r="G34" i="2"/>
  <c r="G37" i="2"/>
  <c r="G38" i="2"/>
  <c r="G40" i="2"/>
  <c r="G41" i="2"/>
  <c r="G43" i="2"/>
  <c r="G44" i="2"/>
  <c r="G45" i="2"/>
  <c r="G47" i="2"/>
  <c r="G48" i="2"/>
  <c r="G49" i="2"/>
  <c r="G50" i="2"/>
  <c r="G51" i="2"/>
  <c r="G52" i="2"/>
  <c r="G53" i="2"/>
  <c r="G55" i="2"/>
  <c r="G58" i="2"/>
  <c r="B59" i="2"/>
  <c r="G59" i="2" l="1"/>
  <c r="G60" i="2" s="1"/>
</calcChain>
</file>

<file path=xl/sharedStrings.xml><?xml version="1.0" encoding="utf-8"?>
<sst xmlns="http://schemas.openxmlformats.org/spreadsheetml/2006/main" count="233" uniqueCount="233">
  <si>
    <t>U</t>
  </si>
  <si>
    <t>Quantité indicative</t>
  </si>
  <si>
    <t>Quantité entreprise</t>
  </si>
  <si>
    <t>Prix en €</t>
  </si>
  <si>
    <t>Total en €</t>
  </si>
  <si>
    <t>PLATRERIE - PEINTURE - FAUX PLAFOND - SOLS SOUPLES</t>
  </si>
  <si>
    <t>CH2</t>
  </si>
  <si>
    <t>1</t>
  </si>
  <si>
    <t>PREPARATION</t>
  </si>
  <si>
    <t>CH3</t>
  </si>
  <si>
    <t xml:space="preserve">1 2 </t>
  </si>
  <si>
    <t>ECHAFAUDAGES - PROTECTIONS</t>
  </si>
  <si>
    <t>ft</t>
  </si>
  <si>
    <t>ART</t>
  </si>
  <si>
    <t>000-A167</t>
  </si>
  <si>
    <t>2</t>
  </si>
  <si>
    <t>PLATRERIE</t>
  </si>
  <si>
    <t>CH3</t>
  </si>
  <si>
    <t>2.1</t>
  </si>
  <si>
    <t>CLOISON DE DOUBLAGE</t>
  </si>
  <si>
    <t>CH4</t>
  </si>
  <si>
    <t>2.1.1</t>
  </si>
  <si>
    <t>CONTRE-CLOISON DE DOUBLAGE EN PLAQUES DE PLATRE SUR OSSATURE METALLIQUE</t>
  </si>
  <si>
    <t>CH5</t>
  </si>
  <si>
    <t xml:space="preserve">2.1.1 1 </t>
  </si>
  <si>
    <t>CONTRE-CLOISON DE DOUBLAGE THERMIQUE, R = 1.35 m².K/W, EN PLAQUES DE PLATRE T.H.D DE 15 SUR OSSATURE METALLIQUE</t>
  </si>
  <si>
    <t>m2</t>
  </si>
  <si>
    <t>ART</t>
  </si>
  <si>
    <t>TDU-F548</t>
  </si>
  <si>
    <t xml:space="preserve">2.1.1 2 </t>
  </si>
  <si>
    <t>CONTRE-CLOISON DE DOUBLAGE THERMIQUE, R = 4.38 m².K/W, EN PLAQUES DE PLATRE T.H.D DE 18 SUR OSSATURE METALLIQUE</t>
  </si>
  <si>
    <t>m2</t>
  </si>
  <si>
    <t>ART</t>
  </si>
  <si>
    <t>TDU-F508</t>
  </si>
  <si>
    <t xml:space="preserve">2.1.1 3 </t>
  </si>
  <si>
    <t>CLOISON DE DOUBLAGE EN PLAQUE DE PLATRE 2 BA15 SUR OSSATURE METALLIQUE EP 48 MM - AVEC ISOLANT LAINE DE ROCHE SUR MOB</t>
  </si>
  <si>
    <t>m2</t>
  </si>
  <si>
    <t>ART</t>
  </si>
  <si>
    <t>MRO-C143</t>
  </si>
  <si>
    <t>2.2</t>
  </si>
  <si>
    <t>CLOISON DE DISTRIBUTION</t>
  </si>
  <si>
    <t>CH4</t>
  </si>
  <si>
    <t>2.2.1</t>
  </si>
  <si>
    <t>CLOISON DE DISTRIBUTION EN PLAQUES DE PLATRE SUR OSSATURE METALLIQUE</t>
  </si>
  <si>
    <t>CH5</t>
  </si>
  <si>
    <t xml:space="preserve">2.2.1 1 </t>
  </si>
  <si>
    <t>CLOISON	DE DISTRIBUTION DE TYPE 98/48, 48 dB, EI 120, EN PLAQUES DE PLATRE BA25 SUR OSSATURE METALLIQUE</t>
  </si>
  <si>
    <t>m2</t>
  </si>
  <si>
    <t>ART</t>
  </si>
  <si>
    <t>DCO-B040</t>
  </si>
  <si>
    <t xml:space="preserve">2.2.1 2 </t>
  </si>
  <si>
    <t>CLOISON	DE DISTRIBUTION DE TYPE 98/48 EN PLAQUES DE PLATRE SUR OSSATURE METALLIQUE</t>
  </si>
  <si>
    <t>m2</t>
  </si>
  <si>
    <t>ART</t>
  </si>
  <si>
    <t>000-A173</t>
  </si>
  <si>
    <t xml:space="preserve">2.2.1 3 </t>
  </si>
  <si>
    <t>CLOISON	DE DISTRIBUTION DE TYPE 98/62 EN PLAQUES DE PLATRE SUR OSSATURE METALLIQUE - 53 dB</t>
  </si>
  <si>
    <t>m2</t>
  </si>
  <si>
    <t>ART</t>
  </si>
  <si>
    <t>TDU-F547</t>
  </si>
  <si>
    <t xml:space="preserve">2.2.1 4 </t>
  </si>
  <si>
    <t>CLOISON DE DISTRIBUTION DE TYPE SAD160</t>
  </si>
  <si>
    <t>m2</t>
  </si>
  <si>
    <t>ART</t>
  </si>
  <si>
    <t>TDU-E599</t>
  </si>
  <si>
    <t>2.2.2</t>
  </si>
  <si>
    <t>CLOISON DE DISTRIBUTION EN BRIQUES</t>
  </si>
  <si>
    <t>CH5</t>
  </si>
  <si>
    <t xml:space="preserve">2.2.2 1 </t>
  </si>
  <si>
    <t>CLOISON DE DISTRIBUTION C.F 1 H EN CARROBRIC DE 100</t>
  </si>
  <si>
    <t>m2</t>
  </si>
  <si>
    <t>ART</t>
  </si>
  <si>
    <t>MRO-C888</t>
  </si>
  <si>
    <t xml:space="preserve">2.2.2 2 </t>
  </si>
  <si>
    <t>CLOISON DE DISTRIBUTION C.F 2 H EN CARROFLAM DE 100</t>
  </si>
  <si>
    <t>m2</t>
  </si>
  <si>
    <t>ART</t>
  </si>
  <si>
    <t>TDU-F496</t>
  </si>
  <si>
    <t xml:space="preserve">2.2.2 3 </t>
  </si>
  <si>
    <t>CLOISON DE DISTRIBUTION EN CARREAUX DE BRIQUE DE TERRE CUITE DE 100 MM</t>
  </si>
  <si>
    <t>m2</t>
  </si>
  <si>
    <t>ART</t>
  </si>
  <si>
    <t>MVE-A386</t>
  </si>
  <si>
    <t>2.3</t>
  </si>
  <si>
    <t>FAUX-PLAFOND</t>
  </si>
  <si>
    <t>CH4</t>
  </si>
  <si>
    <t xml:space="preserve">2.3 1 </t>
  </si>
  <si>
    <t>ISOLATION ACOUSTIQUE SUR FAUX-PLAFOND</t>
  </si>
  <si>
    <t>m2</t>
  </si>
  <si>
    <t>ART</t>
  </si>
  <si>
    <t>DCO-B990</t>
  </si>
  <si>
    <t xml:space="preserve">2.3 2 </t>
  </si>
  <si>
    <t>FAUX-PLAFOND ACOUSTIQUE EN PLAQUES DE PLATRE BA 18 + 85 mm DE LAINE</t>
  </si>
  <si>
    <t>m2</t>
  </si>
  <si>
    <t>ART</t>
  </si>
  <si>
    <t>TDU-F536</t>
  </si>
  <si>
    <t xml:space="preserve">2.3 3 </t>
  </si>
  <si>
    <t>FAUX PLAFOND EN PLAQUE DE PLATRE SUR OSSATURE METALLIQUE C.F. 1h</t>
  </si>
  <si>
    <t>m2</t>
  </si>
  <si>
    <t>ART</t>
  </si>
  <si>
    <t>MVE-A503</t>
  </si>
  <si>
    <t xml:space="preserve">2.3 4 </t>
  </si>
  <si>
    <t>PLAFOND SUSPENDU HORIZONTAL EN PLAQUE DE PLATRE BA13 STANDARD SUR OSSATURE METALLIQUE</t>
  </si>
  <si>
    <t>m2</t>
  </si>
  <si>
    <t>ART</t>
  </si>
  <si>
    <t>MRO-A894</t>
  </si>
  <si>
    <t xml:space="preserve">2.3 5 </t>
  </si>
  <si>
    <t>PLAFOND SUSPENDU SOUS RAMPANT EN PLAQUE DE PLATRE BA18 SUR OSSATURE METALLIQUE YC ISOLANT LAINE MINERALE - ISOLANT EP 10 CM - R= 3.10 m².K/W - CF 1H</t>
  </si>
  <si>
    <t>m2</t>
  </si>
  <si>
    <t>ART</t>
  </si>
  <si>
    <t>TDU-B555</t>
  </si>
  <si>
    <t>2.4</t>
  </si>
  <si>
    <t>SOFFITE - CAISSONNAGE - RETOMBEE DE FAUX-PLAFOND - ECRAN DE CANTONNEMENT</t>
  </si>
  <si>
    <t>CH4</t>
  </si>
  <si>
    <t xml:space="preserve">2.4 1 </t>
  </si>
  <si>
    <t>JOUE EN PLAQUE DE PLATRE DE TYPE BA13 SUR OSSATURE METALLIQUE - HT 0.50 ML ENVIRON</t>
  </si>
  <si>
    <t>ml</t>
  </si>
  <si>
    <t>ART</t>
  </si>
  <si>
    <t>TDU-A789</t>
  </si>
  <si>
    <t>3</t>
  </si>
  <si>
    <t>FAUX-PLAFONDS DEMONTABLES</t>
  </si>
  <si>
    <t>CH3</t>
  </si>
  <si>
    <t>3.1</t>
  </si>
  <si>
    <t>FAUX-PLAFOND DEMONTABLE EN DALLES MINERALES</t>
  </si>
  <si>
    <t>CH4</t>
  </si>
  <si>
    <t xml:space="preserve">3.1 1 </t>
  </si>
  <si>
    <t>FAUX-PLAFOND EN DALLES DEMONTABLES DE 60 x 60 cm SUR OSSATURE SEMI-APPARENTE T15</t>
  </si>
  <si>
    <t>m2</t>
  </si>
  <si>
    <t>ART</t>
  </si>
  <si>
    <t>000-A002</t>
  </si>
  <si>
    <t xml:space="preserve">3.1 2 </t>
  </si>
  <si>
    <t>FAUX-PLAFOND EN DALLES DEMONTABLES HYDRO DE 60 x 60 cm SUR OSSATURE SEMI-APPARENTE T15</t>
  </si>
  <si>
    <t>m2</t>
  </si>
  <si>
    <t>ART</t>
  </si>
  <si>
    <t>TDU-F551</t>
  </si>
  <si>
    <t>4</t>
  </si>
  <si>
    <t>PEINTURE</t>
  </si>
  <si>
    <t>CH3</t>
  </si>
  <si>
    <t>4.1</t>
  </si>
  <si>
    <t>FINITION SUR MURS ET CLOISONS</t>
  </si>
  <si>
    <t>CH4</t>
  </si>
  <si>
    <t xml:space="preserve">4.1 1 </t>
  </si>
  <si>
    <t>PEINTURE SUR MUR BETON</t>
  </si>
  <si>
    <t>m2</t>
  </si>
  <si>
    <t>ART</t>
  </si>
  <si>
    <t>TDU-A653</t>
  </si>
  <si>
    <t xml:space="preserve">4.1 2 </t>
  </si>
  <si>
    <t>PEINTURE SATINEE EN PHASE AQUEUSE SUR OUVRAGES VERTICAUX</t>
  </si>
  <si>
    <t>m2</t>
  </si>
  <si>
    <t>ART</t>
  </si>
  <si>
    <t>000-A330</t>
  </si>
  <si>
    <t>4.2</t>
  </si>
  <si>
    <t>FINITION SUR PLAFONDS ET FAUX-PLAFONDS</t>
  </si>
  <si>
    <t>CH4</t>
  </si>
  <si>
    <t xml:space="preserve">4.2 1 </t>
  </si>
  <si>
    <t>PEINTURE SUR PLAFOND BETON</t>
  </si>
  <si>
    <t>m2</t>
  </si>
  <si>
    <t>ART</t>
  </si>
  <si>
    <t>MVE-A502</t>
  </si>
  <si>
    <t xml:space="preserve">4.2 2 </t>
  </si>
  <si>
    <t>PEINTURE MATE EN PHASE AQUEUSE SUR PLAFONDS COMPRIS PREPARATIONS</t>
  </si>
  <si>
    <t>m2</t>
  </si>
  <si>
    <t>ART</t>
  </si>
  <si>
    <t>000-A331</t>
  </si>
  <si>
    <t>4.3</t>
  </si>
  <si>
    <t>FINITION SUR BOISERIES</t>
  </si>
  <si>
    <t>CH4</t>
  </si>
  <si>
    <t xml:space="preserve">4.3 1 </t>
  </si>
  <si>
    <t>PEINTURE ACRYLIQUE SUR PLINTHE BOIS</t>
  </si>
  <si>
    <t>ml</t>
  </si>
  <si>
    <t>ART</t>
  </si>
  <si>
    <t>MVE-A399</t>
  </si>
  <si>
    <t xml:space="preserve">4.3 2 </t>
  </si>
  <si>
    <t>PEINTURE SATINEE EN PHASE AQUEUSE SUR VANTAILS BOIS</t>
  </si>
  <si>
    <t>m2</t>
  </si>
  <si>
    <t>ART</t>
  </si>
  <si>
    <t>000-A332</t>
  </si>
  <si>
    <t xml:space="preserve">4.3 3 </t>
  </si>
  <si>
    <t>PEINTURE SATINEE EN PHASE AQUEUSE SUR HUISSERIES BOIS DE PORTES INTERIEURS</t>
  </si>
  <si>
    <t>ml</t>
  </si>
  <si>
    <t>ART</t>
  </si>
  <si>
    <t>TDU-F498</t>
  </si>
  <si>
    <t>5</t>
  </si>
  <si>
    <t>REVETEMENT DE SOL PVC EN LES</t>
  </si>
  <si>
    <t>CH3</t>
  </si>
  <si>
    <t xml:space="preserve">5 1 </t>
  </si>
  <si>
    <t>RAGREAGE SUR SUPPORT NEUF</t>
  </si>
  <si>
    <t>m2</t>
  </si>
  <si>
    <t>ART</t>
  </si>
  <si>
    <t>MVE-A420</t>
  </si>
  <si>
    <t xml:space="preserve">5 2 </t>
  </si>
  <si>
    <t>BARRIERE ANTI-HUMIDITE</t>
  </si>
  <si>
    <t>m2</t>
  </si>
  <si>
    <t>ART</t>
  </si>
  <si>
    <t>DCO-A417</t>
  </si>
  <si>
    <t xml:space="preserve">5 3 </t>
  </si>
  <si>
    <t>REVETEMENT DE SOL PVC EN LES U3 P3 - ANTISTATIQUE</t>
  </si>
  <si>
    <t>m2</t>
  </si>
  <si>
    <t>ART</t>
  </si>
  <si>
    <t>DCO-B024</t>
  </si>
  <si>
    <t xml:space="preserve">5 4 </t>
  </si>
  <si>
    <t>BARRE DE SEUIL EN ALUMINIUM</t>
  </si>
  <si>
    <t>ml</t>
  </si>
  <si>
    <t>ART</t>
  </si>
  <si>
    <t>DCO-A415</t>
  </si>
  <si>
    <t xml:space="preserve">5 5 </t>
  </si>
  <si>
    <t>NEZ DE MARCHE</t>
  </si>
  <si>
    <t>ml</t>
  </si>
  <si>
    <t>ART</t>
  </si>
  <si>
    <t>DCO-B325</t>
  </si>
  <si>
    <t xml:space="preserve">5 6 </t>
  </si>
  <si>
    <t>BANDE D'EVEIL DE LA VIGILANCE SOUDABLE</t>
  </si>
  <si>
    <t>ml</t>
  </si>
  <si>
    <t>ART</t>
  </si>
  <si>
    <t>DCO-B029</t>
  </si>
  <si>
    <t xml:space="preserve">5 7 </t>
  </si>
  <si>
    <t>CONTRE-MARCHE CONTRASTEE</t>
  </si>
  <si>
    <t>ml</t>
  </si>
  <si>
    <t>ART</t>
  </si>
  <si>
    <t>DCO-B699</t>
  </si>
  <si>
    <t>6</t>
  </si>
  <si>
    <t>D.O.E</t>
  </si>
  <si>
    <t>CH3</t>
  </si>
  <si>
    <t xml:space="preserve">6 1 </t>
  </si>
  <si>
    <t>DOSSIER DES OUVRAGES EXECUTES (D.O.E)</t>
  </si>
  <si>
    <t>ft</t>
  </si>
  <si>
    <t>ART</t>
  </si>
  <si>
    <t>000-A335</t>
  </si>
  <si>
    <t>Montant HT du Lot N°08 PLATRERIE - PEINTURE - FAUX PLAFOND - SOLS SOUPLES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</si>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</sst>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8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/>
    </xf>
  </cellStyleXfs>
  <cellXfs count="35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3" fillId="0" borderId="6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6" xfId="10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2" fillId="0" borderId="6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0" fontId="5" fillId="0" borderId="6" xfId="14" applyBorder="1">
      <alignment horizontal="left" vertical="top" wrapText="1"/>
    </xf>
    <xf numFmtId="0" fontId="5" fillId="0" borderId="6" xfId="18" applyBorder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4" fontId="15" fillId="0" borderId="0" xfId="0" applyNumberFormat="1" applyFont="1" applyAlignment="1">
      <alignment horizontal="right" vertical="top" wrapText="1"/>
    </xf>
    <xf numFmtId="165" fontId="17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bin"/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360000</xdr:colOff>
      <xdr:row>38</xdr:row>
      <xdr:rowOff>48809</xdr:rowOff>
    </xdr:from>
    <xdr:to>
      <xdr:col>0</xdr:col>
      <xdr:colOff>5976000</xdr:colOff>
      <xdr:row>41</xdr:row>
      <xdr:rowOff>109657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600" y="7287809"/>
          <a:ext cx="157" cy="18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15</xdr:row>
      <xdr:rowOff>98726</xdr:rowOff>
    </xdr:from>
    <xdr:to>
      <xdr:col>0</xdr:col>
      <xdr:colOff>5436000</xdr:colOff>
      <xdr:row>27</xdr:row>
      <xdr:rowOff>10135</xdr:rowOff>
    </xdr:to>
    <xdr:sp macro="" textlink="">
      <xdr:nvSpPr>
        <xdr:cNvPr id="4" name="Forme2"/>
        <xdr:cNvSpPr/>
      </xdr:nvSpPr>
      <xdr:spPr>
        <a:xfrm>
          <a:off x="948522" y="2956226"/>
          <a:ext cx="4489670" cy="2197409"/>
        </a:xfrm>
        <a:prstGeom prst="rect">
          <a:avLst/>
        </a:prstGeom>
        <a:noFill/>
        <a:ln w="25400">
          <a:solidFill>
            <a:srgbClr val="003366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EXTENSION ET REHABILITATION DE LA CASERNE ANSELME</a:t>
          </a:r>
        </a:p>
        <a:p>
          <a:pPr algn="ctr"/>
          <a:endParaRPr sz="1200">
            <a:solidFill>
              <a:srgbClr val="002060"/>
            </a:solidFill>
            <a:latin typeface="Calibri"/>
          </a:endParaRPr>
        </a:p>
        <a:p>
          <a:pPr algn="ctr"/>
          <a:endParaRPr sz="26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74400 CHAMONIX</a:t>
          </a: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5436000</xdr:colOff>
      <xdr:row>35</xdr:row>
      <xdr:rowOff>19578</xdr:rowOff>
    </xdr:to>
    <xdr:sp macro="" textlink="">
      <xdr:nvSpPr>
        <xdr:cNvPr id="5" name="Forme3"/>
        <xdr:cNvSpPr/>
      </xdr:nvSpPr>
      <xdr:spPr>
        <a:xfrm>
          <a:off x="948522" y="5817600"/>
          <a:ext cx="4489670" cy="869478"/>
        </a:xfrm>
        <a:prstGeom prst="rect">
          <a:avLst/>
        </a:prstGeom>
        <a:noFill/>
        <a:ln w="25400">
          <a:solidFill>
            <a:srgbClr val="00206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ctr"/>
        <a:lstStyle/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DECOMPOSITION DU PRIX GLOBAL ET FORFAITAIRE</a:t>
          </a:r>
        </a:p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Lot N°08 PLATRERIE - PEINTURE - FAUX PLAFOND - SOLS SOUPLES</a:t>
          </a:r>
        </a:p>
      </xdr:txBody>
    </xdr:sp>
    <xdr:clientData/>
  </xdr:twoCellAnchor>
  <xdr:twoCellAnchor editAs="absolute">
    <xdr:from>
      <xdr:col>0</xdr:col>
      <xdr:colOff>1188000</xdr:colOff>
      <xdr:row>39</xdr:row>
      <xdr:rowOff>190291</xdr:rowOff>
    </xdr:from>
    <xdr:to>
      <xdr:col>0</xdr:col>
      <xdr:colOff>1872000</xdr:colOff>
      <xdr:row>41</xdr:row>
      <xdr:rowOff>46422</xdr:rowOff>
    </xdr:to>
    <xdr:sp macro="" textlink="">
      <xdr:nvSpPr>
        <xdr:cNvPr id="6" name="Forme4"/>
        <xdr:cNvSpPr/>
      </xdr:nvSpPr>
      <xdr:spPr>
        <a:xfrm>
          <a:off x="1217270" y="7619791"/>
          <a:ext cx="679774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220122</a:t>
          </a:r>
        </a:p>
      </xdr:txBody>
    </xdr:sp>
    <xdr:clientData/>
  </xdr:twoCellAnchor>
  <xdr:twoCellAnchor editAs="absolute">
    <xdr:from>
      <xdr:col>0</xdr:col>
      <xdr:colOff>2592000</xdr:colOff>
      <xdr:row>39</xdr:row>
      <xdr:rowOff>190291</xdr:rowOff>
    </xdr:from>
    <xdr:to>
      <xdr:col>0</xdr:col>
      <xdr:colOff>3240000</xdr:colOff>
      <xdr:row>41</xdr:row>
      <xdr:rowOff>46422</xdr:rowOff>
    </xdr:to>
    <xdr:sp macro="" textlink="">
      <xdr:nvSpPr>
        <xdr:cNvPr id="7" name="Forme5"/>
        <xdr:cNvSpPr/>
      </xdr:nvSpPr>
      <xdr:spPr>
        <a:xfrm>
          <a:off x="2624243" y="7619791"/>
          <a:ext cx="632348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DCE V1</a:t>
          </a:r>
        </a:p>
      </xdr:txBody>
    </xdr:sp>
    <xdr:clientData/>
  </xdr:twoCellAnchor>
  <xdr:twoCellAnchor editAs="absolute">
    <xdr:from>
      <xdr:col>0</xdr:col>
      <xdr:colOff>396000</xdr:colOff>
      <xdr:row>39</xdr:row>
      <xdr:rowOff>190291</xdr:rowOff>
    </xdr:from>
    <xdr:to>
      <xdr:col>0</xdr:col>
      <xdr:colOff>1188000</xdr:colOff>
      <xdr:row>41</xdr:row>
      <xdr:rowOff>46422</xdr:rowOff>
    </xdr:to>
    <xdr:sp macro="" textlink="">
      <xdr:nvSpPr>
        <xdr:cNvPr id="8" name="Forme6"/>
        <xdr:cNvSpPr/>
      </xdr:nvSpPr>
      <xdr:spPr>
        <a:xfrm>
          <a:off x="426835" y="7619791"/>
          <a:ext cx="790435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26/03/2025</a:t>
          </a:r>
        </a:p>
      </xdr:txBody>
    </xdr:sp>
    <xdr:clientData/>
  </xdr:twoCellAnchor>
  <xdr:twoCellAnchor editAs="absolute">
    <xdr:from>
      <xdr:col>0</xdr:col>
      <xdr:colOff>5292000</xdr:colOff>
      <xdr:row>39</xdr:row>
      <xdr:rowOff>190291</xdr:rowOff>
    </xdr:from>
    <xdr:to>
      <xdr:col>0</xdr:col>
      <xdr:colOff>5904000</xdr:colOff>
      <xdr:row>41</xdr:row>
      <xdr:rowOff>30613</xdr:rowOff>
    </xdr:to>
    <xdr:sp macro="" textlink="">
      <xdr:nvSpPr>
        <xdr:cNvPr id="9" name="Forme7"/>
        <xdr:cNvSpPr/>
      </xdr:nvSpPr>
      <xdr:spPr>
        <a:xfrm>
          <a:off x="5295913" y="7619791"/>
          <a:ext cx="632348" cy="2213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A64"/>
              </a:solidFill>
              <a:latin typeface="Calibri"/>
            </a:rPr>
            <a:t>-</a:t>
          </a:r>
        </a:p>
      </xdr:txBody>
    </xdr:sp>
    <xdr:clientData/>
  </xdr:twoCellAnchor>
  <xdr:twoCellAnchor editAs="absolute">
    <xdr:from>
      <xdr:col>0</xdr:col>
      <xdr:colOff>612000</xdr:colOff>
      <xdr:row>3</xdr:row>
      <xdr:rowOff>92465</xdr:rowOff>
    </xdr:from>
    <xdr:to>
      <xdr:col>0</xdr:col>
      <xdr:colOff>4752000</xdr:colOff>
      <xdr:row>8</xdr:row>
      <xdr:rowOff>41061</xdr:rowOff>
    </xdr:to>
    <xdr:sp macro="" textlink="">
      <xdr:nvSpPr>
        <xdr:cNvPr id="10" name="Forme8"/>
        <xdr:cNvSpPr/>
      </xdr:nvSpPr>
      <xdr:spPr>
        <a:xfrm>
          <a:off x="616539" y="663965"/>
          <a:ext cx="4141878" cy="901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just"/>
          <a:endParaRPr sz="1000">
            <a:solidFill>
              <a:srgbClr val="000000"/>
            </a:solidFill>
            <a:latin typeface="Arial"/>
          </a:endParaRPr>
        </a:p>
        <a:p>
          <a:pPr algn="just"/>
          <a:endParaRPr sz="900" b="1" u="sng">
            <a:solidFill>
              <a:srgbClr val="000000"/>
            </a:solidFill>
            <a:latin typeface="Calibri"/>
          </a:endParaRPr>
        </a:p>
        <a:p>
          <a:pPr algn="just"/>
          <a:r>
            <a:rPr lang="fr-FR" sz="900" b="1" i="0" u="sng">
              <a:solidFill>
                <a:srgbClr val="000000"/>
              </a:solidFill>
              <a:latin typeface="Calibri"/>
            </a:rPr>
            <a:t>Région Bourgogne Franche Comté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200 BOULEVARD DE LA RESISTANCE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71000 MACON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T 03 85 38 66 22</a:t>
          </a:r>
        </a:p>
        <a:p>
          <a:pPr algn="just"/>
          <a:r>
            <a:rPr lang="fr-FR" sz="800" b="0" i="0" u="sng">
              <a:solidFill>
                <a:srgbClr val="0000FF"/>
              </a:solidFill>
              <a:latin typeface="Calibri"/>
            </a:rPr>
            <a:t>synapse.macon@synapse-construction.com</a:t>
          </a: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46630</xdr:rowOff>
    </xdr:from>
    <xdr:to>
      <xdr:col>0</xdr:col>
      <xdr:colOff>3420000</xdr:colOff>
      <xdr:row>3</xdr:row>
      <xdr:rowOff>124083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801" y="237130"/>
          <a:ext cx="7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396000</xdr:colOff>
      <xdr:row>38</xdr:row>
      <xdr:rowOff>112043</xdr:rowOff>
    </xdr:from>
    <xdr:to>
      <xdr:col>0</xdr:col>
      <xdr:colOff>1188000</xdr:colOff>
      <xdr:row>39</xdr:row>
      <xdr:rowOff>174483</xdr:rowOff>
    </xdr:to>
    <xdr:sp macro="" textlink="">
      <xdr:nvSpPr>
        <xdr:cNvPr id="12" name="Forme10"/>
        <xdr:cNvSpPr/>
      </xdr:nvSpPr>
      <xdr:spPr>
        <a:xfrm>
          <a:off x="426835" y="7351043"/>
          <a:ext cx="79043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Date</a:t>
          </a:r>
        </a:p>
      </xdr:txBody>
    </xdr:sp>
    <xdr:clientData/>
  </xdr:twoCellAnchor>
  <xdr:twoCellAnchor editAs="absolute">
    <xdr:from>
      <xdr:col>0</xdr:col>
      <xdr:colOff>1224000</xdr:colOff>
      <xdr:row>38</xdr:row>
      <xdr:rowOff>112043</xdr:rowOff>
    </xdr:from>
    <xdr:to>
      <xdr:col>0</xdr:col>
      <xdr:colOff>1872000</xdr:colOff>
      <xdr:row>39</xdr:row>
      <xdr:rowOff>174483</xdr:rowOff>
    </xdr:to>
    <xdr:sp macro="" textlink="">
      <xdr:nvSpPr>
        <xdr:cNvPr id="13" name="Forme11"/>
        <xdr:cNvSpPr/>
      </xdr:nvSpPr>
      <xdr:spPr>
        <a:xfrm>
          <a:off x="123307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N°Affaire</a:t>
          </a:r>
        </a:p>
      </xdr:txBody>
    </xdr:sp>
    <xdr:clientData/>
  </xdr:twoCellAnchor>
  <xdr:twoCellAnchor editAs="absolute">
    <xdr:from>
      <xdr:col>0</xdr:col>
      <xdr:colOff>1908000</xdr:colOff>
      <xdr:row>38</xdr:row>
      <xdr:rowOff>112043</xdr:rowOff>
    </xdr:from>
    <xdr:to>
      <xdr:col>0</xdr:col>
      <xdr:colOff>2592000</xdr:colOff>
      <xdr:row>39</xdr:row>
      <xdr:rowOff>174483</xdr:rowOff>
    </xdr:to>
    <xdr:sp macro="" textlink="">
      <xdr:nvSpPr>
        <xdr:cNvPr id="14" name="Forme12"/>
        <xdr:cNvSpPr/>
      </xdr:nvSpPr>
      <xdr:spPr>
        <a:xfrm>
          <a:off x="1912852" y="735104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Emetteur</a:t>
          </a:r>
        </a:p>
      </xdr:txBody>
    </xdr:sp>
    <xdr:clientData/>
  </xdr:twoCellAnchor>
  <xdr:twoCellAnchor editAs="absolute">
    <xdr:from>
      <xdr:col>0</xdr:col>
      <xdr:colOff>2592000</xdr:colOff>
      <xdr:row>38</xdr:row>
      <xdr:rowOff>112043</xdr:rowOff>
    </xdr:from>
    <xdr:to>
      <xdr:col>0</xdr:col>
      <xdr:colOff>3240000</xdr:colOff>
      <xdr:row>39</xdr:row>
      <xdr:rowOff>174483</xdr:rowOff>
    </xdr:to>
    <xdr:sp macro="" textlink="">
      <xdr:nvSpPr>
        <xdr:cNvPr id="15" name="Forme13"/>
        <xdr:cNvSpPr/>
      </xdr:nvSpPr>
      <xdr:spPr>
        <a:xfrm>
          <a:off x="2608435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Phase</a:t>
          </a:r>
        </a:p>
      </xdr:txBody>
    </xdr:sp>
    <xdr:clientData/>
  </xdr:twoCellAnchor>
  <xdr:twoCellAnchor editAs="absolute">
    <xdr:from>
      <xdr:col>0</xdr:col>
      <xdr:colOff>3276000</xdr:colOff>
      <xdr:row>38</xdr:row>
      <xdr:rowOff>112043</xdr:rowOff>
    </xdr:from>
    <xdr:to>
      <xdr:col>0</xdr:col>
      <xdr:colOff>3924000</xdr:colOff>
      <xdr:row>39</xdr:row>
      <xdr:rowOff>174483</xdr:rowOff>
    </xdr:to>
    <xdr:sp macro="" textlink="">
      <xdr:nvSpPr>
        <xdr:cNvPr id="16" name="Forme14"/>
        <xdr:cNvSpPr/>
      </xdr:nvSpPr>
      <xdr:spPr>
        <a:xfrm>
          <a:off x="3288209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Lot</a:t>
          </a:r>
        </a:p>
      </xdr:txBody>
    </xdr:sp>
    <xdr:clientData/>
  </xdr:twoCellAnchor>
  <xdr:twoCellAnchor editAs="absolute">
    <xdr:from>
      <xdr:col>0</xdr:col>
      <xdr:colOff>3924000</xdr:colOff>
      <xdr:row>38</xdr:row>
      <xdr:rowOff>112043</xdr:rowOff>
    </xdr:from>
    <xdr:to>
      <xdr:col>0</xdr:col>
      <xdr:colOff>4608000</xdr:colOff>
      <xdr:row>39</xdr:row>
      <xdr:rowOff>174483</xdr:rowOff>
    </xdr:to>
    <xdr:sp macro="" textlink="">
      <xdr:nvSpPr>
        <xdr:cNvPr id="17" name="Forme15"/>
        <xdr:cNvSpPr/>
      </xdr:nvSpPr>
      <xdr:spPr>
        <a:xfrm>
          <a:off x="3952174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Type</a:t>
          </a:r>
        </a:p>
      </xdr:txBody>
    </xdr:sp>
    <xdr:clientData/>
  </xdr:twoCellAnchor>
  <xdr:twoCellAnchor editAs="absolute">
    <xdr:from>
      <xdr:col>0</xdr:col>
      <xdr:colOff>4608000</xdr:colOff>
      <xdr:row>38</xdr:row>
      <xdr:rowOff>112043</xdr:rowOff>
    </xdr:from>
    <xdr:to>
      <xdr:col>0</xdr:col>
      <xdr:colOff>5292000</xdr:colOff>
      <xdr:row>39</xdr:row>
      <xdr:rowOff>174483</xdr:rowOff>
    </xdr:to>
    <xdr:sp macro="" textlink="">
      <xdr:nvSpPr>
        <xdr:cNvPr id="18" name="Forme16"/>
        <xdr:cNvSpPr/>
      </xdr:nvSpPr>
      <xdr:spPr>
        <a:xfrm>
          <a:off x="463194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N°Doc</a:t>
          </a:r>
        </a:p>
      </xdr:txBody>
    </xdr:sp>
    <xdr:clientData/>
  </xdr:twoCellAnchor>
  <xdr:twoCellAnchor editAs="absolute">
    <xdr:from>
      <xdr:col>0</xdr:col>
      <xdr:colOff>5292000</xdr:colOff>
      <xdr:row>38</xdr:row>
      <xdr:rowOff>112043</xdr:rowOff>
    </xdr:from>
    <xdr:to>
      <xdr:col>0</xdr:col>
      <xdr:colOff>5940000</xdr:colOff>
      <xdr:row>39</xdr:row>
      <xdr:rowOff>174483</xdr:rowOff>
    </xdr:to>
    <xdr:sp macro="" textlink="">
      <xdr:nvSpPr>
        <xdr:cNvPr id="19" name="Forme17"/>
        <xdr:cNvSpPr/>
      </xdr:nvSpPr>
      <xdr:spPr>
        <a:xfrm>
          <a:off x="5295913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Indice</a:t>
          </a:r>
        </a:p>
      </xdr:txBody>
    </xdr:sp>
    <xdr:clientData/>
  </xdr:twoCellAnchor>
  <xdr:twoCellAnchor editAs="absolute">
    <xdr:from>
      <xdr:col>0</xdr:col>
      <xdr:colOff>1908000</xdr:colOff>
      <xdr:row>39</xdr:row>
      <xdr:rowOff>174483</xdr:rowOff>
    </xdr:from>
    <xdr:to>
      <xdr:col>0</xdr:col>
      <xdr:colOff>2592000</xdr:colOff>
      <xdr:row>41</xdr:row>
      <xdr:rowOff>46422</xdr:rowOff>
    </xdr:to>
    <xdr:sp macro="" textlink="">
      <xdr:nvSpPr>
        <xdr:cNvPr id="20" name="Forme18"/>
        <xdr:cNvSpPr/>
      </xdr:nvSpPr>
      <xdr:spPr>
        <a:xfrm>
          <a:off x="1912852" y="760398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SYN</a:t>
          </a:r>
        </a:p>
      </xdr:txBody>
    </xdr:sp>
    <xdr:clientData/>
  </xdr:twoCellAnchor>
  <xdr:twoCellAnchor editAs="absolute">
    <xdr:from>
      <xdr:col>0</xdr:col>
      <xdr:colOff>3276000</xdr:colOff>
      <xdr:row>39</xdr:row>
      <xdr:rowOff>174483</xdr:rowOff>
    </xdr:from>
    <xdr:to>
      <xdr:col>0</xdr:col>
      <xdr:colOff>3924000</xdr:colOff>
      <xdr:row>41</xdr:row>
      <xdr:rowOff>46422</xdr:rowOff>
    </xdr:to>
    <xdr:sp macro="" textlink="">
      <xdr:nvSpPr>
        <xdr:cNvPr id="21" name="Forme19"/>
        <xdr:cNvSpPr/>
      </xdr:nvSpPr>
      <xdr:spPr>
        <a:xfrm>
          <a:off x="328820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ECO</a:t>
          </a:r>
        </a:p>
      </xdr:txBody>
    </xdr:sp>
    <xdr:clientData/>
  </xdr:twoCellAnchor>
  <xdr:twoCellAnchor editAs="absolute">
    <xdr:from>
      <xdr:col>0</xdr:col>
      <xdr:colOff>3924000</xdr:colOff>
      <xdr:row>39</xdr:row>
      <xdr:rowOff>174483</xdr:rowOff>
    </xdr:from>
    <xdr:to>
      <xdr:col>0</xdr:col>
      <xdr:colOff>4608000</xdr:colOff>
      <xdr:row>41</xdr:row>
      <xdr:rowOff>46422</xdr:rowOff>
    </xdr:to>
    <xdr:sp macro="" textlink="">
      <xdr:nvSpPr>
        <xdr:cNvPr id="22" name="Forme20"/>
        <xdr:cNvSpPr/>
      </xdr:nvSpPr>
      <xdr:spPr>
        <a:xfrm>
          <a:off x="3952174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0</xdr:col>
      <xdr:colOff>4608000</xdr:colOff>
      <xdr:row>39</xdr:row>
      <xdr:rowOff>174483</xdr:rowOff>
    </xdr:from>
    <xdr:to>
      <xdr:col>0</xdr:col>
      <xdr:colOff>5256000</xdr:colOff>
      <xdr:row>41</xdr:row>
      <xdr:rowOff>46422</xdr:rowOff>
    </xdr:to>
    <xdr:sp macro="" textlink="">
      <xdr:nvSpPr>
        <xdr:cNvPr id="23" name="Forme21"/>
        <xdr:cNvSpPr/>
      </xdr:nvSpPr>
      <xdr:spPr>
        <a:xfrm>
          <a:off x="461613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08</a:t>
          </a:r>
        </a:p>
      </xdr:txBody>
    </xdr:sp>
    <xdr:clientData/>
  </xdr:twoCellAnchor>
  <xdr:twoCellAnchor editAs="absolute">
    <xdr:from>
      <xdr:col>0</xdr:col>
      <xdr:colOff>2268000</xdr:colOff>
      <xdr:row>9</xdr:row>
      <xdr:rowOff>176583</xdr:rowOff>
    </xdr:from>
    <xdr:to>
      <xdr:col>0</xdr:col>
      <xdr:colOff>4068000</xdr:colOff>
      <xdr:row>13</xdr:row>
      <xdr:rowOff>58852</xdr:rowOff>
    </xdr:to>
    <xdr:pic>
      <xdr:nvPicPr>
        <xdr:cNvPr id="24" name="Forme2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2261" y="1891083"/>
          <a:ext cx="50" cy="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30522</xdr:rowOff>
    </xdr:from>
    <xdr:to>
      <xdr:col>1</xdr:col>
      <xdr:colOff>1620000</xdr:colOff>
      <xdr:row>0</xdr:row>
      <xdr:rowOff>366261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2" y="30522"/>
          <a:ext cx="62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1593-4445-4B41-9B0B-30061D43F86D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09" customWidth="1"/>
    <col min="2" max="2" width="10.710937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7E4B0-B0B2-470E-8F05-8C7A9A879C7D}">
  <sheetPr>
    <pageSetUpPr fitToPage="1"/>
  </sheetPr>
  <dimension ref="A1:ZZ6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8.25" customHeight="1" x14ac:dyDescent="0.25">
      <c r="A1" s="32"/>
      <c r="B1" s="33"/>
      <c r="C1" s="33"/>
      <c r="D1" s="33"/>
      <c r="E1" s="33"/>
      <c r="F1" s="33"/>
      <c r="G1" s="34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1.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/>
    </row>
    <row r="5" spans="1:702" x14ac:dyDescent="0.25">
      <c r="A5" s="10" t="s">
        <v>7</v>
      </c>
      <c r="B5" s="15" t="s">
        <v>8</v>
      </c>
      <c r="C5" s="12"/>
      <c r="D5" s="12"/>
      <c r="E5" s="12"/>
      <c r="F5" s="12"/>
      <c r="G5" s="13"/>
      <c r="ZY5" t="s">
        <v>9</v>
      </c>
      <c r="ZZ5" s="14"/>
    </row>
    <row r="6" spans="1:702" x14ac:dyDescent="0.25">
      <c r="A6" s="16" t="s">
        <v>10</v>
      </c>
      <c r="B6" s="17" t="s">
        <v>11</v>
      </c>
      <c r="C6" s="18" t="s">
        <v>12</v>
      </c>
      <c r="D6" s="19">
        <v>1</v>
      </c>
      <c r="E6" s="18"/>
      <c r="F6" s="20"/>
      <c r="G6" s="21">
        <f>ROUND(D6*F6,2)</f>
        <v>0</v>
      </c>
      <c r="ZY6" t="s">
        <v>13</v>
      </c>
      <c r="ZZ6" s="14" t="s">
        <v>14</v>
      </c>
    </row>
    <row r="7" spans="1:702" x14ac:dyDescent="0.25">
      <c r="A7" s="10" t="s">
        <v>15</v>
      </c>
      <c r="B7" s="15" t="s">
        <v>16</v>
      </c>
      <c r="C7" s="12"/>
      <c r="D7" s="12"/>
      <c r="E7" s="12"/>
      <c r="F7" s="12"/>
      <c r="G7" s="13"/>
      <c r="ZY7" t="s">
        <v>17</v>
      </c>
      <c r="ZZ7" s="14"/>
    </row>
    <row r="8" spans="1:702" x14ac:dyDescent="0.25">
      <c r="A8" s="10" t="s">
        <v>18</v>
      </c>
      <c r="B8" s="22" t="s">
        <v>19</v>
      </c>
      <c r="C8" s="12"/>
      <c r="D8" s="12"/>
      <c r="E8" s="12"/>
      <c r="F8" s="12"/>
      <c r="G8" s="13"/>
      <c r="ZY8" t="s">
        <v>20</v>
      </c>
      <c r="ZZ8" s="14"/>
    </row>
    <row r="9" spans="1:702" ht="25.5" x14ac:dyDescent="0.25">
      <c r="A9" s="10" t="s">
        <v>21</v>
      </c>
      <c r="B9" s="23" t="s">
        <v>22</v>
      </c>
      <c r="C9" s="12"/>
      <c r="D9" s="12"/>
      <c r="E9" s="12"/>
      <c r="F9" s="12"/>
      <c r="G9" s="13"/>
      <c r="ZY9" t="s">
        <v>23</v>
      </c>
      <c r="ZZ9" s="14"/>
    </row>
    <row r="10" spans="1:702" ht="38.25" x14ac:dyDescent="0.25">
      <c r="A10" s="16" t="s">
        <v>24</v>
      </c>
      <c r="B10" s="17" t="s">
        <v>25</v>
      </c>
      <c r="C10" s="18" t="s">
        <v>26</v>
      </c>
      <c r="D10" s="20">
        <v>73.16</v>
      </c>
      <c r="E10" s="18"/>
      <c r="F10" s="20"/>
      <c r="G10" s="21">
        <f>ROUND(D10*F10,2)</f>
        <v>0</v>
      </c>
      <c r="ZY10" t="s">
        <v>27</v>
      </c>
      <c r="ZZ10" s="14" t="s">
        <v>28</v>
      </c>
    </row>
    <row r="11" spans="1:702" ht="38.25" x14ac:dyDescent="0.25">
      <c r="A11" s="16" t="s">
        <v>29</v>
      </c>
      <c r="B11" s="17" t="s">
        <v>30</v>
      </c>
      <c r="C11" s="18" t="s">
        <v>31</v>
      </c>
      <c r="D11" s="20">
        <v>270.55</v>
      </c>
      <c r="E11" s="18"/>
      <c r="F11" s="20"/>
      <c r="G11" s="21">
        <f>ROUND(D11*F11,2)</f>
        <v>0</v>
      </c>
      <c r="ZY11" t="s">
        <v>32</v>
      </c>
      <c r="ZZ11" s="14" t="s">
        <v>33</v>
      </c>
    </row>
    <row r="12" spans="1:702" ht="38.25" x14ac:dyDescent="0.25">
      <c r="A12" s="16" t="s">
        <v>34</v>
      </c>
      <c r="B12" s="17" t="s">
        <v>35</v>
      </c>
      <c r="C12" s="18" t="s">
        <v>36</v>
      </c>
      <c r="D12" s="20">
        <v>276.05</v>
      </c>
      <c r="E12" s="18"/>
      <c r="F12" s="20"/>
      <c r="G12" s="21">
        <f>ROUND(D12*F12,2)</f>
        <v>0</v>
      </c>
      <c r="ZY12" t="s">
        <v>37</v>
      </c>
      <c r="ZZ12" s="14" t="s">
        <v>38</v>
      </c>
    </row>
    <row r="13" spans="1:702" x14ac:dyDescent="0.25">
      <c r="A13" s="10" t="s">
        <v>39</v>
      </c>
      <c r="B13" s="22" t="s">
        <v>40</v>
      </c>
      <c r="C13" s="12"/>
      <c r="D13" s="12"/>
      <c r="E13" s="12"/>
      <c r="F13" s="12"/>
      <c r="G13" s="13"/>
      <c r="ZY13" t="s">
        <v>41</v>
      </c>
      <c r="ZZ13" s="14"/>
    </row>
    <row r="14" spans="1:702" ht="25.5" x14ac:dyDescent="0.25">
      <c r="A14" s="10" t="s">
        <v>42</v>
      </c>
      <c r="B14" s="23" t="s">
        <v>43</v>
      </c>
      <c r="C14" s="12"/>
      <c r="D14" s="12"/>
      <c r="E14" s="12"/>
      <c r="F14" s="12"/>
      <c r="G14" s="13"/>
      <c r="ZY14" t="s">
        <v>44</v>
      </c>
      <c r="ZZ14" s="14"/>
    </row>
    <row r="15" spans="1:702" ht="38.25" x14ac:dyDescent="0.25">
      <c r="A15" s="16" t="s">
        <v>45</v>
      </c>
      <c r="B15" s="17" t="s">
        <v>46</v>
      </c>
      <c r="C15" s="18" t="s">
        <v>47</v>
      </c>
      <c r="D15" s="20">
        <v>14.34</v>
      </c>
      <c r="E15" s="18"/>
      <c r="F15" s="20"/>
      <c r="G15" s="21">
        <f>ROUND(D15*F15,2)</f>
        <v>0</v>
      </c>
      <c r="ZY15" t="s">
        <v>48</v>
      </c>
      <c r="ZZ15" s="14" t="s">
        <v>49</v>
      </c>
    </row>
    <row r="16" spans="1:702" ht="38.25" x14ac:dyDescent="0.25">
      <c r="A16" s="16" t="s">
        <v>50</v>
      </c>
      <c r="B16" s="17" t="s">
        <v>51</v>
      </c>
      <c r="C16" s="18" t="s">
        <v>52</v>
      </c>
      <c r="D16" s="20">
        <v>630.15</v>
      </c>
      <c r="E16" s="18"/>
      <c r="F16" s="20"/>
      <c r="G16" s="21">
        <f>ROUND(D16*F16,2)</f>
        <v>0</v>
      </c>
      <c r="ZY16" t="s">
        <v>53</v>
      </c>
      <c r="ZZ16" s="14" t="s">
        <v>54</v>
      </c>
    </row>
    <row r="17" spans="1:702" ht="38.25" x14ac:dyDescent="0.25">
      <c r="A17" s="16" t="s">
        <v>55</v>
      </c>
      <c r="B17" s="17" t="s">
        <v>56</v>
      </c>
      <c r="C17" s="18" t="s">
        <v>57</v>
      </c>
      <c r="D17" s="20">
        <v>31.2</v>
      </c>
      <c r="E17" s="18"/>
      <c r="F17" s="20"/>
      <c r="G17" s="21">
        <f>ROUND(D17*F17,2)</f>
        <v>0</v>
      </c>
      <c r="ZY17" t="s">
        <v>58</v>
      </c>
      <c r="ZZ17" s="14" t="s">
        <v>59</v>
      </c>
    </row>
    <row r="18" spans="1:702" x14ac:dyDescent="0.25">
      <c r="A18" s="16" t="s">
        <v>60</v>
      </c>
      <c r="B18" s="17" t="s">
        <v>61</v>
      </c>
      <c r="C18" s="18" t="s">
        <v>62</v>
      </c>
      <c r="D18" s="20">
        <v>99.54</v>
      </c>
      <c r="E18" s="18"/>
      <c r="F18" s="20"/>
      <c r="G18" s="21">
        <f>ROUND(D18*F18,2)</f>
        <v>0</v>
      </c>
      <c r="ZY18" t="s">
        <v>63</v>
      </c>
      <c r="ZZ18" s="14" t="s">
        <v>64</v>
      </c>
    </row>
    <row r="19" spans="1:702" x14ac:dyDescent="0.25">
      <c r="A19" s="10" t="s">
        <v>65</v>
      </c>
      <c r="B19" s="23" t="s">
        <v>66</v>
      </c>
      <c r="C19" s="12"/>
      <c r="D19" s="12"/>
      <c r="E19" s="12"/>
      <c r="F19" s="12"/>
      <c r="G19" s="13"/>
      <c r="ZY19" t="s">
        <v>67</v>
      </c>
      <c r="ZZ19" s="14"/>
    </row>
    <row r="20" spans="1:702" ht="25.5" x14ac:dyDescent="0.25">
      <c r="A20" s="16" t="s">
        <v>68</v>
      </c>
      <c r="B20" s="17" t="s">
        <v>69</v>
      </c>
      <c r="C20" s="18" t="s">
        <v>70</v>
      </c>
      <c r="D20" s="20">
        <v>47.25</v>
      </c>
      <c r="E20" s="18"/>
      <c r="F20" s="20"/>
      <c r="G20" s="21">
        <f>ROUND(D20*F20,2)</f>
        <v>0</v>
      </c>
      <c r="ZY20" t="s">
        <v>71</v>
      </c>
      <c r="ZZ20" s="14" t="s">
        <v>72</v>
      </c>
    </row>
    <row r="21" spans="1:702" ht="25.5" x14ac:dyDescent="0.25">
      <c r="A21" s="16" t="s">
        <v>73</v>
      </c>
      <c r="B21" s="17" t="s">
        <v>74</v>
      </c>
      <c r="C21" s="18" t="s">
        <v>75</v>
      </c>
      <c r="D21" s="20">
        <v>2.76</v>
      </c>
      <c r="E21" s="18"/>
      <c r="F21" s="20"/>
      <c r="G21" s="21">
        <f>ROUND(D21*F21,2)</f>
        <v>0</v>
      </c>
      <c r="ZY21" t="s">
        <v>76</v>
      </c>
      <c r="ZZ21" s="14" t="s">
        <v>77</v>
      </c>
    </row>
    <row r="22" spans="1:702" ht="25.5" x14ac:dyDescent="0.25">
      <c r="A22" s="16" t="s">
        <v>78</v>
      </c>
      <c r="B22" s="17" t="s">
        <v>79</v>
      </c>
      <c r="C22" s="18" t="s">
        <v>80</v>
      </c>
      <c r="D22" s="20">
        <v>21.91</v>
      </c>
      <c r="E22" s="18"/>
      <c r="F22" s="20"/>
      <c r="G22" s="21">
        <f>ROUND(D22*F22,2)</f>
        <v>0</v>
      </c>
      <c r="ZY22" t="s">
        <v>81</v>
      </c>
      <c r="ZZ22" s="14" t="s">
        <v>82</v>
      </c>
    </row>
    <row r="23" spans="1:702" x14ac:dyDescent="0.25">
      <c r="A23" s="10" t="s">
        <v>83</v>
      </c>
      <c r="B23" s="22" t="s">
        <v>84</v>
      </c>
      <c r="C23" s="12"/>
      <c r="D23" s="12"/>
      <c r="E23" s="12"/>
      <c r="F23" s="12"/>
      <c r="G23" s="13"/>
      <c r="ZY23" t="s">
        <v>85</v>
      </c>
      <c r="ZZ23" s="14"/>
    </row>
    <row r="24" spans="1:702" x14ac:dyDescent="0.25">
      <c r="A24" s="16" t="s">
        <v>86</v>
      </c>
      <c r="B24" s="17" t="s">
        <v>87</v>
      </c>
      <c r="C24" s="18" t="s">
        <v>88</v>
      </c>
      <c r="D24" s="20">
        <v>14</v>
      </c>
      <c r="E24" s="18"/>
      <c r="F24" s="20"/>
      <c r="G24" s="21">
        <f>ROUND(D24*F24,2)</f>
        <v>0</v>
      </c>
      <c r="ZY24" t="s">
        <v>89</v>
      </c>
      <c r="ZZ24" s="14" t="s">
        <v>90</v>
      </c>
    </row>
    <row r="25" spans="1:702" ht="25.5" x14ac:dyDescent="0.25">
      <c r="A25" s="16" t="s">
        <v>91</v>
      </c>
      <c r="B25" s="17" t="s">
        <v>92</v>
      </c>
      <c r="C25" s="18" t="s">
        <v>93</v>
      </c>
      <c r="D25" s="20">
        <v>32.26</v>
      </c>
      <c r="E25" s="18"/>
      <c r="F25" s="20"/>
      <c r="G25" s="21">
        <f>ROUND(D25*F25,2)</f>
        <v>0</v>
      </c>
      <c r="ZY25" t="s">
        <v>94</v>
      </c>
      <c r="ZZ25" s="14" t="s">
        <v>95</v>
      </c>
    </row>
    <row r="26" spans="1:702" ht="25.5" x14ac:dyDescent="0.25">
      <c r="A26" s="16" t="s">
        <v>96</v>
      </c>
      <c r="B26" s="17" t="s">
        <v>97</v>
      </c>
      <c r="C26" s="18" t="s">
        <v>98</v>
      </c>
      <c r="D26" s="20">
        <v>6.01</v>
      </c>
      <c r="E26" s="18"/>
      <c r="F26" s="20"/>
      <c r="G26" s="21">
        <f>ROUND(D26*F26,2)</f>
        <v>0</v>
      </c>
      <c r="ZY26" t="s">
        <v>99</v>
      </c>
      <c r="ZZ26" s="14" t="s">
        <v>100</v>
      </c>
    </row>
    <row r="27" spans="1:702" ht="38.25" x14ac:dyDescent="0.25">
      <c r="A27" s="16" t="s">
        <v>101</v>
      </c>
      <c r="B27" s="17" t="s">
        <v>102</v>
      </c>
      <c r="C27" s="18" t="s">
        <v>103</v>
      </c>
      <c r="D27" s="20">
        <v>18.53</v>
      </c>
      <c r="E27" s="18"/>
      <c r="F27" s="20"/>
      <c r="G27" s="21">
        <f>ROUND(D27*F27,2)</f>
        <v>0</v>
      </c>
      <c r="ZY27" t="s">
        <v>104</v>
      </c>
      <c r="ZZ27" s="14" t="s">
        <v>105</v>
      </c>
    </row>
    <row r="28" spans="1:702" ht="51" x14ac:dyDescent="0.25">
      <c r="A28" s="16" t="s">
        <v>106</v>
      </c>
      <c r="B28" s="17" t="s">
        <v>107</v>
      </c>
      <c r="C28" s="18" t="s">
        <v>108</v>
      </c>
      <c r="D28" s="20">
        <v>269.49</v>
      </c>
      <c r="E28" s="18"/>
      <c r="F28" s="20"/>
      <c r="G28" s="21">
        <f>ROUND(D28*F28,2)</f>
        <v>0</v>
      </c>
      <c r="ZY28" t="s">
        <v>109</v>
      </c>
      <c r="ZZ28" s="14" t="s">
        <v>110</v>
      </c>
    </row>
    <row r="29" spans="1:702" ht="25.5" x14ac:dyDescent="0.25">
      <c r="A29" s="10" t="s">
        <v>111</v>
      </c>
      <c r="B29" s="22" t="s">
        <v>112</v>
      </c>
      <c r="C29" s="12"/>
      <c r="D29" s="12"/>
      <c r="E29" s="12"/>
      <c r="F29" s="12"/>
      <c r="G29" s="13"/>
      <c r="ZY29" t="s">
        <v>113</v>
      </c>
      <c r="ZZ29" s="14"/>
    </row>
    <row r="30" spans="1:702" ht="38.25" x14ac:dyDescent="0.25">
      <c r="A30" s="16" t="s">
        <v>114</v>
      </c>
      <c r="B30" s="17" t="s">
        <v>115</v>
      </c>
      <c r="C30" s="18" t="s">
        <v>116</v>
      </c>
      <c r="D30" s="20">
        <v>51.41</v>
      </c>
      <c r="E30" s="18"/>
      <c r="F30" s="20"/>
      <c r="G30" s="21">
        <f>ROUND(D30*F30,2)</f>
        <v>0</v>
      </c>
      <c r="ZY30" t="s">
        <v>117</v>
      </c>
      <c r="ZZ30" s="14" t="s">
        <v>118</v>
      </c>
    </row>
    <row r="31" spans="1:702" x14ac:dyDescent="0.25">
      <c r="A31" s="10" t="s">
        <v>119</v>
      </c>
      <c r="B31" s="15" t="s">
        <v>120</v>
      </c>
      <c r="C31" s="12"/>
      <c r="D31" s="12"/>
      <c r="E31" s="12"/>
      <c r="F31" s="12"/>
      <c r="G31" s="13"/>
      <c r="ZY31" t="s">
        <v>121</v>
      </c>
      <c r="ZZ31" s="14"/>
    </row>
    <row r="32" spans="1:702" ht="25.5" x14ac:dyDescent="0.25">
      <c r="A32" s="10" t="s">
        <v>122</v>
      </c>
      <c r="B32" s="22" t="s">
        <v>123</v>
      </c>
      <c r="C32" s="12"/>
      <c r="D32" s="12"/>
      <c r="E32" s="12"/>
      <c r="F32" s="12"/>
      <c r="G32" s="13"/>
      <c r="ZY32" t="s">
        <v>124</v>
      </c>
      <c r="ZZ32" s="14"/>
    </row>
    <row r="33" spans="1:702" ht="38.25" x14ac:dyDescent="0.25">
      <c r="A33" s="16" t="s">
        <v>125</v>
      </c>
      <c r="B33" s="17" t="s">
        <v>126</v>
      </c>
      <c r="C33" s="18" t="s">
        <v>127</v>
      </c>
      <c r="D33" s="20">
        <v>361.52</v>
      </c>
      <c r="E33" s="18"/>
      <c r="F33" s="20"/>
      <c r="G33" s="21">
        <f>ROUND(D33*F33,2)</f>
        <v>0</v>
      </c>
      <c r="ZY33" t="s">
        <v>128</v>
      </c>
      <c r="ZZ33" s="14" t="s">
        <v>129</v>
      </c>
    </row>
    <row r="34" spans="1:702" ht="38.25" x14ac:dyDescent="0.25">
      <c r="A34" s="16" t="s">
        <v>130</v>
      </c>
      <c r="B34" s="17" t="s">
        <v>131</v>
      </c>
      <c r="C34" s="18" t="s">
        <v>132</v>
      </c>
      <c r="D34" s="20">
        <v>31.9</v>
      </c>
      <c r="E34" s="18"/>
      <c r="F34" s="20"/>
      <c r="G34" s="21">
        <f>ROUND(D34*F34,2)</f>
        <v>0</v>
      </c>
      <c r="ZY34" t="s">
        <v>133</v>
      </c>
      <c r="ZZ34" s="14" t="s">
        <v>134</v>
      </c>
    </row>
    <row r="35" spans="1:702" x14ac:dyDescent="0.25">
      <c r="A35" s="10" t="s">
        <v>135</v>
      </c>
      <c r="B35" s="15" t="s">
        <v>136</v>
      </c>
      <c r="C35" s="12"/>
      <c r="D35" s="12"/>
      <c r="E35" s="12"/>
      <c r="F35" s="12"/>
      <c r="G35" s="13"/>
      <c r="ZY35" t="s">
        <v>137</v>
      </c>
      <c r="ZZ35" s="14"/>
    </row>
    <row r="36" spans="1:702" x14ac:dyDescent="0.25">
      <c r="A36" s="10" t="s">
        <v>138</v>
      </c>
      <c r="B36" s="22" t="s">
        <v>139</v>
      </c>
      <c r="C36" s="12"/>
      <c r="D36" s="12"/>
      <c r="E36" s="12"/>
      <c r="F36" s="12"/>
      <c r="G36" s="13"/>
      <c r="ZY36" t="s">
        <v>140</v>
      </c>
      <c r="ZZ36" s="14"/>
    </row>
    <row r="37" spans="1:702" x14ac:dyDescent="0.25">
      <c r="A37" s="16" t="s">
        <v>141</v>
      </c>
      <c r="B37" s="17" t="s">
        <v>142</v>
      </c>
      <c r="C37" s="18" t="s">
        <v>143</v>
      </c>
      <c r="D37" s="20">
        <v>263.56</v>
      </c>
      <c r="E37" s="18"/>
      <c r="F37" s="20"/>
      <c r="G37" s="21">
        <f>ROUND(D37*F37,2)</f>
        <v>0</v>
      </c>
      <c r="ZY37" t="s">
        <v>144</v>
      </c>
      <c r="ZZ37" s="14" t="s">
        <v>145</v>
      </c>
    </row>
    <row r="38" spans="1:702" ht="25.5" x14ac:dyDescent="0.25">
      <c r="A38" s="16" t="s">
        <v>146</v>
      </c>
      <c r="B38" s="17" t="s">
        <v>147</v>
      </c>
      <c r="C38" s="18" t="s">
        <v>148</v>
      </c>
      <c r="D38" s="20">
        <v>1976.56</v>
      </c>
      <c r="E38" s="18"/>
      <c r="F38" s="20"/>
      <c r="G38" s="21">
        <f>ROUND(D38*F38,2)</f>
        <v>0</v>
      </c>
      <c r="ZY38" t="s">
        <v>149</v>
      </c>
      <c r="ZZ38" s="14" t="s">
        <v>150</v>
      </c>
    </row>
    <row r="39" spans="1:702" x14ac:dyDescent="0.25">
      <c r="A39" s="10" t="s">
        <v>151</v>
      </c>
      <c r="B39" s="22" t="s">
        <v>152</v>
      </c>
      <c r="C39" s="12"/>
      <c r="D39" s="12"/>
      <c r="E39" s="12"/>
      <c r="F39" s="12"/>
      <c r="G39" s="13"/>
      <c r="ZY39" t="s">
        <v>153</v>
      </c>
      <c r="ZZ39" s="14"/>
    </row>
    <row r="40" spans="1:702" x14ac:dyDescent="0.25">
      <c r="A40" s="16" t="s">
        <v>154</v>
      </c>
      <c r="B40" s="17" t="s">
        <v>155</v>
      </c>
      <c r="C40" s="18" t="s">
        <v>156</v>
      </c>
      <c r="D40" s="20">
        <v>109.92</v>
      </c>
      <c r="E40" s="18"/>
      <c r="F40" s="20"/>
      <c r="G40" s="21">
        <f>ROUND(D40*F40,2)</f>
        <v>0</v>
      </c>
      <c r="ZY40" t="s">
        <v>157</v>
      </c>
      <c r="ZZ40" s="14" t="s">
        <v>158</v>
      </c>
    </row>
    <row r="41" spans="1:702" ht="25.5" x14ac:dyDescent="0.25">
      <c r="A41" s="16" t="s">
        <v>159</v>
      </c>
      <c r="B41" s="17" t="s">
        <v>160</v>
      </c>
      <c r="C41" s="18" t="s">
        <v>161</v>
      </c>
      <c r="D41" s="20">
        <v>398.06</v>
      </c>
      <c r="E41" s="18"/>
      <c r="F41" s="20"/>
      <c r="G41" s="21">
        <f>ROUND(D41*F41,2)</f>
        <v>0</v>
      </c>
      <c r="ZY41" t="s">
        <v>162</v>
      </c>
      <c r="ZZ41" s="14" t="s">
        <v>163</v>
      </c>
    </row>
    <row r="42" spans="1:702" x14ac:dyDescent="0.25">
      <c r="A42" s="10" t="s">
        <v>164</v>
      </c>
      <c r="B42" s="22" t="s">
        <v>165</v>
      </c>
      <c r="C42" s="12"/>
      <c r="D42" s="12"/>
      <c r="E42" s="12"/>
      <c r="F42" s="12"/>
      <c r="G42" s="13"/>
      <c r="ZY42" t="s">
        <v>166</v>
      </c>
      <c r="ZZ42" s="14"/>
    </row>
    <row r="43" spans="1:702" x14ac:dyDescent="0.25">
      <c r="A43" s="16" t="s">
        <v>167</v>
      </c>
      <c r="B43" s="17" t="s">
        <v>168</v>
      </c>
      <c r="C43" s="18" t="s">
        <v>169</v>
      </c>
      <c r="D43" s="20">
        <v>366.42</v>
      </c>
      <c r="E43" s="18"/>
      <c r="F43" s="20"/>
      <c r="G43" s="21">
        <f>ROUND(D43*F43,2)</f>
        <v>0</v>
      </c>
      <c r="ZY43" t="s">
        <v>170</v>
      </c>
      <c r="ZZ43" s="14" t="s">
        <v>171</v>
      </c>
    </row>
    <row r="44" spans="1:702" ht="25.5" x14ac:dyDescent="0.25">
      <c r="A44" s="16" t="s">
        <v>172</v>
      </c>
      <c r="B44" s="17" t="s">
        <v>173</v>
      </c>
      <c r="C44" s="18" t="s">
        <v>174</v>
      </c>
      <c r="D44" s="20">
        <v>29.11</v>
      </c>
      <c r="E44" s="18"/>
      <c r="F44" s="20"/>
      <c r="G44" s="21">
        <f>ROUND(D44*F44,2)</f>
        <v>0</v>
      </c>
      <c r="ZY44" t="s">
        <v>175</v>
      </c>
      <c r="ZZ44" s="14" t="s">
        <v>176</v>
      </c>
    </row>
    <row r="45" spans="1:702" ht="25.5" x14ac:dyDescent="0.25">
      <c r="A45" s="16" t="s">
        <v>177</v>
      </c>
      <c r="B45" s="17" t="s">
        <v>178</v>
      </c>
      <c r="C45" s="18" t="s">
        <v>179</v>
      </c>
      <c r="D45" s="20">
        <v>362.95</v>
      </c>
      <c r="E45" s="18"/>
      <c r="F45" s="20"/>
      <c r="G45" s="21">
        <f>ROUND(D45*F45,2)</f>
        <v>0</v>
      </c>
      <c r="ZY45" t="s">
        <v>180</v>
      </c>
      <c r="ZZ45" s="14" t="s">
        <v>181</v>
      </c>
    </row>
    <row r="46" spans="1:702" x14ac:dyDescent="0.25">
      <c r="A46" s="10" t="s">
        <v>182</v>
      </c>
      <c r="B46" s="15" t="s">
        <v>183</v>
      </c>
      <c r="C46" s="12"/>
      <c r="D46" s="12"/>
      <c r="E46" s="12"/>
      <c r="F46" s="12"/>
      <c r="G46" s="13"/>
      <c r="ZY46" t="s">
        <v>184</v>
      </c>
      <c r="ZZ46" s="14"/>
    </row>
    <row r="47" spans="1:702" x14ac:dyDescent="0.25">
      <c r="A47" s="16" t="s">
        <v>185</v>
      </c>
      <c r="B47" s="17" t="s">
        <v>186</v>
      </c>
      <c r="C47" s="18" t="s">
        <v>187</v>
      </c>
      <c r="D47" s="20">
        <v>224.71</v>
      </c>
      <c r="E47" s="18"/>
      <c r="F47" s="20"/>
      <c r="G47" s="21">
        <f t="shared" ref="G47:G53" si="0">ROUND(D47*F47,2)</f>
        <v>0</v>
      </c>
      <c r="ZY47" t="s">
        <v>188</v>
      </c>
      <c r="ZZ47" s="14" t="s">
        <v>189</v>
      </c>
    </row>
    <row r="48" spans="1:702" x14ac:dyDescent="0.25">
      <c r="A48" s="16" t="s">
        <v>190</v>
      </c>
      <c r="B48" s="17" t="s">
        <v>191</v>
      </c>
      <c r="C48" s="18" t="s">
        <v>192</v>
      </c>
      <c r="D48" s="20">
        <v>32.799999999999997</v>
      </c>
      <c r="E48" s="18"/>
      <c r="F48" s="20"/>
      <c r="G48" s="21">
        <f t="shared" si="0"/>
        <v>0</v>
      </c>
      <c r="ZY48" t="s">
        <v>193</v>
      </c>
      <c r="ZZ48" s="14" t="s">
        <v>194</v>
      </c>
    </row>
    <row r="49" spans="1:702" ht="25.5" x14ac:dyDescent="0.25">
      <c r="A49" s="16" t="s">
        <v>195</v>
      </c>
      <c r="B49" s="17" t="s">
        <v>196</v>
      </c>
      <c r="C49" s="18" t="s">
        <v>197</v>
      </c>
      <c r="D49" s="20">
        <v>224.71</v>
      </c>
      <c r="E49" s="18"/>
      <c r="F49" s="20"/>
      <c r="G49" s="21">
        <f t="shared" si="0"/>
        <v>0</v>
      </c>
      <c r="ZY49" t="s">
        <v>198</v>
      </c>
      <c r="ZZ49" s="14" t="s">
        <v>199</v>
      </c>
    </row>
    <row r="50" spans="1:702" x14ac:dyDescent="0.25">
      <c r="A50" s="16" t="s">
        <v>200</v>
      </c>
      <c r="B50" s="17" t="s">
        <v>201</v>
      </c>
      <c r="C50" s="18" t="s">
        <v>202</v>
      </c>
      <c r="D50" s="20">
        <v>60.41</v>
      </c>
      <c r="E50" s="18"/>
      <c r="F50" s="20"/>
      <c r="G50" s="21">
        <f t="shared" si="0"/>
        <v>0</v>
      </c>
      <c r="ZY50" t="s">
        <v>203</v>
      </c>
      <c r="ZZ50" s="14" t="s">
        <v>204</v>
      </c>
    </row>
    <row r="51" spans="1:702" x14ac:dyDescent="0.25">
      <c r="A51" s="16" t="s">
        <v>205</v>
      </c>
      <c r="B51" s="17" t="s">
        <v>206</v>
      </c>
      <c r="C51" s="18" t="s">
        <v>207</v>
      </c>
      <c r="D51" s="20">
        <v>7.4</v>
      </c>
      <c r="E51" s="18"/>
      <c r="F51" s="20"/>
      <c r="G51" s="21">
        <f t="shared" si="0"/>
        <v>0</v>
      </c>
      <c r="ZY51" t="s">
        <v>208</v>
      </c>
      <c r="ZZ51" s="14" t="s">
        <v>209</v>
      </c>
    </row>
    <row r="52" spans="1:702" x14ac:dyDescent="0.25">
      <c r="A52" s="16" t="s">
        <v>210</v>
      </c>
      <c r="B52" s="17" t="s">
        <v>211</v>
      </c>
      <c r="C52" s="18" t="s">
        <v>212</v>
      </c>
      <c r="D52" s="20">
        <v>11.18</v>
      </c>
      <c r="E52" s="18"/>
      <c r="F52" s="20"/>
      <c r="G52" s="21">
        <f t="shared" si="0"/>
        <v>0</v>
      </c>
      <c r="ZY52" t="s">
        <v>213</v>
      </c>
      <c r="ZZ52" s="14" t="s">
        <v>214</v>
      </c>
    </row>
    <row r="53" spans="1:702" x14ac:dyDescent="0.25">
      <c r="A53" s="16" t="s">
        <v>215</v>
      </c>
      <c r="B53" s="17" t="s">
        <v>216</v>
      </c>
      <c r="C53" s="18" t="s">
        <v>217</v>
      </c>
      <c r="D53" s="20">
        <v>11.67</v>
      </c>
      <c r="E53" s="18"/>
      <c r="F53" s="20"/>
      <c r="G53" s="21">
        <f t="shared" si="0"/>
        <v>0</v>
      </c>
      <c r="ZY53" t="s">
        <v>218</v>
      </c>
      <c r="ZZ53" s="14" t="s">
        <v>219</v>
      </c>
    </row>
    <row r="54" spans="1:702" x14ac:dyDescent="0.25">
      <c r="A54" s="10" t="s">
        <v>220</v>
      </c>
      <c r="B54" s="15" t="s">
        <v>221</v>
      </c>
      <c r="C54" s="12"/>
      <c r="D54" s="12"/>
      <c r="E54" s="12"/>
      <c r="F54" s="12"/>
      <c r="G54" s="13"/>
      <c r="ZY54" t="s">
        <v>222</v>
      </c>
      <c r="ZZ54" s="14"/>
    </row>
    <row r="55" spans="1:702" x14ac:dyDescent="0.25">
      <c r="A55" s="16" t="s">
        <v>223</v>
      </c>
      <c r="B55" s="17" t="s">
        <v>224</v>
      </c>
      <c r="C55" s="18" t="s">
        <v>225</v>
      </c>
      <c r="D55" s="19">
        <v>1</v>
      </c>
      <c r="E55" s="18"/>
      <c r="F55" s="20"/>
      <c r="G55" s="21">
        <f>ROUND(D55*F55,2)</f>
        <v>0</v>
      </c>
      <c r="ZY55" t="s">
        <v>226</v>
      </c>
      <c r="ZZ55" s="14" t="s">
        <v>227</v>
      </c>
    </row>
    <row r="56" spans="1:702" x14ac:dyDescent="0.25">
      <c r="A56" s="24"/>
      <c r="B56" s="25"/>
      <c r="C56" s="26"/>
      <c r="D56" s="26"/>
      <c r="E56" s="26"/>
      <c r="F56" s="26"/>
      <c r="G56" s="27"/>
    </row>
    <row r="57" spans="1:702" x14ac:dyDescent="0.25">
      <c r="A57" s="28"/>
      <c r="B57" s="28"/>
      <c r="C57" s="28"/>
      <c r="D57" s="28"/>
      <c r="E57" s="28"/>
      <c r="F57" s="28"/>
      <c r="G57" s="28"/>
    </row>
    <row r="58" spans="1:702" ht="30" x14ac:dyDescent="0.25">
      <c r="B58" s="29" t="s">
        <v>228</v>
      </c>
      <c r="G58" s="30">
        <f>SUBTOTAL(109,G4:G56)</f>
        <v>0</v>
      </c>
      <c r="ZY58" t="s">
        <v>229</v>
      </c>
    </row>
    <row r="59" spans="1:702" x14ac:dyDescent="0.25">
      <c r="A59" s="31">
        <v>20</v>
      </c>
      <c r="B59" s="29" t="str">
        <f>CONCATENATE("Montant TVA (",A59,"%)")</f>
        <v>Montant TVA (20%)</v>
      </c>
      <c r="G59" s="30">
        <f>(G58*A59)/100</f>
        <v>0</v>
      </c>
      <c r="ZY59" t="s">
        <v>230</v>
      </c>
    </row>
    <row r="60" spans="1:702" x14ac:dyDescent="0.25">
      <c r="B60" s="29" t="s">
        <v>231</v>
      </c>
      <c r="G60" s="30">
        <f>G58+G59</f>
        <v>0</v>
      </c>
      <c r="ZY60" t="s">
        <v>232</v>
      </c>
    </row>
    <row r="61" spans="1:702" x14ac:dyDescent="0.25">
      <c r="G61" s="30"/>
    </row>
    <row r="62" spans="1:702" x14ac:dyDescent="0.25">
      <c r="G62" s="30"/>
    </row>
  </sheetData>
  <mergeCells count="1">
    <mergeCell ref="A1:G1"/>
  </mergeCells>
  <printOptions horizontalCentered="1"/>
  <pageMargins left="0.16" right="0.16" top="0.16" bottom="0.1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N°08 Page de garde</vt:lpstr>
      <vt:lpstr>Lot N°08 PLATRERIE - PEINTURE</vt:lpstr>
      <vt:lpstr>'Lot N°08 PLATRERIE - PEINTURE'!Impression_des_titres</vt:lpstr>
      <vt:lpstr>'Lot N°08 PLATRERIE -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d.combier</dc:creator>
  <cp:lastModifiedBy>Denis COMBIER</cp:lastModifiedBy>
  <dcterms:created xsi:type="dcterms:W3CDTF">2025-03-26T16:38:34Z</dcterms:created>
  <dcterms:modified xsi:type="dcterms:W3CDTF">2025-03-26T16:39:49Z</dcterms:modified>
</cp:coreProperties>
</file>