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cogoluegnes\Documents\-Christophe\ESID 24 234 SALON de PROVENCE MOP MN INCENDIE BAT ELEVES\2 - DCE\1 - DOSSIER PREPA\ESID 24 234_Annexes CCTP\Annexe 1_Programm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7" i="1" l="1"/>
  <c r="E11" i="1"/>
  <c r="E24" i="1"/>
  <c r="E25" i="1"/>
  <c r="E26" i="1"/>
  <c r="E27" i="1"/>
  <c r="E28" i="1"/>
  <c r="E29" i="1"/>
  <c r="E33" i="1"/>
  <c r="E34" i="1"/>
  <c r="E35" i="1"/>
  <c r="E36" i="1"/>
  <c r="E37" i="1"/>
  <c r="E38" i="1"/>
  <c r="E39" i="1"/>
  <c r="E40" i="1"/>
  <c r="E41" i="1"/>
  <c r="E22" i="1"/>
  <c r="E14" i="1"/>
  <c r="E15" i="1"/>
  <c r="E16" i="1"/>
  <c r="E17" i="1"/>
  <c r="E18" i="1"/>
  <c r="E19" i="1"/>
  <c r="E12" i="1"/>
  <c r="E13" i="1"/>
  <c r="E30" i="1" l="1"/>
  <c r="E42" i="1"/>
</calcChain>
</file>

<file path=xl/sharedStrings.xml><?xml version="1.0" encoding="utf-8"?>
<sst xmlns="http://schemas.openxmlformats.org/spreadsheetml/2006/main" count="73" uniqueCount="43">
  <si>
    <t xml:space="preserve">Mise en conformité incendie </t>
  </si>
  <si>
    <t>Travaux P1 (voir detail DA02 - Schema Directeur Incendie)</t>
  </si>
  <si>
    <t>Travaux P2 (voir detail DA02 - Schema Directeur Incendie)</t>
  </si>
  <si>
    <t>Travaux P3 (voir detail DA02 - Schema Directeur Incendie)</t>
  </si>
  <si>
    <t>ST</t>
  </si>
  <si>
    <t xml:space="preserve">Accessibilité Batiment </t>
  </si>
  <si>
    <t>TRAVAUX P1</t>
  </si>
  <si>
    <t>Aménagement places PMR</t>
  </si>
  <si>
    <t xml:space="preserve">Cheminement exterieur </t>
  </si>
  <si>
    <t>Dispositif d'accés visuel et sonore</t>
  </si>
  <si>
    <t>Rampe d'accés</t>
  </si>
  <si>
    <t>modification des sanitaires (Place PMR + Sirene + Flash)</t>
  </si>
  <si>
    <t>Conformité escaliers et couloirs</t>
  </si>
  <si>
    <t>Place PMR Amphitheatre</t>
  </si>
  <si>
    <t>Modification hauteurs interrupteurs</t>
  </si>
  <si>
    <t>TRAVAUX P2</t>
  </si>
  <si>
    <t>Accessibilité Salle Clement Ader</t>
  </si>
  <si>
    <t>Accueil de site</t>
  </si>
  <si>
    <t>Aménagement places PMR (supplémentaires)</t>
  </si>
  <si>
    <t>Cheminement Exterieur complementaire (depuis entrée du site)</t>
  </si>
  <si>
    <t>Modification des sanitaires (Place PMR + Siréne + Flash) (Coté ERT)</t>
  </si>
  <si>
    <t>Conformité escaliers et couloirs (ERT)</t>
  </si>
  <si>
    <t xml:space="preserve">Mise en place d'un ascenceur + maintenance pour un an </t>
  </si>
  <si>
    <t xml:space="preserve">Travaux Annexes </t>
  </si>
  <si>
    <t xml:space="preserve">Ventilaltion des locaux en second jour à tous les niveaux (VMC Double flux) </t>
  </si>
  <si>
    <t>Remplacement portes exterieures</t>
  </si>
  <si>
    <t>Contrôle d'accés</t>
  </si>
  <si>
    <t xml:space="preserve">Peinture couloirs </t>
  </si>
  <si>
    <t xml:space="preserve">Dépose/repose des faux plafonds couloirs </t>
  </si>
  <si>
    <t>Création VMC sanaitaires</t>
  </si>
  <si>
    <t>Divers travaux amélioration (Eclairage) sanitaires</t>
  </si>
  <si>
    <t>Divers travaux amélioration (éclairage) bureaux</t>
  </si>
  <si>
    <t xml:space="preserve">Divers travaux amélioration (Eclairage) circulation (Hors hall principal) </t>
  </si>
  <si>
    <t xml:space="preserve">Total Travaux </t>
  </si>
  <si>
    <t>Designation</t>
  </si>
  <si>
    <t>U</t>
  </si>
  <si>
    <t>Q</t>
  </si>
  <si>
    <t>PU</t>
  </si>
  <si>
    <t>PT</t>
  </si>
  <si>
    <t>ens</t>
  </si>
  <si>
    <t>m2</t>
  </si>
  <si>
    <t xml:space="preserve">Remplacement porte des locaux </t>
  </si>
  <si>
    <t>Valeur actualisée 2025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</si>
</sst>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164" fontId="2" fillId="0" borderId="1" xfId="0" applyNumberFormat="1" applyFont="1" applyBorder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20" workbookViewId="0">
      <selection activeCell="F43" sqref="F43"/>
    </sheetView>
  </sheetViews>
  <sheetFormatPr baseColWidth="10" defaultRowHeight="15" x14ac:dyDescent="0.25"/>
  <cols>
    <col min="1" max="1" width="69.5703125" bestFit="1" customWidth="1"/>
    <col min="4" max="4" width="14.85546875" customWidth="1"/>
    <col min="5" max="5" width="14.7109375" bestFit="1" customWidth="1"/>
    <col min="6" max="6" width="12.85546875" bestFit="1" customWidth="1"/>
  </cols>
  <sheetData>
    <row r="1" spans="1:5" ht="18.75" x14ac:dyDescent="0.3">
      <c r="A1" s="2" t="s">
        <v>34</v>
      </c>
      <c r="B1" s="2" t="s">
        <v>35</v>
      </c>
      <c r="C1" s="2" t="s">
        <v>36</v>
      </c>
      <c r="D1" s="2" t="s">
        <v>37</v>
      </c>
      <c r="E1" s="2" t="s">
        <v>38</v>
      </c>
    </row>
    <row r="2" spans="1:5" x14ac:dyDescent="0.25">
      <c r="A2" s="3"/>
      <c r="B2" s="4"/>
      <c r="C2" s="4"/>
      <c r="D2" s="4"/>
      <c r="E2" s="4"/>
    </row>
    <row r="3" spans="1:5" ht="15.75" x14ac:dyDescent="0.25">
      <c r="A3" s="5" t="s">
        <v>0</v>
      </c>
      <c r="B3" s="6"/>
      <c r="C3" s="6"/>
      <c r="D3" s="6"/>
      <c r="E3" s="6"/>
    </row>
    <row r="4" spans="1:5" x14ac:dyDescent="0.25">
      <c r="A4" s="7" t="s">
        <v>1</v>
      </c>
      <c r="B4" s="6" t="s">
        <v>39</v>
      </c>
      <c r="C4" s="6">
        <v>1</v>
      </c>
      <c r="D4" s="8">
        <v>498100</v>
      </c>
      <c r="E4" s="8">
        <v>498100</v>
      </c>
    </row>
    <row r="5" spans="1:5" x14ac:dyDescent="0.25">
      <c r="A5" s="7" t="s">
        <v>2</v>
      </c>
      <c r="B5" s="6" t="s">
        <v>39</v>
      </c>
      <c r="C5" s="6">
        <v>1</v>
      </c>
      <c r="D5" s="8">
        <v>697100</v>
      </c>
      <c r="E5" s="8">
        <v>697100</v>
      </c>
    </row>
    <row r="6" spans="1:5" x14ac:dyDescent="0.25">
      <c r="A6" s="7" t="s">
        <v>3</v>
      </c>
      <c r="B6" s="6" t="s">
        <v>39</v>
      </c>
      <c r="C6" s="6">
        <v>1</v>
      </c>
      <c r="D6" s="8">
        <v>60000</v>
      </c>
      <c r="E6" s="8">
        <v>60000</v>
      </c>
    </row>
    <row r="7" spans="1:5" s="1" customFormat="1" x14ac:dyDescent="0.25">
      <c r="A7" s="9" t="s">
        <v>4</v>
      </c>
      <c r="B7" s="9"/>
      <c r="C7" s="9"/>
      <c r="D7" s="10"/>
      <c r="E7" s="10">
        <f>SUM(E4:E6)</f>
        <v>1255200</v>
      </c>
    </row>
    <row r="8" spans="1:5" x14ac:dyDescent="0.25">
      <c r="A8" s="3"/>
      <c r="B8" s="4"/>
      <c r="C8" s="4"/>
      <c r="D8" s="11"/>
      <c r="E8" s="11"/>
    </row>
    <row r="9" spans="1:5" ht="15.75" x14ac:dyDescent="0.25">
      <c r="A9" s="12" t="s">
        <v>5</v>
      </c>
      <c r="B9" s="13"/>
      <c r="C9" s="13"/>
      <c r="D9" s="14"/>
      <c r="E9" s="14"/>
    </row>
    <row r="10" spans="1:5" x14ac:dyDescent="0.25">
      <c r="A10" s="15" t="s">
        <v>6</v>
      </c>
      <c r="B10" s="13"/>
      <c r="C10" s="13"/>
      <c r="D10" s="14"/>
      <c r="E10" s="14"/>
    </row>
    <row r="11" spans="1:5" x14ac:dyDescent="0.25">
      <c r="A11" s="15" t="s">
        <v>7</v>
      </c>
      <c r="B11" s="13" t="s">
        <v>39</v>
      </c>
      <c r="C11" s="13">
        <v>4</v>
      </c>
      <c r="D11" s="14">
        <v>1000</v>
      </c>
      <c r="E11" s="14">
        <f t="shared" ref="E11:E19" si="0">D11*C11</f>
        <v>4000</v>
      </c>
    </row>
    <row r="12" spans="1:5" x14ac:dyDescent="0.25">
      <c r="A12" s="15" t="s">
        <v>8</v>
      </c>
      <c r="B12" s="13" t="s">
        <v>39</v>
      </c>
      <c r="C12" s="13">
        <v>8</v>
      </c>
      <c r="D12" s="14">
        <v>1500</v>
      </c>
      <c r="E12" s="14">
        <f t="shared" si="0"/>
        <v>12000</v>
      </c>
    </row>
    <row r="13" spans="1:5" x14ac:dyDescent="0.25">
      <c r="A13" s="15" t="s">
        <v>9</v>
      </c>
      <c r="B13" s="13" t="s">
        <v>39</v>
      </c>
      <c r="C13" s="13">
        <v>2</v>
      </c>
      <c r="D13" s="14">
        <v>2000</v>
      </c>
      <c r="E13" s="14">
        <f t="shared" si="0"/>
        <v>4000</v>
      </c>
    </row>
    <row r="14" spans="1:5" x14ac:dyDescent="0.25">
      <c r="A14" s="15" t="s">
        <v>10</v>
      </c>
      <c r="B14" s="13" t="s">
        <v>35</v>
      </c>
      <c r="C14" s="13">
        <v>1</v>
      </c>
      <c r="D14" s="14">
        <v>8000</v>
      </c>
      <c r="E14" s="14">
        <f t="shared" si="0"/>
        <v>8000</v>
      </c>
    </row>
    <row r="15" spans="1:5" x14ac:dyDescent="0.25">
      <c r="A15" s="15" t="s">
        <v>11</v>
      </c>
      <c r="B15" s="13" t="s">
        <v>39</v>
      </c>
      <c r="C15" s="13">
        <v>2</v>
      </c>
      <c r="D15" s="14">
        <v>15000</v>
      </c>
      <c r="E15" s="14">
        <f t="shared" si="0"/>
        <v>30000</v>
      </c>
    </row>
    <row r="16" spans="1:5" x14ac:dyDescent="0.25">
      <c r="A16" s="15" t="s">
        <v>12</v>
      </c>
      <c r="B16" s="13" t="s">
        <v>39</v>
      </c>
      <c r="C16" s="13">
        <v>8</v>
      </c>
      <c r="D16" s="14">
        <v>1200</v>
      </c>
      <c r="E16" s="14">
        <f t="shared" si="0"/>
        <v>9600</v>
      </c>
    </row>
    <row r="17" spans="1:5" x14ac:dyDescent="0.25">
      <c r="A17" s="15" t="s">
        <v>13</v>
      </c>
      <c r="B17" s="13" t="s">
        <v>39</v>
      </c>
      <c r="C17" s="13">
        <v>18</v>
      </c>
      <c r="D17" s="14">
        <v>2300</v>
      </c>
      <c r="E17" s="14">
        <f t="shared" si="0"/>
        <v>41400</v>
      </c>
    </row>
    <row r="18" spans="1:5" x14ac:dyDescent="0.25">
      <c r="A18" s="15" t="s">
        <v>41</v>
      </c>
      <c r="B18" s="13" t="s">
        <v>39</v>
      </c>
      <c r="C18" s="13">
        <v>19</v>
      </c>
      <c r="D18" s="14">
        <v>2500</v>
      </c>
      <c r="E18" s="14">
        <f t="shared" si="0"/>
        <v>47500</v>
      </c>
    </row>
    <row r="19" spans="1:5" x14ac:dyDescent="0.25">
      <c r="A19" s="15" t="s">
        <v>14</v>
      </c>
      <c r="B19" s="13" t="s">
        <v>39</v>
      </c>
      <c r="C19" s="13">
        <v>1</v>
      </c>
      <c r="D19" s="14">
        <v>25000</v>
      </c>
      <c r="E19" s="14">
        <f t="shared" si="0"/>
        <v>25000</v>
      </c>
    </row>
    <row r="20" spans="1:5" x14ac:dyDescent="0.25">
      <c r="A20" s="15"/>
      <c r="B20" s="13"/>
      <c r="C20" s="13"/>
      <c r="D20" s="14"/>
      <c r="E20" s="14"/>
    </row>
    <row r="21" spans="1:5" x14ac:dyDescent="0.25">
      <c r="A21" s="15" t="s">
        <v>15</v>
      </c>
      <c r="B21" s="13"/>
      <c r="C21" s="13"/>
      <c r="D21" s="14"/>
      <c r="E21" s="14"/>
    </row>
    <row r="22" spans="1:5" x14ac:dyDescent="0.25">
      <c r="A22" s="15" t="s">
        <v>16</v>
      </c>
      <c r="B22" s="13" t="s">
        <v>39</v>
      </c>
      <c r="C22" s="13">
        <v>1</v>
      </c>
      <c r="D22" s="14">
        <v>5000</v>
      </c>
      <c r="E22" s="14">
        <f>D22*C22</f>
        <v>5000</v>
      </c>
    </row>
    <row r="23" spans="1:5" x14ac:dyDescent="0.25">
      <c r="A23" s="15" t="s">
        <v>17</v>
      </c>
      <c r="B23" s="13" t="s">
        <v>39</v>
      </c>
      <c r="C23" s="13"/>
      <c r="D23" s="14"/>
      <c r="E23" s="14">
        <v>20000</v>
      </c>
    </row>
    <row r="24" spans="1:5" x14ac:dyDescent="0.25">
      <c r="A24" s="15" t="s">
        <v>18</v>
      </c>
      <c r="B24" s="13" t="s">
        <v>39</v>
      </c>
      <c r="C24" s="13">
        <v>4</v>
      </c>
      <c r="D24" s="14">
        <v>1000</v>
      </c>
      <c r="E24" s="14">
        <f t="shared" ref="E24:E29" si="1">D24*C24</f>
        <v>4000</v>
      </c>
    </row>
    <row r="25" spans="1:5" x14ac:dyDescent="0.25">
      <c r="A25" s="15" t="s">
        <v>10</v>
      </c>
      <c r="B25" s="13" t="s">
        <v>35</v>
      </c>
      <c r="C25" s="13">
        <v>1</v>
      </c>
      <c r="D25" s="14">
        <v>8000</v>
      </c>
      <c r="E25" s="14">
        <f t="shared" si="1"/>
        <v>8000</v>
      </c>
    </row>
    <row r="26" spans="1:5" x14ac:dyDescent="0.25">
      <c r="A26" s="15" t="s">
        <v>19</v>
      </c>
      <c r="B26" s="13" t="s">
        <v>39</v>
      </c>
      <c r="C26" s="13">
        <v>1</v>
      </c>
      <c r="D26" s="14">
        <v>2500</v>
      </c>
      <c r="E26" s="14">
        <f t="shared" si="1"/>
        <v>2500</v>
      </c>
    </row>
    <row r="27" spans="1:5" x14ac:dyDescent="0.25">
      <c r="A27" s="15" t="s">
        <v>20</v>
      </c>
      <c r="B27" s="13" t="s">
        <v>39</v>
      </c>
      <c r="C27" s="13">
        <v>7</v>
      </c>
      <c r="D27" s="14">
        <v>15000</v>
      </c>
      <c r="E27" s="14">
        <f t="shared" si="1"/>
        <v>105000</v>
      </c>
    </row>
    <row r="28" spans="1:5" x14ac:dyDescent="0.25">
      <c r="A28" s="15" t="s">
        <v>21</v>
      </c>
      <c r="B28" s="13" t="s">
        <v>39</v>
      </c>
      <c r="C28" s="13">
        <v>42</v>
      </c>
      <c r="D28" s="14">
        <v>1200</v>
      </c>
      <c r="E28" s="14">
        <f t="shared" si="1"/>
        <v>50400</v>
      </c>
    </row>
    <row r="29" spans="1:5" x14ac:dyDescent="0.25">
      <c r="A29" s="15" t="s">
        <v>22</v>
      </c>
      <c r="B29" s="13" t="s">
        <v>39</v>
      </c>
      <c r="C29" s="13">
        <v>1</v>
      </c>
      <c r="D29" s="14">
        <v>52000</v>
      </c>
      <c r="E29" s="14">
        <f t="shared" si="1"/>
        <v>52000</v>
      </c>
    </row>
    <row r="30" spans="1:5" s="1" customFormat="1" x14ac:dyDescent="0.25">
      <c r="A30" s="16" t="s">
        <v>4</v>
      </c>
      <c r="B30" s="16"/>
      <c r="C30" s="16"/>
      <c r="D30" s="17"/>
      <c r="E30" s="17">
        <f>SUM(E11:E29)</f>
        <v>428400</v>
      </c>
    </row>
    <row r="31" spans="1:5" x14ac:dyDescent="0.25">
      <c r="A31" s="3"/>
      <c r="B31" s="4"/>
      <c r="C31" s="4"/>
      <c r="D31" s="11"/>
      <c r="E31" s="11"/>
    </row>
    <row r="32" spans="1:5" x14ac:dyDescent="0.25">
      <c r="A32" s="18" t="s">
        <v>23</v>
      </c>
      <c r="B32" s="18"/>
      <c r="C32" s="18"/>
      <c r="D32" s="19"/>
      <c r="E32" s="19"/>
    </row>
    <row r="33" spans="1:6" x14ac:dyDescent="0.25">
      <c r="A33" s="20" t="s">
        <v>24</v>
      </c>
      <c r="B33" s="18" t="s">
        <v>39</v>
      </c>
      <c r="C33" s="18">
        <v>1</v>
      </c>
      <c r="D33" s="19">
        <v>20000</v>
      </c>
      <c r="E33" s="19">
        <f t="shared" ref="E33:E41" si="2">D33*C33</f>
        <v>20000</v>
      </c>
    </row>
    <row r="34" spans="1:6" x14ac:dyDescent="0.25">
      <c r="A34" s="20" t="s">
        <v>25</v>
      </c>
      <c r="B34" s="18" t="s">
        <v>35</v>
      </c>
      <c r="C34" s="18">
        <v>15</v>
      </c>
      <c r="D34" s="19">
        <v>4500</v>
      </c>
      <c r="E34" s="19">
        <f t="shared" si="2"/>
        <v>67500</v>
      </c>
    </row>
    <row r="35" spans="1:6" x14ac:dyDescent="0.25">
      <c r="A35" s="20" t="s">
        <v>26</v>
      </c>
      <c r="B35" s="18" t="s">
        <v>39</v>
      </c>
      <c r="C35" s="18">
        <v>1</v>
      </c>
      <c r="D35" s="19">
        <v>30000</v>
      </c>
      <c r="E35" s="19">
        <f t="shared" si="2"/>
        <v>30000</v>
      </c>
    </row>
    <row r="36" spans="1:6" x14ac:dyDescent="0.25">
      <c r="A36" s="20" t="s">
        <v>27</v>
      </c>
      <c r="B36" s="18" t="s">
        <v>40</v>
      </c>
      <c r="C36" s="18">
        <v>4500</v>
      </c>
      <c r="D36" s="19">
        <v>60</v>
      </c>
      <c r="E36" s="19">
        <f t="shared" si="2"/>
        <v>270000</v>
      </c>
    </row>
    <row r="37" spans="1:6" x14ac:dyDescent="0.25">
      <c r="A37" s="20" t="s">
        <v>28</v>
      </c>
      <c r="B37" s="18" t="s">
        <v>40</v>
      </c>
      <c r="C37" s="18">
        <v>3000</v>
      </c>
      <c r="D37" s="19">
        <v>80</v>
      </c>
      <c r="E37" s="19">
        <f t="shared" si="2"/>
        <v>240000</v>
      </c>
    </row>
    <row r="38" spans="1:6" x14ac:dyDescent="0.25">
      <c r="A38" s="20" t="s">
        <v>29</v>
      </c>
      <c r="B38" s="18" t="s">
        <v>39</v>
      </c>
      <c r="C38" s="18">
        <v>5</v>
      </c>
      <c r="D38" s="19">
        <v>3500</v>
      </c>
      <c r="E38" s="19">
        <f t="shared" si="2"/>
        <v>17500</v>
      </c>
    </row>
    <row r="39" spans="1:6" x14ac:dyDescent="0.25">
      <c r="A39" s="20" t="s">
        <v>31</v>
      </c>
      <c r="B39" s="18" t="s">
        <v>39</v>
      </c>
      <c r="C39" s="18">
        <v>1</v>
      </c>
      <c r="D39" s="19">
        <v>150000</v>
      </c>
      <c r="E39" s="19">
        <f t="shared" si="2"/>
        <v>150000</v>
      </c>
    </row>
    <row r="40" spans="1:6" x14ac:dyDescent="0.25">
      <c r="A40" s="20" t="s">
        <v>30</v>
      </c>
      <c r="B40" s="18" t="s">
        <v>39</v>
      </c>
      <c r="C40" s="18">
        <v>1</v>
      </c>
      <c r="D40" s="19">
        <v>30000</v>
      </c>
      <c r="E40" s="19">
        <f t="shared" si="2"/>
        <v>30000</v>
      </c>
    </row>
    <row r="41" spans="1:6" x14ac:dyDescent="0.25">
      <c r="A41" s="20" t="s">
        <v>32</v>
      </c>
      <c r="B41" s="18" t="s">
        <v>39</v>
      </c>
      <c r="C41" s="18">
        <v>1</v>
      </c>
      <c r="D41" s="19">
        <v>80000</v>
      </c>
      <c r="E41" s="19">
        <f t="shared" si="2"/>
        <v>80000</v>
      </c>
    </row>
    <row r="42" spans="1:6" s="1" customFormat="1" x14ac:dyDescent="0.25">
      <c r="A42" s="21" t="s">
        <v>4</v>
      </c>
      <c r="B42" s="21"/>
      <c r="C42" s="21"/>
      <c r="D42" s="22"/>
      <c r="E42" s="22">
        <f>SUM(E33:E41)</f>
        <v>905000</v>
      </c>
    </row>
    <row r="43" spans="1:6" x14ac:dyDescent="0.25">
      <c r="A43" s="23"/>
      <c r="B43" s="23"/>
      <c r="C43" s="23"/>
      <c r="D43" s="23"/>
      <c r="E43" s="23"/>
      <c r="F43" t="s">
        <v>42</v>
      </c>
    </row>
    <row r="44" spans="1:6" s="1" customFormat="1" ht="15.75" x14ac:dyDescent="0.25">
      <c r="A44" s="24" t="s">
        <v>33</v>
      </c>
      <c r="B44" s="25"/>
      <c r="C44" s="25"/>
      <c r="D44" s="25"/>
      <c r="E44" s="26">
        <f>SUM(E30+E42+E7)</f>
        <v>2588600</v>
      </c>
      <c r="F44" s="27">
        <v>2730000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POSA Alexandre ASC NIV 2 OT</dc:creator>
  <cp:lastModifiedBy>COGOLUEGNES Christophe SA CN MINDEF</cp:lastModifiedBy>
  <dcterms:created xsi:type="dcterms:W3CDTF">2024-07-04T08:55:04Z</dcterms:created>
  <dcterms:modified xsi:type="dcterms:W3CDTF">2025-03-10T09:22:51Z</dcterms:modified>
</cp:coreProperties>
</file>