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2_05_25 - THERM CLIM LOCAL INFO EFS BESANCON\3-DCE\0-CVC\"/>
    </mc:Choice>
  </mc:AlternateContent>
  <xr:revisionPtr revIDLastSave="0" documentId="13_ncr:1_{6C239C96-537E-49C9-81EB-1752CA43FE04}" xr6:coauthVersionLast="47" xr6:coauthVersionMax="47" xr10:uidLastSave="{00000000-0000-0000-0000-000000000000}"/>
  <bookViews>
    <workbookView xWindow="28680" yWindow="-120" windowWidth="38640" windowHeight="158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452" i="2"/>
  <c r="F445" i="2"/>
  <c r="F444" i="2"/>
  <c r="F443" i="2"/>
  <c r="F434" i="2"/>
  <c r="F433" i="2"/>
  <c r="F432" i="2"/>
  <c r="F423" i="2"/>
  <c r="F422" i="2"/>
  <c r="F420" i="2"/>
  <c r="F418" i="2"/>
  <c r="F417" i="2"/>
  <c r="F416" i="2"/>
  <c r="F415" i="2"/>
  <c r="F414" i="2"/>
  <c r="J400" i="2"/>
  <c r="F455" i="2" s="1"/>
  <c r="J394" i="2"/>
  <c r="F454" i="2" s="1"/>
  <c r="J388" i="2"/>
  <c r="F453" i="2" s="1"/>
  <c r="J379" i="2"/>
  <c r="J366" i="2"/>
  <c r="F450" i="2" s="1"/>
  <c r="J361" i="2"/>
  <c r="J359" i="2"/>
  <c r="J357" i="2"/>
  <c r="F449" i="2" s="1"/>
  <c r="J334" i="2"/>
  <c r="J332" i="2"/>
  <c r="F446" i="2" s="1"/>
  <c r="J330" i="2"/>
  <c r="J328" i="2"/>
  <c r="J309" i="2"/>
  <c r="J303" i="2"/>
  <c r="J301" i="2"/>
  <c r="J299" i="2"/>
  <c r="J297" i="2"/>
  <c r="J295" i="2"/>
  <c r="F442" i="2" s="1"/>
  <c r="J279" i="2"/>
  <c r="F441" i="2" s="1"/>
  <c r="J271" i="2"/>
  <c r="F440" i="2" s="1"/>
  <c r="J264" i="2"/>
  <c r="F438" i="2" s="1"/>
  <c r="J255" i="2"/>
  <c r="F437" i="2" s="1"/>
  <c r="J241" i="2"/>
  <c r="F436" i="2" s="1"/>
  <c r="J236" i="2"/>
  <c r="J234" i="2"/>
  <c r="J232" i="2"/>
  <c r="J230" i="2"/>
  <c r="J222" i="2"/>
  <c r="J220" i="2"/>
  <c r="J218" i="2"/>
  <c r="J216" i="2"/>
  <c r="J206" i="2"/>
  <c r="J199" i="2"/>
  <c r="F431" i="2" s="1"/>
  <c r="J193" i="2"/>
  <c r="J191" i="2"/>
  <c r="J189" i="2"/>
  <c r="J187" i="2"/>
  <c r="J185" i="2"/>
  <c r="J183" i="2"/>
  <c r="J181" i="2"/>
  <c r="F430" i="2" s="1"/>
  <c r="J157" i="2"/>
  <c r="J155" i="2"/>
  <c r="F428" i="2" s="1"/>
  <c r="J145" i="2"/>
  <c r="J143" i="2"/>
  <c r="F426" i="2" s="1"/>
  <c r="J132" i="2"/>
  <c r="F425" i="2" s="1"/>
  <c r="J127" i="2"/>
  <c r="F421" i="2" s="1"/>
  <c r="J125" i="2"/>
  <c r="F424" i="2" s="1"/>
  <c r="J123" i="2"/>
  <c r="J121" i="2"/>
  <c r="J119" i="2"/>
  <c r="J92" i="2"/>
  <c r="J90" i="2"/>
  <c r="J88" i="2"/>
  <c r="J86" i="2"/>
  <c r="J66" i="2"/>
  <c r="F419" i="2" s="1"/>
  <c r="J53" i="2"/>
  <c r="J51" i="2"/>
  <c r="J49" i="2"/>
  <c r="F459" i="2" s="1"/>
  <c r="J47" i="2"/>
  <c r="F373" i="2" s="1"/>
  <c r="J45" i="2"/>
  <c r="F413" i="2" s="1"/>
  <c r="J15" i="2"/>
  <c r="G84" i="1"/>
  <c r="G82" i="1"/>
  <c r="G80" i="1"/>
  <c r="G78" i="1"/>
  <c r="E70" i="1"/>
  <c r="E63" i="1"/>
  <c r="E60" i="1"/>
  <c r="E20" i="1"/>
  <c r="E11" i="1"/>
  <c r="F458" i="2" l="1"/>
  <c r="F460" i="2" s="1"/>
  <c r="AA1" i="3" s="1"/>
  <c r="F406" i="2"/>
  <c r="F435" i="2"/>
  <c r="F374" i="2"/>
  <c r="F375" i="2" s="1"/>
  <c r="F427" i="2"/>
  <c r="F439" i="2"/>
  <c r="F451" i="2"/>
  <c r="F429" i="2"/>
  <c r="F407" i="2"/>
  <c r="F412" i="2"/>
  <c r="F447" i="2"/>
  <c r="F448" i="2"/>
  <c r="AA3" i="3" l="1"/>
  <c r="AA37" i="3"/>
  <c r="AA33" i="3"/>
  <c r="F408" i="2"/>
  <c r="AA27" i="3" l="1"/>
  <c r="AA42" i="3"/>
  <c r="AA12" i="3"/>
  <c r="AA4" i="3"/>
  <c r="AA14" i="3" l="1"/>
  <c r="AA7" i="3"/>
  <c r="AA13" i="3"/>
  <c r="AA15" i="3"/>
  <c r="AA16" i="3" s="1"/>
  <c r="AA9" i="3"/>
  <c r="AA32" i="3"/>
  <c r="AA5" i="3"/>
  <c r="AA23" i="3"/>
  <c r="AA24" i="3"/>
  <c r="AA94" i="3" l="1"/>
  <c r="AA90" i="3" s="1"/>
  <c r="AA17" i="3"/>
  <c r="AA75" i="3" s="1"/>
  <c r="AA67" i="3" s="1"/>
  <c r="AA59" i="3" s="1"/>
  <c r="AA49" i="3" s="1"/>
  <c r="AA31" i="3" s="1"/>
  <c r="AA18" i="3"/>
  <c r="AA6" i="3"/>
  <c r="AA57" i="3"/>
  <c r="AA45" i="3" s="1"/>
  <c r="AA26" i="3" s="1"/>
  <c r="AA43" i="3"/>
  <c r="AA47" i="3"/>
  <c r="AA46" i="3"/>
  <c r="AA28" i="3"/>
  <c r="AA29" i="3"/>
  <c r="AA73" i="3"/>
  <c r="AA93" i="3"/>
  <c r="AA89" i="3" s="1"/>
  <c r="AA65" i="3"/>
  <c r="AA85" i="3" l="1"/>
  <c r="AA80" i="3" s="1"/>
  <c r="AA72" i="3" s="1"/>
  <c r="AA64" i="3" s="1"/>
  <c r="AA56" i="3" s="1"/>
  <c r="AA44" i="3" s="1"/>
  <c r="AA25" i="3"/>
  <c r="AA86" i="3"/>
  <c r="AA81" i="3" s="1"/>
  <c r="AA74" i="3" s="1"/>
  <c r="AA66" i="3" s="1"/>
  <c r="AA58" i="3" s="1"/>
  <c r="AA48" i="3" s="1"/>
  <c r="AA30" i="3"/>
  <c r="AA50" i="3"/>
  <c r="AA34" i="3"/>
  <c r="AA10" i="3"/>
  <c r="AA19" i="3"/>
  <c r="AA20" i="3" s="1"/>
  <c r="AA38" i="3"/>
  <c r="AA11" i="3"/>
  <c r="AA21" i="3"/>
  <c r="AA41" i="3"/>
  <c r="AA82" i="3"/>
  <c r="AA96" i="3" l="1"/>
  <c r="AA92" i="3" s="1"/>
  <c r="AA95" i="3"/>
  <c r="AA91" i="3"/>
  <c r="AA87" i="3" s="1"/>
  <c r="AA83" i="3" s="1"/>
  <c r="AA76" i="3" s="1"/>
  <c r="AA68" i="3" s="1"/>
  <c r="AA60" i="3" s="1"/>
  <c r="AA52" i="3" s="1"/>
  <c r="AA69" i="3"/>
  <c r="AA61" i="3" s="1"/>
  <c r="AA53" i="3" s="1"/>
  <c r="AA36" i="3" s="1"/>
  <c r="AA77" i="3"/>
  <c r="AA51" i="3"/>
  <c r="AA22" i="3"/>
  <c r="AA79" i="3" s="1"/>
  <c r="AA39" i="3" l="1"/>
  <c r="AA88" i="3"/>
  <c r="AA84" i="3" s="1"/>
  <c r="AA78" i="3" s="1"/>
  <c r="AA70" i="3" s="1"/>
  <c r="AA62" i="3" s="1"/>
  <c r="AA54" i="3" s="1"/>
  <c r="AA35" i="3"/>
  <c r="AA71" i="3"/>
  <c r="AA63" i="3" s="1"/>
  <c r="AA55" i="3" s="1"/>
  <c r="AA40" i="3" s="1"/>
  <c r="AA98" i="3" l="1"/>
  <c r="AA2" i="3" s="1"/>
  <c r="C463" i="2" s="1"/>
</calcChain>
</file>

<file path=xl/sharedStrings.xml><?xml version="1.0" encoding="utf-8"?>
<sst xmlns="http://schemas.openxmlformats.org/spreadsheetml/2006/main" count="741" uniqueCount="378">
  <si>
    <t>Dossier</t>
  </si>
  <si>
    <t>Date</t>
  </si>
  <si>
    <t>Phase</t>
  </si>
  <si>
    <t>Indice</t>
  </si>
  <si>
    <t>MAITRE D'OUVRAGE
ETABLISSEMENT FRANCAIS DU SANG
8 rue Jean François Xavier BP1937
25 000 BESANCON
Tél : 03 81 61 56 15
Mél : gerard.thevenin@efs.sante.fr</t>
  </si>
  <si>
    <t>BUREAU D'ETUDES : 
    BUREAU D'ETUDES INGETEC'S
    2 RUE DANTON
    01000 BOURG EN BRESSE
    Tél : 04 74 30 05 37
    Mél : ingetecs-bourg@ingetecs.com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</si>
  <si>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</si>
  <si>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</si>
  <si>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</si>
  <si>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</si>
  <si>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</si>
  <si>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</si>
  <si>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</si>
  <si>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</si>
  <si>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</si>
  <si>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</si>
  <si>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</si>
  <si>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</si>
  <si>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</si>
  <si>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</si>
  <si>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</si>
  <si>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</si>
  <si>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</si>
  <si>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</si>
  <si>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</si>
  <si>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</si>
  <si>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</si>
  <si>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</si>
  <si>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</si>
  <si>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</si>
  <si>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</si>
  <si>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</si>
  <si>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</si>
  <si>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</si>
  <si>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</si>
  <si>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</si>
  <si>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</si>
  <si>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CLIMATISATION</t>
  </si>
  <si>
    <t>3.&amp;</t>
  </si>
  <si>
    <t>1.4</t>
  </si>
  <si>
    <t>DESCRIPTION DES TRAVAUX DE GENIE CLIMATIQUE</t>
  </si>
  <si>
    <t>1.4.1</t>
  </si>
  <si>
    <t>PREPARATION DE CHANTIER</t>
  </si>
  <si>
    <t>1.4.1.1</t>
  </si>
  <si>
    <t>Planification de chantier</t>
  </si>
  <si>
    <t>5.T</t>
  </si>
  <si>
    <t>1.4.1.1.1</t>
  </si>
  <si>
    <t>Travaux de climatisation provisoire durant les travaux pour le local INFO</t>
  </si>
  <si>
    <t>ens</t>
  </si>
  <si>
    <t>9.&amp;</t>
  </si>
  <si>
    <t>5.&amp;</t>
  </si>
  <si>
    <t>1.4.1.2</t>
  </si>
  <si>
    <t>Généralités</t>
  </si>
  <si>
    <t>1.4.1.3</t>
  </si>
  <si>
    <t>Travaux de préparation de chantier</t>
  </si>
  <si>
    <t>4.T</t>
  </si>
  <si>
    <t>4.U.IMAGE</t>
  </si>
  <si>
    <t>1.4.1.4</t>
  </si>
  <si>
    <t>Travaux de préparation de chantier y compris dépose du matériel non réutilisé</t>
  </si>
  <si>
    <t>1.4.1.5</t>
  </si>
  <si>
    <t>Isolement et vidange des réseaux EG concernés par les travaux</t>
  </si>
  <si>
    <t>1.4.1.6</t>
  </si>
  <si>
    <t>Manutention pour évacuation du matériel existant et fourniture du nouveau</t>
  </si>
  <si>
    <t>1.4.1.7</t>
  </si>
  <si>
    <t>Travaux Annexes</t>
  </si>
  <si>
    <t>1.4.1.8</t>
  </si>
  <si>
    <t>Structure acoustique démontable autour de l'armoire froide 2 m x 1 m x Ht 3 m avec cloisons/panneaux d'un très fort affaiblissement (objectif &lt; 45 dB(A) à 1m autour de la machine)</t>
  </si>
  <si>
    <t>1.4.1.9</t>
  </si>
  <si>
    <t>Installation de chantier</t>
  </si>
  <si>
    <t>1.4.1.10</t>
  </si>
  <si>
    <t>Période de travaux - coupure de CLIM</t>
  </si>
  <si>
    <t>1.4.1.11</t>
  </si>
  <si>
    <t>Percements et carottages</t>
  </si>
  <si>
    <t>1.4.1.11.1</t>
  </si>
  <si>
    <t>Percements dans les murs, cloisons et dalles existants</t>
  </si>
  <si>
    <t>4.&amp;</t>
  </si>
  <si>
    <t>1.4.2</t>
  </si>
  <si>
    <t>ARMOIRE DE CLIMATISATION AU SOL : CTA</t>
  </si>
  <si>
    <t>4.U.TABLEAU.11.3</t>
  </si>
  <si>
    <t>1.4.2.1</t>
  </si>
  <si>
    <t>Armoire Froide au sol Type 50 CO W 078 y compris kit hydraulique complet                                                                        Marque : CARRIER (ou équivalent)</t>
  </si>
  <si>
    <t>1.4.2.2</t>
  </si>
  <si>
    <t>Structure métallique et cadre bois en cloison permettant la mise en place du groupe et boites à ressorts GERB anti-vibration</t>
  </si>
  <si>
    <t>1.4.2.3</t>
  </si>
  <si>
    <t>Matériel et accessoires suivant CCTP</t>
  </si>
  <si>
    <t>1.4.2.4</t>
  </si>
  <si>
    <t>Option : Fournir un ventilateur d'avance pour la CTA pour entretien-maintenance (Option 1 : Option )</t>
  </si>
  <si>
    <t xml:space="preserve"> Option</t>
  </si>
  <si>
    <t>1.4.3</t>
  </si>
  <si>
    <t>REMPLISSAGE - TRAITEMENT D'EAU</t>
  </si>
  <si>
    <t>1.4.3.1</t>
  </si>
  <si>
    <t>Remplissage circuit eau glacée</t>
  </si>
  <si>
    <t>1.4.3.2</t>
  </si>
  <si>
    <t>Traitement d'eau</t>
  </si>
  <si>
    <t>5.U.IMAGE</t>
  </si>
  <si>
    <t>1.4.3.3</t>
  </si>
  <si>
    <t>Fin de travaux - résultats - garantie</t>
  </si>
  <si>
    <t>1.4.3.3.1</t>
  </si>
  <si>
    <t>Rinçage et nettoyage complet des réseaux</t>
  </si>
  <si>
    <t>1.4.3.3.2</t>
  </si>
  <si>
    <t>Remplissages Hydrauliques</t>
  </si>
  <si>
    <t>1.4.3.3.3</t>
  </si>
  <si>
    <t>1.4.3.3.4</t>
  </si>
  <si>
    <t xml:space="preserve">Traitement d'eau type CILLIT Duo (ou équivalent) </t>
  </si>
  <si>
    <t>Kg</t>
  </si>
  <si>
    <t>1.4.3.3.5</t>
  </si>
  <si>
    <t>Analyses d'eau</t>
  </si>
  <si>
    <t>1.4.4</t>
  </si>
  <si>
    <t>EXPANSION ET SECURITE (Pas de travaux)</t>
  </si>
  <si>
    <t>1.4.4.1</t>
  </si>
  <si>
    <t>Vases d'expansion y compris accessoires</t>
  </si>
  <si>
    <t>9.T</t>
  </si>
  <si>
    <t>1.4.5</t>
  </si>
  <si>
    <t>GRILLES DE VENTILATION</t>
  </si>
  <si>
    <t>1.4.5.1</t>
  </si>
  <si>
    <t>Grilles de Soufflage</t>
  </si>
  <si>
    <t>1.4.5.1.1</t>
  </si>
  <si>
    <t>Grilles de soufflages DFU36 - 600 x 600 - 1 500 m3/h</t>
  </si>
  <si>
    <t>1.4.5.1.2</t>
  </si>
  <si>
    <t>1.4.5.2</t>
  </si>
  <si>
    <t>Grilles de Reprise</t>
  </si>
  <si>
    <t>1.4.5.2.1</t>
  </si>
  <si>
    <t>Grille de reprise Frontale faciale "sous" machine : 2000 x 500</t>
  </si>
  <si>
    <t>1.4.5.2.2</t>
  </si>
  <si>
    <t>1.4.6</t>
  </si>
  <si>
    <t>RESEAU DE VENTILATION</t>
  </si>
  <si>
    <t>1.4.6.1</t>
  </si>
  <si>
    <t>Réseau de ventilation</t>
  </si>
  <si>
    <t>1.4.6.1.1</t>
  </si>
  <si>
    <t>Conduit rectangulaire à joints 2000 x 1000 - Plénum de reprise en Vrac "sous la machine"</t>
  </si>
  <si>
    <t>1.4.6.1.2</t>
  </si>
  <si>
    <t>Conduit rectangulaire à joints 900*350 - Soufflage INFO</t>
  </si>
  <si>
    <t>ML</t>
  </si>
  <si>
    <t>1.4.6.1.3</t>
  </si>
  <si>
    <t>Conduit rectangulaire à joints 600*350 - Soufflage INFO</t>
  </si>
  <si>
    <t>1.4.6.1.4</t>
  </si>
  <si>
    <t>Conduit circulaire à joints Ø 250 - Dévoiement existant</t>
  </si>
  <si>
    <t>1.4.6.1.5</t>
  </si>
  <si>
    <t>Conduit circulaire à joints Ø 315 - Soufflage "grilles"</t>
  </si>
  <si>
    <t>1.4.6.1.6</t>
  </si>
  <si>
    <t>Conduit circulaire à joints Ø 125 à 160 - Soufflage et Reprise modif existant</t>
  </si>
  <si>
    <t>1.4.6.1.7</t>
  </si>
  <si>
    <t>Calorifuge des conduits Kraft Alu 25 mm</t>
  </si>
  <si>
    <t>1.4.6.2</t>
  </si>
  <si>
    <t>Registre d'équilibrage</t>
  </si>
  <si>
    <t>1.4.6.2.1</t>
  </si>
  <si>
    <t>Registre rectangulaire Ø900/350</t>
  </si>
  <si>
    <t>1.4.6.3</t>
  </si>
  <si>
    <t>Étanchéité des réseaux de ventilation</t>
  </si>
  <si>
    <t>1.4.6.3.1</t>
  </si>
  <si>
    <t xml:space="preserve">Test d'étanchéité des réseaux suivant CCTP y compris rapport </t>
  </si>
  <si>
    <t>1.4.7</t>
  </si>
  <si>
    <t>SECURITE INCENDIE</t>
  </si>
  <si>
    <t>1.4.7.1</t>
  </si>
  <si>
    <t>Sécurité incendie</t>
  </si>
  <si>
    <t>1.4.7.1.1</t>
  </si>
  <si>
    <t>Clapet coupe feu circulaire 2H - Ø250</t>
  </si>
  <si>
    <t>1.4.7.1.2</t>
  </si>
  <si>
    <t>Clapet coupe feu circulaire 2H - Ø125</t>
  </si>
  <si>
    <t>1.4.7.1.3</t>
  </si>
  <si>
    <t>Clapet coupe feu circulaire 2H - Ø160</t>
  </si>
  <si>
    <t>1.4.7.1.4</t>
  </si>
  <si>
    <t>Matériel et accessoires suivant CCTP et intervention SIEMENS sur l'existant (SSI)</t>
  </si>
  <si>
    <t>1.4.8</t>
  </si>
  <si>
    <t>ROBINETTERIE - VANNES - DIVERS</t>
  </si>
  <si>
    <t>1.4.8.1</t>
  </si>
  <si>
    <t>Vanne DN70/76</t>
  </si>
  <si>
    <t>Unité</t>
  </si>
  <si>
    <t>1.4.8.2</t>
  </si>
  <si>
    <t>Vanne d'équilibrage DN65 à adapter par rapport au débit existant des 2 tubes principaux D/R de Froid sur lesquels les raccordements seront réalisés (3")</t>
  </si>
  <si>
    <t>1.4.8.3</t>
  </si>
  <si>
    <t>Thermomètres</t>
  </si>
  <si>
    <t>1.4.8.4</t>
  </si>
  <si>
    <t>Manomètre</t>
  </si>
  <si>
    <t>1.4.8.5</t>
  </si>
  <si>
    <t>Filtration</t>
  </si>
  <si>
    <t>1.4.8.5.1</t>
  </si>
  <si>
    <t>Filtre DN70/76</t>
  </si>
  <si>
    <t>1.4.8.6</t>
  </si>
  <si>
    <t>Calorifuge des accessoires</t>
  </si>
  <si>
    <t>1.4.8.6.1</t>
  </si>
  <si>
    <t>1.4.9</t>
  </si>
  <si>
    <t>CANALISATIONS D'EAU GLACEE</t>
  </si>
  <si>
    <t>1.4.9.1</t>
  </si>
  <si>
    <t>Distribution froid</t>
  </si>
  <si>
    <t>1.4.9.1.1</t>
  </si>
  <si>
    <t>Canalisations en acier laminés - DN70/76 : Froid</t>
  </si>
  <si>
    <t>ml</t>
  </si>
  <si>
    <t>1.4.9.2</t>
  </si>
  <si>
    <t>Canalisations en condensats</t>
  </si>
  <si>
    <t>1.4.9.2.1</t>
  </si>
  <si>
    <t>Réseaux condensats / vidange</t>
  </si>
  <si>
    <t>1.4.9.3</t>
  </si>
  <si>
    <t>Calorifuge</t>
  </si>
  <si>
    <t>1.4.9.3.1</t>
  </si>
  <si>
    <r>
      <rPr>
        <b/>
        <sz val="8"/>
        <color theme="1"/>
        <rFont val="Arial"/>
        <family val="2"/>
      </rPr>
      <t>Calorifuge coquille mousse polyuréthane DN 70/76 - Classe 4
T</t>
    </r>
    <r>
      <rPr>
        <b/>
        <sz val="8"/>
        <color theme="1"/>
        <rFont val="Arial"/>
        <family val="2"/>
      </rPr>
      <t>ype 50 mm spécial froid, revêtement PVC y compris calorifuge des accessoires</t>
    </r>
  </si>
  <si>
    <t>1.4.10</t>
  </si>
  <si>
    <t>REGULATION</t>
  </si>
  <si>
    <t>1.4.10.1</t>
  </si>
  <si>
    <t>1.4.10.2</t>
  </si>
  <si>
    <t>Local INFO</t>
  </si>
  <si>
    <t>1.4.10.2.1</t>
  </si>
  <si>
    <t>Ecran tactile</t>
  </si>
  <si>
    <t>1.4.10.2.2</t>
  </si>
  <si>
    <t>Régulation générale Armoire Froide avec passerelle de COM et table d'échange avec la GTB existante</t>
  </si>
  <si>
    <t>1.4.10.2.3</t>
  </si>
  <si>
    <t>Thermostat programmable Froid TREND</t>
  </si>
  <si>
    <t>1.4.10.2.4</t>
  </si>
  <si>
    <t>Raccordement de la régulation sur le GTC et GTB existantes et reprogrammation de cette dernière pour intégration en Imagerie complète</t>
  </si>
  <si>
    <t>1.4.10.2.5</t>
  </si>
  <si>
    <t>1.4.10.3</t>
  </si>
  <si>
    <t>Câblage et précaution</t>
  </si>
  <si>
    <t>1.4.10.3.1</t>
  </si>
  <si>
    <t>Raccordements et asservissements électriques des différents ensembles essais, réglages</t>
  </si>
  <si>
    <t>1.4.11</t>
  </si>
  <si>
    <t>REGULATION GTC et GTB</t>
  </si>
  <si>
    <t>1.4.11.1</t>
  </si>
  <si>
    <t>SYSTEME GTC et GTB</t>
  </si>
  <si>
    <t>1.4.11.1.1</t>
  </si>
  <si>
    <t>Création et modifications GTB et GTC existantes du site pour les nouveaux systèmes du présent lot</t>
  </si>
  <si>
    <t>1.4.11.1.2</t>
  </si>
  <si>
    <t xml:space="preserve">Achat licence et points GTB pour Armoire de CLIM </t>
  </si>
  <si>
    <t>1.4.11.1.3</t>
  </si>
  <si>
    <t xml:space="preserve">Existant : Interventions CARRIER/CIAT/etc... pour adapter/remplacer les régulateurs/automates y compris accessoires pour faire la GTC-GTB                                 </t>
  </si>
  <si>
    <t>1.4.11.1.4</t>
  </si>
  <si>
    <t>Matériel et accessoires suivant CCTP y compris câblages et raccordements sur attentes du présent lot à proximité</t>
  </si>
  <si>
    <t>1.4.12</t>
  </si>
  <si>
    <t>ELECTRICITE</t>
  </si>
  <si>
    <t>1.4.12.1</t>
  </si>
  <si>
    <t>1.4.12.1.1</t>
  </si>
  <si>
    <t>Protections et câblages électriques depuis Armoire électrique existante / TGBT existant (1000UR2V 5G6 mm²) pour l'armoire électrique de la CTA de CLIM y compris pour la régulation-GTB                                                                   Fourniture et pose d'une armoire électrique et de régulation si l'automate ne tiens pas dans le compartiment régulation prévu dans la machine.</t>
  </si>
  <si>
    <t>1.4.12.1.2</t>
  </si>
  <si>
    <t>Liaisons bus BACKNET entre tous les régulateurs avec raccordement et câblage électrique SYT1 AE 2 paires 0,9</t>
  </si>
  <si>
    <t>1.4.12.1.3</t>
  </si>
  <si>
    <t>Compteur électrique dédié à l'armoire de CLIM (possibilité de l'intégrer sur le groupe) et remontée sur la GTC-GTB</t>
  </si>
  <si>
    <t>1.4.12.2</t>
  </si>
  <si>
    <t xml:space="preserve">Prise de terre et liaisons équipotentielles : </t>
  </si>
  <si>
    <t>1.4.12.2.1</t>
  </si>
  <si>
    <t>Prise de terre et liaisons équipotentielles</t>
  </si>
  <si>
    <t>Total H.T. :</t>
  </si>
  <si>
    <t>Total T.V.A. (20%) :</t>
  </si>
  <si>
    <t>Total T.T.C. :</t>
  </si>
  <si>
    <t>1.5</t>
  </si>
  <si>
    <t>PRESTATIONS ANNEXES ET DIVERS</t>
  </si>
  <si>
    <t>1.5.1</t>
  </si>
  <si>
    <t>REPERAGE DES EQUIPEMENTS</t>
  </si>
  <si>
    <t>1.5.1.1</t>
  </si>
  <si>
    <t>Repérage des équipements selon CCTP</t>
  </si>
  <si>
    <t>1.5.2</t>
  </si>
  <si>
    <t>ESSAIS ET MISE EN SERVICE</t>
  </si>
  <si>
    <t>1.5.2.1</t>
  </si>
  <si>
    <t>Essais et mise en service selon CCTP</t>
  </si>
  <si>
    <t>1.5.3</t>
  </si>
  <si>
    <t>ATTESTATION DE CONFORMITE</t>
  </si>
  <si>
    <t>1.5.3.1</t>
  </si>
  <si>
    <t>Attestation de conformité selon CCTP</t>
  </si>
  <si>
    <t>1.5.4</t>
  </si>
  <si>
    <t>DOSSIER D'OUVRAGE EXECUTE</t>
  </si>
  <si>
    <t>1.5.4.1</t>
  </si>
  <si>
    <t>Dossier d'Ouvrage Exécute selon CCTP</t>
  </si>
  <si>
    <t>RECAPITULATIF
Lot n°1 CLIMATISATION</t>
  </si>
  <si>
    <t>RECAPITULATIF DES CHAPITRES</t>
  </si>
  <si>
    <t>1.4 - DESCRIPTION DES TRAVAUX DE GENIE CLIMATIQUE</t>
  </si>
  <si>
    <t>- 1.4.1 - PREPARATION DE CHANTIER</t>
  </si>
  <si>
    <t>- 1.4.1.1 - Planification de chantier</t>
  </si>
  <si>
    <t>- 1.4.1.2 - Généralités</t>
  </si>
  <si>
    <t>- 1.4.1.3 - Travaux de préparation de chantier</t>
  </si>
  <si>
    <t>- 1.4.1.9 - Installation de chantier</t>
  </si>
  <si>
    <t>- 1.4.1.10 - Période de travaux - coupure de CLIM</t>
  </si>
  <si>
    <t>- 1.4.1.11 - Percements et carottages</t>
  </si>
  <si>
    <t>- 1.4.2 - ARMOIRE DE CLIMATISATION AU SOL : CTA</t>
  </si>
  <si>
    <t>- 1.4.3 - REMPLISSAGE - TRAITEMENT D'EAU</t>
  </si>
  <si>
    <t>- 1.4.3.1 - Remplissage circuit eau glacée</t>
  </si>
  <si>
    <t>- 1.4.3.2 - Traitement d'eau</t>
  </si>
  <si>
    <t>- 1.4.3.3 - Fin de travaux - résultats - garantie</t>
  </si>
  <si>
    <t>- 1.4.4 - EXPANSION ET SECURITE (Pas de travaux)</t>
  </si>
  <si>
    <t>- 1.4.5 - GRILLES DE VENTILATION</t>
  </si>
  <si>
    <t>- 1.4.5.1 - Grilles de Soufflage</t>
  </si>
  <si>
    <t>- 1.4.5.2 - Grilles de Reprise</t>
  </si>
  <si>
    <t>- 1.4.6 - RESEAU DE VENTILATION</t>
  </si>
  <si>
    <t>- 1.4.6.1 - Réseau de ventilation</t>
  </si>
  <si>
    <t>- 1.4.6.2 - Registre d'équilibrage</t>
  </si>
  <si>
    <t>- 1.4.6.3 - Étanchéité des réseaux de ventilation</t>
  </si>
  <si>
    <t>- 1.4.7 - SECURITE INCENDIE</t>
  </si>
  <si>
    <t>- 1.4.7.1 - Sécurité incendie</t>
  </si>
  <si>
    <t>- 1.4.8 - ROBINETTERIE - VANNES - DIVERS</t>
  </si>
  <si>
    <t>- 1.4.8.5 - Filtration</t>
  </si>
  <si>
    <t>- 1.4.8.6 - Calorifuge des accessoires</t>
  </si>
  <si>
    <t>- 1.4.9 - CANALISATIONS D'EAU GLACEE</t>
  </si>
  <si>
    <t>- 1.4.9.1 - Distribution froid</t>
  </si>
  <si>
    <t>- 1.4.9.2 - Canalisations en condensats</t>
  </si>
  <si>
    <t>- 1.4.9.3 - Calorifuge</t>
  </si>
  <si>
    <t>- 1.4.10 - REGULATION</t>
  </si>
  <si>
    <t>- 1.4.10.1 - Généralités</t>
  </si>
  <si>
    <t>- 1.4.10.2 - Local INFO</t>
  </si>
  <si>
    <t>- 1.4.10.3 - Câblage et précaution</t>
  </si>
  <si>
    <t>- 1.4.11 - REGULATION GTC et GTB</t>
  </si>
  <si>
    <t>- 1.4.11.1 - SYSTEME GTC et GTB</t>
  </si>
  <si>
    <t>- 1.4.12 - ELECTRICITE</t>
  </si>
  <si>
    <t>- 1.4.12.1 - Généralités</t>
  </si>
  <si>
    <t>- 1.4.12.2 - Prise de terre et liaisons équipotentielles :</t>
  </si>
  <si>
    <t>1.5 - PRESTATIONS ANNEXES ET DIVERS</t>
  </si>
  <si>
    <t>- 1.5.1 - REPERAGE DES EQUIPEMENTS</t>
  </si>
  <si>
    <t>- 1.5.2 - ESSAIS ET MISE EN SERVICE</t>
  </si>
  <si>
    <t>- 1.5.3 - ATTESTATION DE CONFORMITE</t>
  </si>
  <si>
    <t>- 1.5.4 - DOSSIER D'OUVRAGE EXECUTE</t>
  </si>
  <si>
    <t>Total du lot CLIMATISATION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</si>
  <si>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</si>
  <si>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</si>
  <si>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</si>
  <si>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</si>
  <si>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</si>
  <si>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</si>
  <si>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</si>
  <si>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</si>
  <si>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</si>
  <si>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</si>
  <si>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</si>
  <si>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</si>
  <si>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</si>
  <si>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</si>
  <si>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</si>
  <si>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</si>
  <si>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</si>
  <si>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</si>
  <si>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</si>
  <si>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</si>
  <si>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</si>
  <si>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</si>
  <si>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</si>
  <si>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</si>
  <si>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</si>
  <si>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</si>
  <si>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</si>
  <si>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</si>
  <si>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</si>
  <si>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</si>
  <si>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</si>
  <si>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</si>
  <si>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</si>
  <si>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RENOVATION DE LA CLIMATISATION LOCAL INFORMATIQUE</t>
  </si>
  <si>
    <t>23/07/2024</t>
  </si>
  <si>
    <t>DCE</t>
  </si>
  <si>
    <t>B</t>
  </si>
  <si>
    <t>8 rue Jean François Xavier</t>
  </si>
  <si>
    <t>25000 BESANCON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</si>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</sst>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164" fontId="11" fillId="0" borderId="9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9" fillId="0" borderId="0" xfId="0" applyNumberFormat="1" applyFont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5" fontId="9" fillId="0" borderId="7" xfId="0" applyNumberFormat="1" applyFont="1" applyBorder="1" applyAlignment="1">
      <alignment horizontal="right" vertical="top" wrapText="1"/>
    </xf>
    <xf numFmtId="165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165" fontId="6" fillId="0" borderId="0" xfId="0" applyNumberFormat="1" applyFont="1" applyAlignment="1">
      <alignment horizontal="right" vertical="top" wrapText="1" indent="2"/>
    </xf>
    <xf numFmtId="165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5" fontId="9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9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309563</xdr:colOff>
      <xdr:row>4</xdr:row>
      <xdr:rowOff>42863</xdr:rowOff>
    </xdr:from>
    <xdr:to>
      <xdr:col>6</xdr:col>
      <xdr:colOff>532313</xdr:colOff>
      <xdr:row>6</xdr:row>
      <xdr:rowOff>72945</xdr:rowOff>
    </xdr:to>
    <xdr:pic>
      <xdr:nvPicPr>
        <xdr:cNvPr id="2" name="Picture 1" descr="{259cc3bb-c658-43a4-af77-26aa2a7c0017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5763" y="500063"/>
          <a:ext cx="1080000" cy="2586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3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3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3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3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3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3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3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3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3">
      <c r="B11" s="5"/>
      <c r="C11" s="6"/>
      <c r="D11" s="7"/>
      <c r="E11" s="49" t="str">
        <f>IF(Paramètres!C5&lt;&gt;"",Paramètres!C5,"")</f>
        <v>RENOVATION DE LA CLIMATISATION LOCAL INFORMATIQUE</v>
      </c>
      <c r="F11" s="49"/>
      <c r="G11" s="49"/>
      <c r="H11" s="49"/>
      <c r="I11" s="8"/>
    </row>
    <row r="12" spans="2:9" ht="9" customHeight="1" x14ac:dyDescent="0.3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3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3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3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3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3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3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3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3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8 rue Jean François Xavier
25000 BESANCON
</v>
      </c>
      <c r="F20" s="49"/>
      <c r="G20" s="49"/>
      <c r="H20" s="49"/>
      <c r="I20" s="8"/>
    </row>
    <row r="21" spans="2:9" ht="9" customHeight="1" x14ac:dyDescent="0.3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3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3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3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3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3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3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3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3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3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3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3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3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3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3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3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3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3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3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3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3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3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3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3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3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60" t="s">
        <v>4</v>
      </c>
      <c r="F47" s="48"/>
      <c r="G47" s="48"/>
      <c r="H47" s="48"/>
      <c r="I47" s="8"/>
    </row>
    <row r="48" spans="2:9" ht="9" customHeight="1" x14ac:dyDescent="0.3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3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3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3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3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3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3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3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3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3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3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0" t="str">
        <f>IF(Paramètres!C9&lt;&gt;"",Paramètres!C9,"")</f>
        <v>Lot n°1</v>
      </c>
      <c r="F60" s="50"/>
      <c r="G60" s="50"/>
      <c r="H60" s="50"/>
      <c r="I60" s="8"/>
    </row>
    <row r="61" spans="2:9" ht="9" customHeight="1" x14ac:dyDescent="0.3">
      <c r="B61" s="5"/>
      <c r="C61" s="6"/>
      <c r="D61" s="7"/>
      <c r="E61" s="50"/>
      <c r="F61" s="50"/>
      <c r="G61" s="50"/>
      <c r="H61" s="50"/>
      <c r="I61" s="8"/>
    </row>
    <row r="62" spans="2:9" ht="9" customHeight="1" x14ac:dyDescent="0.3">
      <c r="B62" s="5"/>
      <c r="C62" s="6"/>
      <c r="D62" s="7"/>
      <c r="E62" s="50"/>
      <c r="F62" s="50"/>
      <c r="G62" s="50"/>
      <c r="H62" s="50"/>
      <c r="I62" s="8"/>
    </row>
    <row r="63" spans="2:9" ht="9" customHeight="1" x14ac:dyDescent="0.3">
      <c r="B63" s="5"/>
      <c r="C63" s="6"/>
      <c r="D63" s="7"/>
      <c r="E63" s="50" t="str">
        <f>IF(Paramètres!C11&lt;&gt;"",Paramètres!C11,"")</f>
        <v>CLIMATISATION</v>
      </c>
      <c r="F63" s="50"/>
      <c r="G63" s="50"/>
      <c r="H63" s="50"/>
      <c r="I63" s="8"/>
    </row>
    <row r="64" spans="2:9" ht="9" customHeight="1" x14ac:dyDescent="0.3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3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3">
      <c r="B66" s="5"/>
      <c r="C66" s="6"/>
      <c r="D66" s="7"/>
      <c r="E66" s="50"/>
      <c r="F66" s="50"/>
      <c r="G66" s="50"/>
      <c r="H66" s="50"/>
      <c r="I66" s="8"/>
    </row>
    <row r="67" spans="2:9" ht="9" customHeight="1" x14ac:dyDescent="0.3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3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3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3">
      <c r="B70" s="5"/>
      <c r="C70" s="6"/>
      <c r="D70" s="7"/>
      <c r="E70" s="51" t="str">
        <f>IF(Paramètres!C3&lt;&gt;"",Paramètres!C3,"")</f>
        <v>DPGF</v>
      </c>
      <c r="F70" s="52"/>
      <c r="G70" s="52"/>
      <c r="H70" s="53"/>
      <c r="I70" s="8"/>
    </row>
    <row r="71" spans="2:9" ht="9" customHeight="1" x14ac:dyDescent="0.3">
      <c r="B71" s="5"/>
      <c r="C71" s="6"/>
      <c r="D71" s="7"/>
      <c r="E71" s="54"/>
      <c r="F71" s="49"/>
      <c r="G71" s="49"/>
      <c r="H71" s="55"/>
      <c r="I71" s="8"/>
    </row>
    <row r="72" spans="2:9" ht="9" customHeight="1" x14ac:dyDescent="0.3">
      <c r="B72" s="5"/>
      <c r="C72" s="6"/>
      <c r="D72" s="7"/>
      <c r="E72" s="54"/>
      <c r="F72" s="49"/>
      <c r="G72" s="49"/>
      <c r="H72" s="55"/>
      <c r="I72" s="8"/>
    </row>
    <row r="73" spans="2:9" ht="9" customHeight="1" x14ac:dyDescent="0.3">
      <c r="B73" s="5"/>
      <c r="C73" s="6"/>
      <c r="D73" s="7"/>
      <c r="E73" s="54"/>
      <c r="F73" s="49"/>
      <c r="G73" s="49"/>
      <c r="H73" s="55"/>
      <c r="I73" s="8"/>
    </row>
    <row r="74" spans="2:9" ht="9" customHeight="1" x14ac:dyDescent="0.3">
      <c r="B74" s="5"/>
      <c r="C74" s="6"/>
      <c r="D74" s="7"/>
      <c r="E74" s="54"/>
      <c r="F74" s="49"/>
      <c r="G74" s="49"/>
      <c r="H74" s="55"/>
      <c r="I74" s="8"/>
    </row>
    <row r="75" spans="2:9" ht="9" customHeight="1" x14ac:dyDescent="0.3">
      <c r="B75" s="5"/>
      <c r="C75" s="6"/>
      <c r="D75" s="7"/>
      <c r="E75" s="54"/>
      <c r="F75" s="49"/>
      <c r="G75" s="49"/>
      <c r="H75" s="55"/>
      <c r="I75" s="8"/>
    </row>
    <row r="76" spans="2:9" ht="9" customHeight="1" x14ac:dyDescent="0.3">
      <c r="B76" s="5"/>
      <c r="C76" s="6"/>
      <c r="D76" s="7"/>
      <c r="E76" s="56"/>
      <c r="F76" s="57"/>
      <c r="G76" s="57"/>
      <c r="H76" s="58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61" t="s">
        <v>5</v>
      </c>
      <c r="C78" s="62"/>
      <c r="D78" s="7"/>
      <c r="E78" s="7"/>
      <c r="F78" s="59" t="s">
        <v>0</v>
      </c>
      <c r="G78" s="59">
        <f>IF(Paramètres!C7&lt;&gt;"",Paramètres!C7,"")</f>
        <v>220525</v>
      </c>
      <c r="H78" s="7"/>
      <c r="I78" s="8"/>
    </row>
    <row r="79" spans="2:9" ht="9" customHeight="1" x14ac:dyDescent="0.3">
      <c r="B79" s="63"/>
      <c r="C79" s="62"/>
      <c r="D79" s="7"/>
      <c r="E79" s="7"/>
      <c r="F79" s="59"/>
      <c r="G79" s="59"/>
      <c r="H79" s="7"/>
      <c r="I79" s="8"/>
    </row>
    <row r="80" spans="2:9" ht="9" customHeight="1" x14ac:dyDescent="0.3">
      <c r="B80" s="63"/>
      <c r="C80" s="62"/>
      <c r="D80" s="7"/>
      <c r="E80" s="7"/>
      <c r="F80" s="59" t="s">
        <v>1</v>
      </c>
      <c r="G80" s="59" t="str">
        <f>IF(Paramètres!C13&lt;&gt;"",Paramètres!C13,"")</f>
        <v>23/07/2024</v>
      </c>
      <c r="H80" s="7"/>
      <c r="I80" s="8"/>
    </row>
    <row r="81" spans="2:9" ht="9" customHeight="1" x14ac:dyDescent="0.3">
      <c r="B81" s="63"/>
      <c r="C81" s="62"/>
      <c r="D81" s="7"/>
      <c r="E81" s="7"/>
      <c r="F81" s="59"/>
      <c r="G81" s="59"/>
      <c r="H81" s="7"/>
      <c r="I81" s="8"/>
    </row>
    <row r="82" spans="2:9" ht="9" customHeight="1" x14ac:dyDescent="0.3">
      <c r="B82" s="63"/>
      <c r="C82" s="62"/>
      <c r="D82" s="7"/>
      <c r="E82" s="7"/>
      <c r="F82" s="59" t="s">
        <v>2</v>
      </c>
      <c r="G82" s="59" t="str">
        <f>IF(Paramètres!C15&lt;&gt;"",Paramètres!C15,"")</f>
        <v>DCE</v>
      </c>
      <c r="H82" s="7"/>
      <c r="I82" s="8"/>
    </row>
    <row r="83" spans="2:9" ht="9" customHeight="1" x14ac:dyDescent="0.3">
      <c r="B83" s="63"/>
      <c r="C83" s="62"/>
      <c r="D83" s="7"/>
      <c r="E83" s="7"/>
      <c r="F83" s="59"/>
      <c r="G83" s="59"/>
      <c r="H83" s="7"/>
      <c r="I83" s="8"/>
    </row>
    <row r="84" spans="2:9" ht="9" customHeight="1" x14ac:dyDescent="0.3">
      <c r="B84" s="63"/>
      <c r="C84" s="62"/>
      <c r="D84" s="7"/>
      <c r="E84" s="7"/>
      <c r="F84" s="59" t="s">
        <v>3</v>
      </c>
      <c r="G84" s="59" t="str">
        <f>IF(Paramètres!C17&lt;&gt;"",Paramètres!C17,"")</f>
        <v>B</v>
      </c>
      <c r="H84" s="7"/>
      <c r="I84" s="8"/>
    </row>
    <row r="85" spans="2:9" ht="9" customHeight="1" x14ac:dyDescent="0.3">
      <c r="B85" s="5"/>
      <c r="C85" s="6"/>
      <c r="D85" s="7"/>
      <c r="E85" s="7"/>
      <c r="F85" s="59"/>
      <c r="G85" s="59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B78:C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68"/>
  <sheetViews>
    <sheetView showGridLines="0" tabSelected="1" workbookViewId="0">
      <pane ySplit="3" topLeftCell="A4" activePane="bottomLeft" state="frozen"/>
      <selection pane="bottomLeft" activeCell="I15" sqref="I15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64" t="s">
        <v>24</v>
      </c>
      <c r="D3" s="64"/>
      <c r="E3" s="64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3">
      <c r="A4" s="7">
        <v>2</v>
      </c>
      <c r="B4" s="14" t="s">
        <v>36</v>
      </c>
      <c r="C4" s="65" t="s">
        <v>37</v>
      </c>
      <c r="D4" s="65"/>
      <c r="E4" s="65"/>
      <c r="F4" s="15"/>
      <c r="G4" s="15"/>
      <c r="H4" s="15"/>
      <c r="I4" s="15"/>
      <c r="J4" s="14"/>
      <c r="K4" s="7"/>
    </row>
    <row r="5" spans="1:17" hidden="1" x14ac:dyDescent="0.3">
      <c r="A5" s="7">
        <v>3</v>
      </c>
    </row>
    <row r="6" spans="1:17" hidden="1" x14ac:dyDescent="0.3">
      <c r="A6" s="7" t="s">
        <v>38</v>
      </c>
    </row>
    <row r="7" spans="1:17" hidden="1" x14ac:dyDescent="0.3">
      <c r="A7" s="7">
        <v>3</v>
      </c>
    </row>
    <row r="8" spans="1:17" hidden="1" x14ac:dyDescent="0.3">
      <c r="A8" s="7" t="s">
        <v>38</v>
      </c>
    </row>
    <row r="9" spans="1:17" hidden="1" x14ac:dyDescent="0.3">
      <c r="A9" s="7">
        <v>3</v>
      </c>
    </row>
    <row r="10" spans="1:17" hidden="1" x14ac:dyDescent="0.3">
      <c r="A10" s="7" t="s">
        <v>38</v>
      </c>
    </row>
    <row r="11" spans="1:17" ht="39.6" customHeight="1" x14ac:dyDescent="0.3">
      <c r="A11" s="7">
        <v>3</v>
      </c>
      <c r="B11" s="16" t="s">
        <v>39</v>
      </c>
      <c r="C11" s="66" t="s">
        <v>40</v>
      </c>
      <c r="D11" s="66"/>
      <c r="E11" s="66"/>
      <c r="F11" s="17"/>
      <c r="G11" s="17"/>
      <c r="H11" s="17"/>
      <c r="I11" s="17"/>
      <c r="J11" s="18"/>
      <c r="K11" s="7"/>
    </row>
    <row r="12" spans="1:17" x14ac:dyDescent="0.3">
      <c r="A12" s="7">
        <v>4</v>
      </c>
      <c r="B12" s="16" t="s">
        <v>41</v>
      </c>
      <c r="C12" s="67" t="s">
        <v>42</v>
      </c>
      <c r="D12" s="67"/>
      <c r="E12" s="67"/>
      <c r="F12" s="19"/>
      <c r="G12" s="19"/>
      <c r="H12" s="19"/>
      <c r="I12" s="19"/>
      <c r="J12" s="20"/>
      <c r="K12" s="7"/>
    </row>
    <row r="13" spans="1:17" x14ac:dyDescent="0.3">
      <c r="A13" s="7">
        <v>5</v>
      </c>
      <c r="B13" s="16" t="s">
        <v>43</v>
      </c>
      <c r="C13" s="68" t="s">
        <v>44</v>
      </c>
      <c r="D13" s="68"/>
      <c r="E13" s="68"/>
      <c r="F13" s="21"/>
      <c r="G13" s="21"/>
      <c r="H13" s="21"/>
      <c r="I13" s="21"/>
      <c r="J13" s="22"/>
      <c r="K13" s="7"/>
    </row>
    <row r="14" spans="1:17" hidden="1" x14ac:dyDescent="0.3">
      <c r="A14" s="7" t="s">
        <v>45</v>
      </c>
    </row>
    <row r="15" spans="1:17" ht="27.15" customHeight="1" x14ac:dyDescent="0.3">
      <c r="A15" s="7">
        <v>9</v>
      </c>
      <c r="B15" s="23" t="s">
        <v>46</v>
      </c>
      <c r="C15" s="69" t="s">
        <v>47</v>
      </c>
      <c r="D15" s="70"/>
      <c r="E15" s="70"/>
      <c r="F15" s="25" t="s">
        <v>48</v>
      </c>
      <c r="G15" s="26">
        <v>1</v>
      </c>
      <c r="H15" s="26"/>
      <c r="I15" s="27"/>
      <c r="J15" s="28">
        <f>IF(AND(G15= "",H15= ""), 0, ROUND(ROUND(I15, 2) * ROUND(IF(H15="",G15,H15),  0), 2))</f>
        <v>0</v>
      </c>
      <c r="K15" s="7"/>
      <c r="M15" s="29">
        <v>0.2</v>
      </c>
      <c r="Q15" s="7">
        <v>1355</v>
      </c>
    </row>
    <row r="16" spans="1:17" hidden="1" x14ac:dyDescent="0.3">
      <c r="A16" s="7" t="s">
        <v>49</v>
      </c>
    </row>
    <row r="17" spans="1:11" hidden="1" x14ac:dyDescent="0.3">
      <c r="A17" s="7" t="s">
        <v>50</v>
      </c>
    </row>
    <row r="18" spans="1:11" x14ac:dyDescent="0.3">
      <c r="A18" s="7">
        <v>5</v>
      </c>
      <c r="B18" s="16" t="s">
        <v>51</v>
      </c>
      <c r="C18" s="68" t="s">
        <v>52</v>
      </c>
      <c r="D18" s="68"/>
      <c r="E18" s="68"/>
      <c r="F18" s="21"/>
      <c r="G18" s="21"/>
      <c r="H18" s="21"/>
      <c r="I18" s="21"/>
      <c r="J18" s="22"/>
      <c r="K18" s="7"/>
    </row>
    <row r="19" spans="1:11" hidden="1" x14ac:dyDescent="0.3">
      <c r="A19" s="7" t="s">
        <v>45</v>
      </c>
    </row>
    <row r="20" spans="1:11" hidden="1" x14ac:dyDescent="0.3">
      <c r="A20" s="7" t="s">
        <v>45</v>
      </c>
    </row>
    <row r="21" spans="1:11" hidden="1" x14ac:dyDescent="0.3">
      <c r="A21" s="7" t="s">
        <v>45</v>
      </c>
    </row>
    <row r="22" spans="1:11" hidden="1" x14ac:dyDescent="0.3">
      <c r="A22" s="7" t="s">
        <v>45</v>
      </c>
    </row>
    <row r="23" spans="1:11" hidden="1" x14ac:dyDescent="0.3">
      <c r="A23" s="7" t="s">
        <v>45</v>
      </c>
    </row>
    <row r="24" spans="1:11" hidden="1" x14ac:dyDescent="0.3">
      <c r="A24" s="7" t="s">
        <v>45</v>
      </c>
    </row>
    <row r="25" spans="1:11" hidden="1" x14ac:dyDescent="0.3">
      <c r="A25" s="7" t="s">
        <v>45</v>
      </c>
    </row>
    <row r="26" spans="1:11" hidden="1" x14ac:dyDescent="0.3">
      <c r="A26" s="7" t="s">
        <v>45</v>
      </c>
    </row>
    <row r="27" spans="1:11" hidden="1" x14ac:dyDescent="0.3">
      <c r="A27" s="7" t="s">
        <v>45</v>
      </c>
    </row>
    <row r="28" spans="1:11" hidden="1" x14ac:dyDescent="0.3">
      <c r="A28" s="7" t="s">
        <v>45</v>
      </c>
    </row>
    <row r="29" spans="1:11" hidden="1" x14ac:dyDescent="0.3">
      <c r="A29" s="7" t="s">
        <v>45</v>
      </c>
    </row>
    <row r="30" spans="1:11" hidden="1" x14ac:dyDescent="0.3">
      <c r="A30" s="7" t="s">
        <v>45</v>
      </c>
    </row>
    <row r="31" spans="1:11" hidden="1" x14ac:dyDescent="0.3">
      <c r="A31" s="7" t="s">
        <v>50</v>
      </c>
    </row>
    <row r="32" spans="1:11" ht="16.95" customHeight="1" x14ac:dyDescent="0.3">
      <c r="A32" s="7">
        <v>5</v>
      </c>
      <c r="B32" s="16" t="s">
        <v>53</v>
      </c>
      <c r="C32" s="68" t="s">
        <v>54</v>
      </c>
      <c r="D32" s="68"/>
      <c r="E32" s="68"/>
      <c r="F32" s="21"/>
      <c r="G32" s="21"/>
      <c r="H32" s="21"/>
      <c r="I32" s="21"/>
      <c r="J32" s="22"/>
      <c r="K32" s="7"/>
    </row>
    <row r="33" spans="1:17" hidden="1" x14ac:dyDescent="0.3">
      <c r="A33" s="7" t="s">
        <v>45</v>
      </c>
    </row>
    <row r="34" spans="1:17" hidden="1" x14ac:dyDescent="0.3">
      <c r="A34" s="7" t="s">
        <v>45</v>
      </c>
    </row>
    <row r="35" spans="1:17" hidden="1" x14ac:dyDescent="0.3">
      <c r="A35" s="7" t="s">
        <v>45</v>
      </c>
    </row>
    <row r="36" spans="1:17" hidden="1" x14ac:dyDescent="0.3">
      <c r="A36" s="7" t="s">
        <v>50</v>
      </c>
    </row>
    <row r="37" spans="1:17" hidden="1" x14ac:dyDescent="0.3">
      <c r="A37" s="7" t="s">
        <v>55</v>
      </c>
    </row>
    <row r="38" spans="1:17" hidden="1" x14ac:dyDescent="0.3">
      <c r="A38" s="7" t="s">
        <v>55</v>
      </c>
    </row>
    <row r="39" spans="1:17" hidden="1" x14ac:dyDescent="0.3">
      <c r="A39" s="7" t="s">
        <v>55</v>
      </c>
    </row>
    <row r="40" spans="1:17" hidden="1" x14ac:dyDescent="0.3">
      <c r="A40" s="7" t="s">
        <v>55</v>
      </c>
    </row>
    <row r="41" spans="1:17" hidden="1" x14ac:dyDescent="0.3">
      <c r="A41" s="7" t="s">
        <v>55</v>
      </c>
    </row>
    <row r="42" spans="1:17" hidden="1" x14ac:dyDescent="0.3">
      <c r="A42" s="30" t="s">
        <v>56</v>
      </c>
    </row>
    <row r="43" spans="1:17" hidden="1" x14ac:dyDescent="0.3">
      <c r="A43" s="7" t="s">
        <v>55</v>
      </c>
    </row>
    <row r="44" spans="1:17" hidden="1" x14ac:dyDescent="0.3">
      <c r="A44" s="7" t="s">
        <v>55</v>
      </c>
    </row>
    <row r="45" spans="1:17" ht="27.15" customHeight="1" x14ac:dyDescent="0.3">
      <c r="A45" s="7">
        <v>9</v>
      </c>
      <c r="B45" s="23" t="s">
        <v>57</v>
      </c>
      <c r="C45" s="69" t="s">
        <v>58</v>
      </c>
      <c r="D45" s="70"/>
      <c r="E45" s="70"/>
      <c r="F45" s="25" t="s">
        <v>48</v>
      </c>
      <c r="G45" s="26">
        <v>1</v>
      </c>
      <c r="H45" s="26"/>
      <c r="I45" s="27"/>
      <c r="J45" s="28">
        <f>IF(AND(G45= "",H45= ""), 0, ROUND(ROUND(I45, 2) * ROUND(IF(H45="",G45,H45),  0), 2))</f>
        <v>0</v>
      </c>
      <c r="K45" s="7"/>
      <c r="M45" s="29">
        <v>0.2</v>
      </c>
      <c r="Q45" s="7">
        <v>1355</v>
      </c>
    </row>
    <row r="46" spans="1:17" hidden="1" x14ac:dyDescent="0.3">
      <c r="A46" s="7" t="s">
        <v>49</v>
      </c>
    </row>
    <row r="47" spans="1:17" ht="27.15" customHeight="1" x14ac:dyDescent="0.3">
      <c r="A47" s="7">
        <v>9</v>
      </c>
      <c r="B47" s="23" t="s">
        <v>59</v>
      </c>
      <c r="C47" s="69" t="s">
        <v>60</v>
      </c>
      <c r="D47" s="70"/>
      <c r="E47" s="70"/>
      <c r="F47" s="25" t="s">
        <v>48</v>
      </c>
      <c r="G47" s="26">
        <v>1</v>
      </c>
      <c r="H47" s="26"/>
      <c r="I47" s="27"/>
      <c r="J47" s="28">
        <f>IF(AND(G47= "",H47= ""), 0, ROUND(ROUND(I47, 2) * ROUND(IF(H47="",G47,H47),  0), 2))</f>
        <v>0</v>
      </c>
      <c r="K47" s="7"/>
      <c r="M47" s="29">
        <v>0.2</v>
      </c>
      <c r="Q47" s="7">
        <v>1355</v>
      </c>
    </row>
    <row r="48" spans="1:17" hidden="1" x14ac:dyDescent="0.3">
      <c r="A48" s="7" t="s">
        <v>49</v>
      </c>
    </row>
    <row r="49" spans="1:17" ht="27.15" customHeight="1" x14ac:dyDescent="0.3">
      <c r="A49" s="7">
        <v>9</v>
      </c>
      <c r="B49" s="23" t="s">
        <v>61</v>
      </c>
      <c r="C49" s="69" t="s">
        <v>62</v>
      </c>
      <c r="D49" s="70"/>
      <c r="E49" s="70"/>
      <c r="F49" s="25" t="s">
        <v>48</v>
      </c>
      <c r="G49" s="26">
        <v>1</v>
      </c>
      <c r="H49" s="26"/>
      <c r="I49" s="27"/>
      <c r="J49" s="28">
        <f>IF(AND(G49= "",H49= ""), 0, ROUND(ROUND(I49, 2) * ROUND(IF(H49="",G49,H49),  0), 2))</f>
        <v>0</v>
      </c>
      <c r="K49" s="7"/>
      <c r="M49" s="29">
        <v>0.2</v>
      </c>
      <c r="Q49" s="7">
        <v>1355</v>
      </c>
    </row>
    <row r="50" spans="1:17" hidden="1" x14ac:dyDescent="0.3">
      <c r="A50" s="7" t="s">
        <v>49</v>
      </c>
    </row>
    <row r="51" spans="1:17" x14ac:dyDescent="0.3">
      <c r="A51" s="7">
        <v>9</v>
      </c>
      <c r="B51" s="23" t="s">
        <v>63</v>
      </c>
      <c r="C51" s="69" t="s">
        <v>64</v>
      </c>
      <c r="D51" s="70"/>
      <c r="E51" s="70"/>
      <c r="F51" s="25" t="s">
        <v>48</v>
      </c>
      <c r="G51" s="26">
        <v>1</v>
      </c>
      <c r="H51" s="26"/>
      <c r="I51" s="27"/>
      <c r="J51" s="28">
        <f>IF(AND(G51= "",H51= ""), 0, ROUND(ROUND(I51, 2) * ROUND(IF(H51="",G51,H51),  0), 2))</f>
        <v>0</v>
      </c>
      <c r="K51" s="7"/>
      <c r="M51" s="29">
        <v>0.2</v>
      </c>
      <c r="Q51" s="7">
        <v>1355</v>
      </c>
    </row>
    <row r="52" spans="1:17" hidden="1" x14ac:dyDescent="0.3">
      <c r="A52" s="7" t="s">
        <v>49</v>
      </c>
    </row>
    <row r="53" spans="1:17" ht="39.450000000000003" customHeight="1" x14ac:dyDescent="0.3">
      <c r="A53" s="7">
        <v>9</v>
      </c>
      <c r="B53" s="23" t="s">
        <v>65</v>
      </c>
      <c r="C53" s="69" t="s">
        <v>66</v>
      </c>
      <c r="D53" s="70"/>
      <c r="E53" s="70"/>
      <c r="F53" s="25" t="s">
        <v>48</v>
      </c>
      <c r="G53" s="26">
        <v>1</v>
      </c>
      <c r="H53" s="26"/>
      <c r="I53" s="27"/>
      <c r="J53" s="28">
        <f>IF(AND(G53= "",H53= ""), 0, ROUND(ROUND(I53, 2) * ROUND(IF(H53="",G53,H53),  0), 2))</f>
        <v>0</v>
      </c>
      <c r="K53" s="7"/>
      <c r="M53" s="29">
        <v>0.2</v>
      </c>
      <c r="Q53" s="7">
        <v>1355</v>
      </c>
    </row>
    <row r="54" spans="1:17" hidden="1" x14ac:dyDescent="0.3">
      <c r="A54" s="7" t="s">
        <v>49</v>
      </c>
    </row>
    <row r="55" spans="1:17" x14ac:dyDescent="0.3">
      <c r="A55" s="7">
        <v>5</v>
      </c>
      <c r="B55" s="16" t="s">
        <v>67</v>
      </c>
      <c r="C55" s="68" t="s">
        <v>68</v>
      </c>
      <c r="D55" s="68"/>
      <c r="E55" s="68"/>
      <c r="F55" s="21"/>
      <c r="G55" s="21"/>
      <c r="H55" s="21"/>
      <c r="I55" s="21"/>
      <c r="J55" s="22"/>
      <c r="K55" s="7"/>
    </row>
    <row r="56" spans="1:17" hidden="1" x14ac:dyDescent="0.3">
      <c r="A56" s="7" t="s">
        <v>45</v>
      </c>
    </row>
    <row r="57" spans="1:17" hidden="1" x14ac:dyDescent="0.3">
      <c r="A57" s="7" t="s">
        <v>50</v>
      </c>
    </row>
    <row r="58" spans="1:17" ht="16.95" customHeight="1" x14ac:dyDescent="0.3">
      <c r="A58" s="7">
        <v>5</v>
      </c>
      <c r="B58" s="16" t="s">
        <v>69</v>
      </c>
      <c r="C58" s="68" t="s">
        <v>70</v>
      </c>
      <c r="D58" s="68"/>
      <c r="E58" s="68"/>
      <c r="F58" s="21"/>
      <c r="G58" s="21"/>
      <c r="H58" s="21"/>
      <c r="I58" s="21"/>
      <c r="J58" s="22"/>
      <c r="K58" s="7"/>
    </row>
    <row r="59" spans="1:17" hidden="1" x14ac:dyDescent="0.3">
      <c r="A59" s="7" t="s">
        <v>45</v>
      </c>
    </row>
    <row r="60" spans="1:17" hidden="1" x14ac:dyDescent="0.3">
      <c r="A60" s="7" t="s">
        <v>45</v>
      </c>
    </row>
    <row r="61" spans="1:17" hidden="1" x14ac:dyDescent="0.3">
      <c r="A61" s="7" t="s">
        <v>45</v>
      </c>
    </row>
    <row r="62" spans="1:17" hidden="1" x14ac:dyDescent="0.3">
      <c r="A62" s="7" t="s">
        <v>45</v>
      </c>
    </row>
    <row r="63" spans="1:17" hidden="1" x14ac:dyDescent="0.3">
      <c r="A63" s="7" t="s">
        <v>50</v>
      </c>
    </row>
    <row r="64" spans="1:17" ht="16.95" customHeight="1" x14ac:dyDescent="0.3">
      <c r="A64" s="7">
        <v>5</v>
      </c>
      <c r="B64" s="16" t="s">
        <v>71</v>
      </c>
      <c r="C64" s="68" t="s">
        <v>72</v>
      </c>
      <c r="D64" s="68"/>
      <c r="E64" s="68"/>
      <c r="F64" s="21"/>
      <c r="G64" s="21"/>
      <c r="H64" s="21"/>
      <c r="I64" s="21"/>
      <c r="J64" s="22"/>
      <c r="K64" s="7"/>
    </row>
    <row r="65" spans="1:17" hidden="1" x14ac:dyDescent="0.3">
      <c r="A65" s="7" t="s">
        <v>45</v>
      </c>
    </row>
    <row r="66" spans="1:17" x14ac:dyDescent="0.3">
      <c r="A66" s="7">
        <v>9</v>
      </c>
      <c r="B66" s="23" t="s">
        <v>73</v>
      </c>
      <c r="C66" s="69" t="s">
        <v>74</v>
      </c>
      <c r="D66" s="70"/>
      <c r="E66" s="70"/>
      <c r="F66" s="25" t="s">
        <v>48</v>
      </c>
      <c r="G66" s="26">
        <v>1</v>
      </c>
      <c r="H66" s="26"/>
      <c r="I66" s="27"/>
      <c r="J66" s="28">
        <f>IF(AND(G66= "",H66= ""), 0, ROUND(ROUND(I66, 2) * ROUND(IF(H66="",G66,H66),  0), 2))</f>
        <v>0</v>
      </c>
      <c r="K66" s="7"/>
      <c r="M66" s="29">
        <v>0.2</v>
      </c>
      <c r="Q66" s="7">
        <v>1355</v>
      </c>
    </row>
    <row r="67" spans="1:17" hidden="1" x14ac:dyDescent="0.3">
      <c r="A67" s="7" t="s">
        <v>49</v>
      </c>
    </row>
    <row r="68" spans="1:17" hidden="1" x14ac:dyDescent="0.3">
      <c r="A68" s="7" t="s">
        <v>50</v>
      </c>
    </row>
    <row r="69" spans="1:17" hidden="1" x14ac:dyDescent="0.3">
      <c r="A69" s="7" t="s">
        <v>75</v>
      </c>
    </row>
    <row r="70" spans="1:17" x14ac:dyDescent="0.3">
      <c r="A70" s="7">
        <v>4</v>
      </c>
      <c r="B70" s="16" t="s">
        <v>76</v>
      </c>
      <c r="C70" s="67" t="s">
        <v>77</v>
      </c>
      <c r="D70" s="67"/>
      <c r="E70" s="67"/>
      <c r="F70" s="19"/>
      <c r="G70" s="19"/>
      <c r="H70" s="19"/>
      <c r="I70" s="19"/>
      <c r="J70" s="20"/>
      <c r="K70" s="7"/>
    </row>
    <row r="71" spans="1:17" hidden="1" x14ac:dyDescent="0.3">
      <c r="A71" s="7" t="s">
        <v>55</v>
      </c>
    </row>
    <row r="72" spans="1:17" hidden="1" x14ac:dyDescent="0.3">
      <c r="A72" s="7" t="s">
        <v>55</v>
      </c>
    </row>
    <row r="73" spans="1:17" hidden="1" x14ac:dyDescent="0.3">
      <c r="A73" s="7" t="s">
        <v>55</v>
      </c>
    </row>
    <row r="74" spans="1:17" hidden="1" x14ac:dyDescent="0.3">
      <c r="A74" s="7" t="s">
        <v>55</v>
      </c>
    </row>
    <row r="75" spans="1:17" hidden="1" x14ac:dyDescent="0.3">
      <c r="A75" s="7" t="s">
        <v>55</v>
      </c>
    </row>
    <row r="76" spans="1:17" hidden="1" x14ac:dyDescent="0.3">
      <c r="A76" s="7" t="s">
        <v>55</v>
      </c>
    </row>
    <row r="77" spans="1:17" hidden="1" x14ac:dyDescent="0.3">
      <c r="A77" s="7" t="s">
        <v>55</v>
      </c>
    </row>
    <row r="78" spans="1:17" hidden="1" x14ac:dyDescent="0.3">
      <c r="A78" s="30" t="s">
        <v>56</v>
      </c>
    </row>
    <row r="79" spans="1:17" hidden="1" x14ac:dyDescent="0.3">
      <c r="A79" s="7" t="s">
        <v>55</v>
      </c>
    </row>
    <row r="80" spans="1:17" hidden="1" x14ac:dyDescent="0.3">
      <c r="A80" s="30" t="s">
        <v>78</v>
      </c>
    </row>
    <row r="81" spans="1:17" hidden="1" x14ac:dyDescent="0.3">
      <c r="A81" s="7" t="s">
        <v>55</v>
      </c>
    </row>
    <row r="82" spans="1:17" hidden="1" x14ac:dyDescent="0.3">
      <c r="A82" s="7" t="s">
        <v>55</v>
      </c>
    </row>
    <row r="83" spans="1:17" hidden="1" x14ac:dyDescent="0.3">
      <c r="A83" s="7" t="s">
        <v>55</v>
      </c>
    </row>
    <row r="84" spans="1:17" hidden="1" x14ac:dyDescent="0.3">
      <c r="A84" s="7" t="s">
        <v>55</v>
      </c>
    </row>
    <row r="85" spans="1:17" hidden="1" x14ac:dyDescent="0.3">
      <c r="A85" s="7" t="s">
        <v>55</v>
      </c>
    </row>
    <row r="86" spans="1:17" ht="39.450000000000003" customHeight="1" x14ac:dyDescent="0.3">
      <c r="A86" s="7">
        <v>9</v>
      </c>
      <c r="B86" s="23" t="s">
        <v>79</v>
      </c>
      <c r="C86" s="69" t="s">
        <v>80</v>
      </c>
      <c r="D86" s="70"/>
      <c r="E86" s="70"/>
      <c r="F86" s="25" t="s">
        <v>48</v>
      </c>
      <c r="G86" s="26">
        <v>1</v>
      </c>
      <c r="H86" s="26"/>
      <c r="I86" s="27"/>
      <c r="J86" s="28">
        <f>IF(AND(G86= "",H86= ""), 0, ROUND(ROUND(I86, 2) * ROUND(IF(H86="",G86,H86),  0), 2))</f>
        <v>0</v>
      </c>
      <c r="K86" s="7"/>
      <c r="M86" s="29">
        <v>0.2</v>
      </c>
      <c r="Q86" s="7">
        <v>1355</v>
      </c>
    </row>
    <row r="87" spans="1:17" hidden="1" x14ac:dyDescent="0.3">
      <c r="A87" s="7" t="s">
        <v>49</v>
      </c>
    </row>
    <row r="88" spans="1:17" ht="27.15" customHeight="1" x14ac:dyDescent="0.3">
      <c r="A88" s="7">
        <v>9</v>
      </c>
      <c r="B88" s="23" t="s">
        <v>81</v>
      </c>
      <c r="C88" s="69" t="s">
        <v>82</v>
      </c>
      <c r="D88" s="70"/>
      <c r="E88" s="70"/>
      <c r="F88" s="25" t="s">
        <v>48</v>
      </c>
      <c r="G88" s="26">
        <v>1</v>
      </c>
      <c r="H88" s="26"/>
      <c r="I88" s="27"/>
      <c r="J88" s="28">
        <f>IF(AND(G88= "",H88= ""), 0, ROUND(ROUND(I88, 2) * ROUND(IF(H88="",G88,H88),  0), 2))</f>
        <v>0</v>
      </c>
      <c r="K88" s="7"/>
      <c r="M88" s="29">
        <v>0.2</v>
      </c>
      <c r="Q88" s="7">
        <v>1355</v>
      </c>
    </row>
    <row r="89" spans="1:17" hidden="1" x14ac:dyDescent="0.3">
      <c r="A89" s="7" t="s">
        <v>49</v>
      </c>
    </row>
    <row r="90" spans="1:17" x14ac:dyDescent="0.3">
      <c r="A90" s="7">
        <v>9</v>
      </c>
      <c r="B90" s="23" t="s">
        <v>83</v>
      </c>
      <c r="C90" s="69" t="s">
        <v>84</v>
      </c>
      <c r="D90" s="70"/>
      <c r="E90" s="70"/>
      <c r="F90" s="25" t="s">
        <v>48</v>
      </c>
      <c r="G90" s="26">
        <v>1</v>
      </c>
      <c r="H90" s="26"/>
      <c r="I90" s="27"/>
      <c r="J90" s="28">
        <f>IF(AND(G90= "",H90= ""), 0, ROUND(ROUND(I90, 2) * ROUND(IF(H90="",G90,H90),  0), 2))</f>
        <v>0</v>
      </c>
      <c r="K90" s="7"/>
      <c r="M90" s="29">
        <v>0.2</v>
      </c>
      <c r="Q90" s="7">
        <v>1355</v>
      </c>
    </row>
    <row r="91" spans="1:17" hidden="1" x14ac:dyDescent="0.3">
      <c r="A91" s="7" t="s">
        <v>49</v>
      </c>
    </row>
    <row r="92" spans="1:17" ht="27.15" customHeight="1" x14ac:dyDescent="0.3">
      <c r="A92" s="7">
        <v>9</v>
      </c>
      <c r="B92" s="23" t="s">
        <v>85</v>
      </c>
      <c r="C92" s="69" t="s">
        <v>86</v>
      </c>
      <c r="D92" s="70"/>
      <c r="E92" s="70"/>
      <c r="F92" s="25" t="s">
        <v>48</v>
      </c>
      <c r="G92" s="26">
        <v>1</v>
      </c>
      <c r="H92" s="26"/>
      <c r="I92" s="27"/>
      <c r="J92" s="28">
        <f>IF(AND(G92= "",H92= ""), 0, ROUND(ROUND(I92, 2) * ROUND(IF(H92="",G92,H92),  0), 2))</f>
        <v>0</v>
      </c>
      <c r="K92" s="7" t="s">
        <v>87</v>
      </c>
      <c r="L92" s="7">
        <v>164524</v>
      </c>
      <c r="M92" s="29">
        <v>0.2</v>
      </c>
      <c r="Q92" s="7">
        <v>1355</v>
      </c>
    </row>
    <row r="93" spans="1:17" hidden="1" x14ac:dyDescent="0.3">
      <c r="A93" s="7" t="s">
        <v>49</v>
      </c>
    </row>
    <row r="94" spans="1:17" hidden="1" x14ac:dyDescent="0.3">
      <c r="A94" s="7" t="s">
        <v>75</v>
      </c>
    </row>
    <row r="95" spans="1:17" x14ac:dyDescent="0.3">
      <c r="A95" s="7">
        <v>4</v>
      </c>
      <c r="B95" s="16" t="s">
        <v>88</v>
      </c>
      <c r="C95" s="67" t="s">
        <v>89</v>
      </c>
      <c r="D95" s="67"/>
      <c r="E95" s="67"/>
      <c r="F95" s="19"/>
      <c r="G95" s="19"/>
      <c r="H95" s="19"/>
      <c r="I95" s="19"/>
      <c r="J95" s="20"/>
      <c r="K95" s="7"/>
    </row>
    <row r="96" spans="1:17" ht="16.95" customHeight="1" x14ac:dyDescent="0.3">
      <c r="A96" s="7">
        <v>5</v>
      </c>
      <c r="B96" s="16" t="s">
        <v>90</v>
      </c>
      <c r="C96" s="68" t="s">
        <v>91</v>
      </c>
      <c r="D96" s="68"/>
      <c r="E96" s="68"/>
      <c r="F96" s="21"/>
      <c r="G96" s="21"/>
      <c r="H96" s="21"/>
      <c r="I96" s="21"/>
      <c r="J96" s="22"/>
      <c r="K96" s="7"/>
    </row>
    <row r="97" spans="1:11" hidden="1" x14ac:dyDescent="0.3">
      <c r="A97" s="7" t="s">
        <v>45</v>
      </c>
    </row>
    <row r="98" spans="1:11" hidden="1" x14ac:dyDescent="0.3">
      <c r="A98" s="7" t="s">
        <v>45</v>
      </c>
    </row>
    <row r="99" spans="1:11" hidden="1" x14ac:dyDescent="0.3">
      <c r="A99" s="7" t="s">
        <v>50</v>
      </c>
    </row>
    <row r="100" spans="1:11" x14ac:dyDescent="0.3">
      <c r="A100" s="7">
        <v>5</v>
      </c>
      <c r="B100" s="16" t="s">
        <v>92</v>
      </c>
      <c r="C100" s="68" t="s">
        <v>93</v>
      </c>
      <c r="D100" s="68"/>
      <c r="E100" s="68"/>
      <c r="F100" s="21"/>
      <c r="G100" s="21"/>
      <c r="H100" s="21"/>
      <c r="I100" s="21"/>
      <c r="J100" s="22"/>
      <c r="K100" s="7"/>
    </row>
    <row r="101" spans="1:11" hidden="1" x14ac:dyDescent="0.3">
      <c r="A101" s="7" t="s">
        <v>45</v>
      </c>
    </row>
    <row r="102" spans="1:11" hidden="1" x14ac:dyDescent="0.3">
      <c r="A102" s="30" t="s">
        <v>94</v>
      </c>
    </row>
    <row r="103" spans="1:11" hidden="1" x14ac:dyDescent="0.3">
      <c r="A103" s="7" t="s">
        <v>45</v>
      </c>
    </row>
    <row r="104" spans="1:11" hidden="1" x14ac:dyDescent="0.3">
      <c r="A104" s="7" t="s">
        <v>45</v>
      </c>
    </row>
    <row r="105" spans="1:11" hidden="1" x14ac:dyDescent="0.3">
      <c r="A105" s="7" t="s">
        <v>45</v>
      </c>
    </row>
    <row r="106" spans="1:11" hidden="1" x14ac:dyDescent="0.3">
      <c r="A106" s="7" t="s">
        <v>45</v>
      </c>
    </row>
    <row r="107" spans="1:11" hidden="1" x14ac:dyDescent="0.3">
      <c r="A107" s="7" t="s">
        <v>45</v>
      </c>
    </row>
    <row r="108" spans="1:11" hidden="1" x14ac:dyDescent="0.3">
      <c r="A108" s="7" t="s">
        <v>45</v>
      </c>
    </row>
    <row r="109" spans="1:11" hidden="1" x14ac:dyDescent="0.3">
      <c r="A109" s="7" t="s">
        <v>45</v>
      </c>
    </row>
    <row r="110" spans="1:11" hidden="1" x14ac:dyDescent="0.3">
      <c r="A110" s="7" t="s">
        <v>50</v>
      </c>
    </row>
    <row r="111" spans="1:11" ht="16.95" customHeight="1" x14ac:dyDescent="0.3">
      <c r="A111" s="7">
        <v>5</v>
      </c>
      <c r="B111" s="16" t="s">
        <v>95</v>
      </c>
      <c r="C111" s="68" t="s">
        <v>96</v>
      </c>
      <c r="D111" s="68"/>
      <c r="E111" s="68"/>
      <c r="F111" s="21"/>
      <c r="G111" s="21"/>
      <c r="H111" s="21"/>
      <c r="I111" s="21"/>
      <c r="J111" s="22"/>
      <c r="K111" s="7"/>
    </row>
    <row r="112" spans="1:11" hidden="1" x14ac:dyDescent="0.3">
      <c r="A112" s="7" t="s">
        <v>45</v>
      </c>
    </row>
    <row r="113" spans="1:17" hidden="1" x14ac:dyDescent="0.3">
      <c r="A113" s="7" t="s">
        <v>45</v>
      </c>
    </row>
    <row r="114" spans="1:17" hidden="1" x14ac:dyDescent="0.3">
      <c r="A114" s="7" t="s">
        <v>45</v>
      </c>
    </row>
    <row r="115" spans="1:17" hidden="1" x14ac:dyDescent="0.3">
      <c r="A115" s="30" t="s">
        <v>94</v>
      </c>
    </row>
    <row r="116" spans="1:17" hidden="1" x14ac:dyDescent="0.3">
      <c r="A116" s="30" t="s">
        <v>94</v>
      </c>
    </row>
    <row r="117" spans="1:17" hidden="1" x14ac:dyDescent="0.3">
      <c r="A117" s="7" t="s">
        <v>45</v>
      </c>
    </row>
    <row r="118" spans="1:17" hidden="1" x14ac:dyDescent="0.3">
      <c r="A118" s="30" t="s">
        <v>94</v>
      </c>
    </row>
    <row r="119" spans="1:17" x14ac:dyDescent="0.3">
      <c r="A119" s="7">
        <v>9</v>
      </c>
      <c r="B119" s="23" t="s">
        <v>97</v>
      </c>
      <c r="C119" s="69" t="s">
        <v>98</v>
      </c>
      <c r="D119" s="70"/>
      <c r="E119" s="70"/>
      <c r="F119" s="25" t="s">
        <v>48</v>
      </c>
      <c r="G119" s="26">
        <v>1</v>
      </c>
      <c r="H119" s="26"/>
      <c r="I119" s="27"/>
      <c r="J119" s="28">
        <f>IF(AND(G119= "",H119= ""), 0, ROUND(ROUND(I119, 2) * ROUND(IF(H119="",G119,H119),  0), 2))</f>
        <v>0</v>
      </c>
      <c r="K119" s="7"/>
      <c r="M119" s="29">
        <v>0.2</v>
      </c>
      <c r="Q119" s="7">
        <v>1355</v>
      </c>
    </row>
    <row r="120" spans="1:17" hidden="1" x14ac:dyDescent="0.3">
      <c r="A120" s="7" t="s">
        <v>49</v>
      </c>
    </row>
    <row r="121" spans="1:17" x14ac:dyDescent="0.3">
      <c r="A121" s="7">
        <v>9</v>
      </c>
      <c r="B121" s="23" t="s">
        <v>99</v>
      </c>
      <c r="C121" s="69" t="s">
        <v>100</v>
      </c>
      <c r="D121" s="70"/>
      <c r="E121" s="70"/>
      <c r="F121" s="25" t="s">
        <v>48</v>
      </c>
      <c r="G121" s="26">
        <v>1</v>
      </c>
      <c r="H121" s="26"/>
      <c r="I121" s="27"/>
      <c r="J121" s="28">
        <f>IF(AND(G121= "",H121= ""), 0, ROUND(ROUND(I121, 2) * ROUND(IF(H121="",G121,H121),  0), 2))</f>
        <v>0</v>
      </c>
      <c r="K121" s="7"/>
      <c r="M121" s="29">
        <v>0.2</v>
      </c>
      <c r="Q121" s="7">
        <v>1355</v>
      </c>
    </row>
    <row r="122" spans="1:17" hidden="1" x14ac:dyDescent="0.3">
      <c r="A122" s="7" t="s">
        <v>49</v>
      </c>
    </row>
    <row r="123" spans="1:17" x14ac:dyDescent="0.3">
      <c r="A123" s="7">
        <v>9</v>
      </c>
      <c r="B123" s="23" t="s">
        <v>101</v>
      </c>
      <c r="C123" s="69" t="s">
        <v>84</v>
      </c>
      <c r="D123" s="70"/>
      <c r="E123" s="70"/>
      <c r="F123" s="25" t="s">
        <v>48</v>
      </c>
      <c r="G123" s="26">
        <v>1</v>
      </c>
      <c r="H123" s="26"/>
      <c r="I123" s="27"/>
      <c r="J123" s="28">
        <f>IF(AND(G123= "",H123= ""), 0, ROUND(ROUND(I123, 2) * ROUND(IF(H123="",G123,H123),  0), 2))</f>
        <v>0</v>
      </c>
      <c r="K123" s="7"/>
      <c r="M123" s="29">
        <v>0.2</v>
      </c>
      <c r="Q123" s="7">
        <v>1355</v>
      </c>
    </row>
    <row r="124" spans="1:17" hidden="1" x14ac:dyDescent="0.3">
      <c r="A124" s="7" t="s">
        <v>49</v>
      </c>
    </row>
    <row r="125" spans="1:17" x14ac:dyDescent="0.3">
      <c r="A125" s="7">
        <v>9</v>
      </c>
      <c r="B125" s="23" t="s">
        <v>102</v>
      </c>
      <c r="C125" s="69" t="s">
        <v>103</v>
      </c>
      <c r="D125" s="70"/>
      <c r="E125" s="70"/>
      <c r="F125" s="25" t="s">
        <v>104</v>
      </c>
      <c r="G125" s="31">
        <v>5</v>
      </c>
      <c r="H125" s="31"/>
      <c r="I125" s="27"/>
      <c r="J125" s="28">
        <f>IF(AND(G125= "",H125= ""), 0, ROUND(ROUND(I125, 2) * ROUND(IF(H125="",G125,H125),  3), 2))</f>
        <v>0</v>
      </c>
      <c r="K125" s="7"/>
      <c r="M125" s="29">
        <v>0.2</v>
      </c>
      <c r="Q125" s="7">
        <v>1355</v>
      </c>
    </row>
    <row r="126" spans="1:17" hidden="1" x14ac:dyDescent="0.3">
      <c r="A126" s="7" t="s">
        <v>49</v>
      </c>
    </row>
    <row r="127" spans="1:17" x14ac:dyDescent="0.3">
      <c r="A127" s="7">
        <v>9</v>
      </c>
      <c r="B127" s="23" t="s">
        <v>105</v>
      </c>
      <c r="C127" s="69" t="s">
        <v>106</v>
      </c>
      <c r="D127" s="70"/>
      <c r="E127" s="70"/>
      <c r="F127" s="25" t="s">
        <v>48</v>
      </c>
      <c r="G127" s="26">
        <v>3</v>
      </c>
      <c r="H127" s="26"/>
      <c r="I127" s="27"/>
      <c r="J127" s="28">
        <f>IF(AND(G127= "",H127= ""), 0, ROUND(ROUND(I127, 2) * ROUND(IF(H127="",G127,H127),  0), 2))</f>
        <v>0</v>
      </c>
      <c r="K127" s="7"/>
      <c r="M127" s="29">
        <v>0.2</v>
      </c>
      <c r="Q127" s="7">
        <v>1355</v>
      </c>
    </row>
    <row r="128" spans="1:17" hidden="1" x14ac:dyDescent="0.3">
      <c r="A128" s="7" t="s">
        <v>49</v>
      </c>
    </row>
    <row r="129" spans="1:17" hidden="1" x14ac:dyDescent="0.3">
      <c r="A129" s="7" t="s">
        <v>50</v>
      </c>
    </row>
    <row r="130" spans="1:17" hidden="1" x14ac:dyDescent="0.3">
      <c r="A130" s="7" t="s">
        <v>75</v>
      </c>
    </row>
    <row r="131" spans="1:17" ht="18" customHeight="1" x14ac:dyDescent="0.3">
      <c r="A131" s="7">
        <v>4</v>
      </c>
      <c r="B131" s="16" t="s">
        <v>107</v>
      </c>
      <c r="C131" s="67" t="s">
        <v>108</v>
      </c>
      <c r="D131" s="67"/>
      <c r="E131" s="67"/>
      <c r="F131" s="19"/>
      <c r="G131" s="19"/>
      <c r="H131" s="19"/>
      <c r="I131" s="19"/>
      <c r="J131" s="20"/>
      <c r="K131" s="7"/>
    </row>
    <row r="132" spans="1:17" x14ac:dyDescent="0.3">
      <c r="A132" s="7">
        <v>9</v>
      </c>
      <c r="B132" s="23" t="s">
        <v>109</v>
      </c>
      <c r="C132" s="69" t="s">
        <v>110</v>
      </c>
      <c r="D132" s="70"/>
      <c r="E132" s="70"/>
      <c r="F132" s="25" t="s">
        <v>48</v>
      </c>
      <c r="G132" s="26">
        <v>0</v>
      </c>
      <c r="H132" s="26"/>
      <c r="I132" s="27"/>
      <c r="J132" s="28">
        <f>IF(AND(G132= "",H132= ""), 0, ROUND(ROUND(I132, 2) * ROUND(IF(H132="",G132,H132),  0), 2))</f>
        <v>0</v>
      </c>
      <c r="K132" s="7"/>
      <c r="M132" s="29">
        <v>0.2</v>
      </c>
      <c r="Q132" s="7">
        <v>1355</v>
      </c>
    </row>
    <row r="133" spans="1:17" hidden="1" x14ac:dyDescent="0.3">
      <c r="A133" s="7" t="s">
        <v>111</v>
      </c>
    </row>
    <row r="134" spans="1:17" hidden="1" x14ac:dyDescent="0.3">
      <c r="A134" s="7" t="s">
        <v>49</v>
      </c>
    </row>
    <row r="135" spans="1:17" hidden="1" x14ac:dyDescent="0.3">
      <c r="A135" s="7" t="s">
        <v>75</v>
      </c>
    </row>
    <row r="136" spans="1:17" x14ac:dyDescent="0.3">
      <c r="A136" s="7">
        <v>4</v>
      </c>
      <c r="B136" s="16" t="s">
        <v>112</v>
      </c>
      <c r="C136" s="67" t="s">
        <v>113</v>
      </c>
      <c r="D136" s="67"/>
      <c r="E136" s="67"/>
      <c r="F136" s="19"/>
      <c r="G136" s="19"/>
      <c r="H136" s="19"/>
      <c r="I136" s="19"/>
      <c r="J136" s="20"/>
      <c r="K136" s="7"/>
    </row>
    <row r="137" spans="1:17" ht="16.95" customHeight="1" x14ac:dyDescent="0.3">
      <c r="A137" s="7">
        <v>5</v>
      </c>
      <c r="B137" s="16" t="s">
        <v>114</v>
      </c>
      <c r="C137" s="68" t="s">
        <v>115</v>
      </c>
      <c r="D137" s="68"/>
      <c r="E137" s="68"/>
      <c r="F137" s="21"/>
      <c r="G137" s="21"/>
      <c r="H137" s="21"/>
      <c r="I137" s="21"/>
      <c r="J137" s="22"/>
      <c r="K137" s="7"/>
    </row>
    <row r="138" spans="1:17" hidden="1" x14ac:dyDescent="0.3">
      <c r="A138" s="7" t="s">
        <v>45</v>
      </c>
    </row>
    <row r="139" spans="1:17" hidden="1" x14ac:dyDescent="0.3">
      <c r="A139" s="7" t="s">
        <v>45</v>
      </c>
    </row>
    <row r="140" spans="1:17" hidden="1" x14ac:dyDescent="0.3">
      <c r="A140" s="7" t="s">
        <v>45</v>
      </c>
    </row>
    <row r="141" spans="1:17" hidden="1" x14ac:dyDescent="0.3">
      <c r="A141" s="7" t="s">
        <v>45</v>
      </c>
    </row>
    <row r="142" spans="1:17" hidden="1" x14ac:dyDescent="0.3">
      <c r="A142" s="7" t="s">
        <v>45</v>
      </c>
    </row>
    <row r="143" spans="1:17" x14ac:dyDescent="0.3">
      <c r="A143" s="7">
        <v>9</v>
      </c>
      <c r="B143" s="23" t="s">
        <v>116</v>
      </c>
      <c r="C143" s="69" t="s">
        <v>117</v>
      </c>
      <c r="D143" s="70"/>
      <c r="E143" s="70"/>
      <c r="F143" s="25" t="s">
        <v>48</v>
      </c>
      <c r="G143" s="26">
        <v>12</v>
      </c>
      <c r="H143" s="26"/>
      <c r="I143" s="27"/>
      <c r="J143" s="28">
        <f>IF(AND(G143= "",H143= ""), 0, ROUND(ROUND(I143, 2) * ROUND(IF(H143="",G143,H143),  0), 2))</f>
        <v>0</v>
      </c>
      <c r="K143" s="7"/>
      <c r="M143" s="29">
        <v>0.2</v>
      </c>
      <c r="Q143" s="7">
        <v>1355</v>
      </c>
    </row>
    <row r="144" spans="1:17" hidden="1" x14ac:dyDescent="0.3">
      <c r="A144" s="7" t="s">
        <v>49</v>
      </c>
    </row>
    <row r="145" spans="1:17" x14ac:dyDescent="0.3">
      <c r="A145" s="7">
        <v>9</v>
      </c>
      <c r="B145" s="23" t="s">
        <v>118</v>
      </c>
      <c r="C145" s="69" t="s">
        <v>84</v>
      </c>
      <c r="D145" s="70"/>
      <c r="E145" s="70"/>
      <c r="F145" s="25" t="s">
        <v>48</v>
      </c>
      <c r="G145" s="26">
        <v>1</v>
      </c>
      <c r="H145" s="26"/>
      <c r="I145" s="27"/>
      <c r="J145" s="28">
        <f>IF(AND(G145= "",H145= ""), 0, ROUND(ROUND(I145, 2) * ROUND(IF(H145="",G145,H145),  0), 2))</f>
        <v>0</v>
      </c>
      <c r="K145" s="7"/>
      <c r="M145" s="29">
        <v>0.2</v>
      </c>
      <c r="Q145" s="7">
        <v>1355</v>
      </c>
    </row>
    <row r="146" spans="1:17" hidden="1" x14ac:dyDescent="0.3">
      <c r="A146" s="7" t="s">
        <v>49</v>
      </c>
    </row>
    <row r="147" spans="1:17" hidden="1" x14ac:dyDescent="0.3">
      <c r="A147" s="7" t="s">
        <v>50</v>
      </c>
    </row>
    <row r="148" spans="1:17" ht="16.95" customHeight="1" x14ac:dyDescent="0.3">
      <c r="A148" s="7">
        <v>5</v>
      </c>
      <c r="B148" s="16" t="s">
        <v>119</v>
      </c>
      <c r="C148" s="68" t="s">
        <v>120</v>
      </c>
      <c r="D148" s="68"/>
      <c r="E148" s="68"/>
      <c r="F148" s="21"/>
      <c r="G148" s="21"/>
      <c r="H148" s="21"/>
      <c r="I148" s="21"/>
      <c r="J148" s="22"/>
      <c r="K148" s="7"/>
    </row>
    <row r="149" spans="1:17" hidden="1" x14ac:dyDescent="0.3">
      <c r="A149" s="7" t="s">
        <v>45</v>
      </c>
    </row>
    <row r="150" spans="1:17" hidden="1" x14ac:dyDescent="0.3">
      <c r="A150" s="7" t="s">
        <v>45</v>
      </c>
    </row>
    <row r="151" spans="1:17" hidden="1" x14ac:dyDescent="0.3">
      <c r="A151" s="7" t="s">
        <v>45</v>
      </c>
    </row>
    <row r="152" spans="1:17" hidden="1" x14ac:dyDescent="0.3">
      <c r="A152" s="7" t="s">
        <v>45</v>
      </c>
    </row>
    <row r="153" spans="1:17" hidden="1" x14ac:dyDescent="0.3">
      <c r="A153" s="7" t="s">
        <v>45</v>
      </c>
    </row>
    <row r="154" spans="1:17" hidden="1" x14ac:dyDescent="0.3">
      <c r="A154" s="30" t="s">
        <v>94</v>
      </c>
    </row>
    <row r="155" spans="1:17" x14ac:dyDescent="0.3">
      <c r="A155" s="7">
        <v>9</v>
      </c>
      <c r="B155" s="23" t="s">
        <v>121</v>
      </c>
      <c r="C155" s="69" t="s">
        <v>122</v>
      </c>
      <c r="D155" s="70"/>
      <c r="E155" s="70"/>
      <c r="F155" s="25" t="s">
        <v>48</v>
      </c>
      <c r="G155" s="26">
        <v>1</v>
      </c>
      <c r="H155" s="26"/>
      <c r="I155" s="27"/>
      <c r="J155" s="28">
        <f>IF(AND(G155= "",H155= ""), 0, ROUND(ROUND(I155, 2) * ROUND(IF(H155="",G155,H155),  0), 2))</f>
        <v>0</v>
      </c>
      <c r="K155" s="7"/>
      <c r="M155" s="29">
        <v>0.2</v>
      </c>
      <c r="Q155" s="7">
        <v>1355</v>
      </c>
    </row>
    <row r="156" spans="1:17" hidden="1" x14ac:dyDescent="0.3">
      <c r="A156" s="7" t="s">
        <v>49</v>
      </c>
    </row>
    <row r="157" spans="1:17" x14ac:dyDescent="0.3">
      <c r="A157" s="7">
        <v>9</v>
      </c>
      <c r="B157" s="23" t="s">
        <v>123</v>
      </c>
      <c r="C157" s="69" t="s">
        <v>84</v>
      </c>
      <c r="D157" s="70"/>
      <c r="E157" s="70"/>
      <c r="F157" s="25" t="s">
        <v>48</v>
      </c>
      <c r="G157" s="26">
        <v>1</v>
      </c>
      <c r="H157" s="26"/>
      <c r="I157" s="27"/>
      <c r="J157" s="28">
        <f>IF(AND(G157= "",H157= ""), 0, ROUND(ROUND(I157, 2) * ROUND(IF(H157="",G157,H157),  0), 2))</f>
        <v>0</v>
      </c>
      <c r="K157" s="7"/>
      <c r="M157" s="29">
        <v>0.2</v>
      </c>
      <c r="Q157" s="7">
        <v>1355</v>
      </c>
    </row>
    <row r="158" spans="1:17" hidden="1" x14ac:dyDescent="0.3">
      <c r="A158" s="7" t="s">
        <v>49</v>
      </c>
    </row>
    <row r="159" spans="1:17" hidden="1" x14ac:dyDescent="0.3">
      <c r="A159" s="7" t="s">
        <v>50</v>
      </c>
    </row>
    <row r="160" spans="1:17" hidden="1" x14ac:dyDescent="0.3">
      <c r="A160" s="7" t="s">
        <v>75</v>
      </c>
    </row>
    <row r="161" spans="1:11" x14ac:dyDescent="0.3">
      <c r="A161" s="7">
        <v>4</v>
      </c>
      <c r="B161" s="16" t="s">
        <v>124</v>
      </c>
      <c r="C161" s="67" t="s">
        <v>125</v>
      </c>
      <c r="D161" s="67"/>
      <c r="E161" s="67"/>
      <c r="F161" s="19"/>
      <c r="G161" s="19"/>
      <c r="H161" s="19"/>
      <c r="I161" s="19"/>
      <c r="J161" s="20"/>
      <c r="K161" s="7"/>
    </row>
    <row r="162" spans="1:11" x14ac:dyDescent="0.3">
      <c r="A162" s="7">
        <v>5</v>
      </c>
      <c r="B162" s="16" t="s">
        <v>126</v>
      </c>
      <c r="C162" s="68" t="s">
        <v>127</v>
      </c>
      <c r="D162" s="68"/>
      <c r="E162" s="68"/>
      <c r="F162" s="21"/>
      <c r="G162" s="21"/>
      <c r="H162" s="21"/>
      <c r="I162" s="21"/>
      <c r="J162" s="22"/>
      <c r="K162" s="7"/>
    </row>
    <row r="163" spans="1:11" hidden="1" x14ac:dyDescent="0.3">
      <c r="A163" s="30" t="s">
        <v>94</v>
      </c>
    </row>
    <row r="164" spans="1:11" hidden="1" x14ac:dyDescent="0.3">
      <c r="A164" s="30" t="s">
        <v>94</v>
      </c>
    </row>
    <row r="165" spans="1:11" hidden="1" x14ac:dyDescent="0.3">
      <c r="A165" s="7" t="s">
        <v>45</v>
      </c>
    </row>
    <row r="166" spans="1:11" hidden="1" x14ac:dyDescent="0.3">
      <c r="A166" s="7" t="s">
        <v>45</v>
      </c>
    </row>
    <row r="167" spans="1:11" hidden="1" x14ac:dyDescent="0.3">
      <c r="A167" s="30" t="s">
        <v>94</v>
      </c>
    </row>
    <row r="168" spans="1:11" hidden="1" x14ac:dyDescent="0.3">
      <c r="A168" s="7" t="s">
        <v>45</v>
      </c>
    </row>
    <row r="169" spans="1:11" hidden="1" x14ac:dyDescent="0.3">
      <c r="A169" s="7" t="s">
        <v>45</v>
      </c>
    </row>
    <row r="170" spans="1:11" hidden="1" x14ac:dyDescent="0.3">
      <c r="A170" s="7" t="s">
        <v>45</v>
      </c>
    </row>
    <row r="171" spans="1:11" hidden="1" x14ac:dyDescent="0.3">
      <c r="A171" s="7" t="s">
        <v>45</v>
      </c>
    </row>
    <row r="172" spans="1:11" hidden="1" x14ac:dyDescent="0.3">
      <c r="A172" s="7" t="s">
        <v>45</v>
      </c>
    </row>
    <row r="173" spans="1:11" hidden="1" x14ac:dyDescent="0.3">
      <c r="A173" s="7" t="s">
        <v>45</v>
      </c>
    </row>
    <row r="174" spans="1:11" hidden="1" x14ac:dyDescent="0.3">
      <c r="A174" s="7" t="s">
        <v>45</v>
      </c>
    </row>
    <row r="175" spans="1:11" hidden="1" x14ac:dyDescent="0.3">
      <c r="A175" s="7" t="s">
        <v>45</v>
      </c>
    </row>
    <row r="176" spans="1:11" hidden="1" x14ac:dyDescent="0.3">
      <c r="A176" s="7" t="s">
        <v>45</v>
      </c>
    </row>
    <row r="177" spans="1:17" hidden="1" x14ac:dyDescent="0.3">
      <c r="A177" s="7" t="s">
        <v>45</v>
      </c>
    </row>
    <row r="178" spans="1:17" hidden="1" x14ac:dyDescent="0.3">
      <c r="A178" s="7" t="s">
        <v>45</v>
      </c>
    </row>
    <row r="179" spans="1:17" hidden="1" x14ac:dyDescent="0.3">
      <c r="A179" s="30" t="s">
        <v>94</v>
      </c>
    </row>
    <row r="180" spans="1:17" hidden="1" x14ac:dyDescent="0.3">
      <c r="A180" s="7" t="s">
        <v>45</v>
      </c>
    </row>
    <row r="181" spans="1:17" ht="27.15" customHeight="1" x14ac:dyDescent="0.3">
      <c r="A181" s="7">
        <v>9</v>
      </c>
      <c r="B181" s="23" t="s">
        <v>128</v>
      </c>
      <c r="C181" s="69" t="s">
        <v>129</v>
      </c>
      <c r="D181" s="70"/>
      <c r="E181" s="70"/>
      <c r="F181" s="25" t="s">
        <v>48</v>
      </c>
      <c r="G181" s="26">
        <v>1</v>
      </c>
      <c r="H181" s="26"/>
      <c r="I181" s="27"/>
      <c r="J181" s="28">
        <f>IF(AND(G181= "",H181= ""), 0, ROUND(ROUND(I181, 2) * ROUND(IF(H181="",G181,H181),  0), 2))</f>
        <v>0</v>
      </c>
      <c r="K181" s="7"/>
      <c r="M181" s="29">
        <v>0.2</v>
      </c>
      <c r="Q181" s="7">
        <v>1355</v>
      </c>
    </row>
    <row r="182" spans="1:17" hidden="1" x14ac:dyDescent="0.3">
      <c r="A182" s="7" t="s">
        <v>49</v>
      </c>
    </row>
    <row r="183" spans="1:17" x14ac:dyDescent="0.3">
      <c r="A183" s="7">
        <v>9</v>
      </c>
      <c r="B183" s="23" t="s">
        <v>130</v>
      </c>
      <c r="C183" s="69" t="s">
        <v>131</v>
      </c>
      <c r="D183" s="70"/>
      <c r="E183" s="70"/>
      <c r="F183" s="25" t="s">
        <v>132</v>
      </c>
      <c r="G183" s="32">
        <v>15</v>
      </c>
      <c r="H183" s="32"/>
      <c r="I183" s="27"/>
      <c r="J183" s="28">
        <f>IF(AND(G183= "",H183= ""), 0, ROUND(ROUND(I183, 2) * ROUND(IF(H183="",G183,H183),  2), 2))</f>
        <v>0</v>
      </c>
      <c r="K183" s="7"/>
      <c r="M183" s="29">
        <v>0.2</v>
      </c>
      <c r="Q183" s="7">
        <v>1355</v>
      </c>
    </row>
    <row r="184" spans="1:17" hidden="1" x14ac:dyDescent="0.3">
      <c r="A184" s="7" t="s">
        <v>49</v>
      </c>
    </row>
    <row r="185" spans="1:17" x14ac:dyDescent="0.3">
      <c r="A185" s="7">
        <v>9</v>
      </c>
      <c r="B185" s="23" t="s">
        <v>133</v>
      </c>
      <c r="C185" s="69" t="s">
        <v>134</v>
      </c>
      <c r="D185" s="70"/>
      <c r="E185" s="70"/>
      <c r="F185" s="25" t="s">
        <v>132</v>
      </c>
      <c r="G185" s="32">
        <v>0</v>
      </c>
      <c r="H185" s="32"/>
      <c r="I185" s="27"/>
      <c r="J185" s="28">
        <f>IF(AND(G185= "",H185= ""), 0, ROUND(ROUND(I185, 2) * ROUND(IF(H185="",G185,H185),  2), 2))</f>
        <v>0</v>
      </c>
      <c r="K185" s="7"/>
      <c r="M185" s="29">
        <v>0.2</v>
      </c>
      <c r="Q185" s="7">
        <v>1355</v>
      </c>
    </row>
    <row r="186" spans="1:17" hidden="1" x14ac:dyDescent="0.3">
      <c r="A186" s="7" t="s">
        <v>49</v>
      </c>
    </row>
    <row r="187" spans="1:17" x14ac:dyDescent="0.3">
      <c r="A187" s="7">
        <v>9</v>
      </c>
      <c r="B187" s="23" t="s">
        <v>135</v>
      </c>
      <c r="C187" s="69" t="s">
        <v>136</v>
      </c>
      <c r="D187" s="70"/>
      <c r="E187" s="70"/>
      <c r="F187" s="25" t="s">
        <v>132</v>
      </c>
      <c r="G187" s="32">
        <v>25</v>
      </c>
      <c r="H187" s="32"/>
      <c r="I187" s="27"/>
      <c r="J187" s="28">
        <f>IF(AND(G187= "",H187= ""), 0, ROUND(ROUND(I187, 2) * ROUND(IF(H187="",G187,H187),  2), 2))</f>
        <v>0</v>
      </c>
      <c r="K187" s="7"/>
      <c r="M187" s="29">
        <v>0.2</v>
      </c>
      <c r="Q187" s="7">
        <v>1355</v>
      </c>
    </row>
    <row r="188" spans="1:17" hidden="1" x14ac:dyDescent="0.3">
      <c r="A188" s="7" t="s">
        <v>49</v>
      </c>
    </row>
    <row r="189" spans="1:17" x14ac:dyDescent="0.3">
      <c r="A189" s="7">
        <v>9</v>
      </c>
      <c r="B189" s="23" t="s">
        <v>137</v>
      </c>
      <c r="C189" s="69" t="s">
        <v>138</v>
      </c>
      <c r="D189" s="70"/>
      <c r="E189" s="70"/>
      <c r="F189" s="25" t="s">
        <v>132</v>
      </c>
      <c r="G189" s="32">
        <v>25</v>
      </c>
      <c r="H189" s="32"/>
      <c r="I189" s="27"/>
      <c r="J189" s="28">
        <f>IF(AND(G189= "",H189= ""), 0, ROUND(ROUND(I189, 2) * ROUND(IF(H189="",G189,H189),  2), 2))</f>
        <v>0</v>
      </c>
      <c r="K189" s="7"/>
      <c r="M189" s="29">
        <v>0.2</v>
      </c>
      <c r="Q189" s="7">
        <v>1355</v>
      </c>
    </row>
    <row r="190" spans="1:17" hidden="1" x14ac:dyDescent="0.3">
      <c r="A190" s="7" t="s">
        <v>49</v>
      </c>
    </row>
    <row r="191" spans="1:17" ht="27.15" customHeight="1" x14ac:dyDescent="0.3">
      <c r="A191" s="7">
        <v>9</v>
      </c>
      <c r="B191" s="23" t="s">
        <v>139</v>
      </c>
      <c r="C191" s="69" t="s">
        <v>140</v>
      </c>
      <c r="D191" s="70"/>
      <c r="E191" s="70"/>
      <c r="F191" s="25" t="s">
        <v>132</v>
      </c>
      <c r="G191" s="32">
        <v>5</v>
      </c>
      <c r="H191" s="32"/>
      <c r="I191" s="27"/>
      <c r="J191" s="28">
        <f>IF(AND(G191= "",H191= ""), 0, ROUND(ROUND(I191, 2) * ROUND(IF(H191="",G191,H191),  2), 2))</f>
        <v>0</v>
      </c>
      <c r="K191" s="7"/>
      <c r="M191" s="29">
        <v>0.2</v>
      </c>
      <c r="Q191" s="7">
        <v>1355</v>
      </c>
    </row>
    <row r="192" spans="1:17" hidden="1" x14ac:dyDescent="0.3">
      <c r="A192" s="7" t="s">
        <v>49</v>
      </c>
    </row>
    <row r="193" spans="1:17" x14ac:dyDescent="0.3">
      <c r="A193" s="7">
        <v>9</v>
      </c>
      <c r="B193" s="23" t="s">
        <v>141</v>
      </c>
      <c r="C193" s="69" t="s">
        <v>142</v>
      </c>
      <c r="D193" s="70"/>
      <c r="E193" s="70"/>
      <c r="F193" s="25" t="s">
        <v>10</v>
      </c>
      <c r="G193" s="32">
        <v>280</v>
      </c>
      <c r="H193" s="32"/>
      <c r="I193" s="27"/>
      <c r="J193" s="28">
        <f>IF(AND(G193= "",H193= ""), 0, ROUND(ROUND(I193, 2) * ROUND(IF(H193="",G193,H193),  2), 2))</f>
        <v>0</v>
      </c>
      <c r="K193" s="7"/>
      <c r="M193" s="29">
        <v>0.2</v>
      </c>
      <c r="Q193" s="7">
        <v>1355</v>
      </c>
    </row>
    <row r="194" spans="1:17" hidden="1" x14ac:dyDescent="0.3">
      <c r="A194" s="7" t="s">
        <v>49</v>
      </c>
    </row>
    <row r="195" spans="1:17" hidden="1" x14ac:dyDescent="0.3">
      <c r="A195" s="7" t="s">
        <v>50</v>
      </c>
    </row>
    <row r="196" spans="1:17" ht="16.95" customHeight="1" x14ac:dyDescent="0.3">
      <c r="A196" s="7">
        <v>5</v>
      </c>
      <c r="B196" s="16" t="s">
        <v>143</v>
      </c>
      <c r="C196" s="68" t="s">
        <v>144</v>
      </c>
      <c r="D196" s="68"/>
      <c r="E196" s="68"/>
      <c r="F196" s="21"/>
      <c r="G196" s="21"/>
      <c r="H196" s="21"/>
      <c r="I196" s="21"/>
      <c r="J196" s="22"/>
      <c r="K196" s="7"/>
    </row>
    <row r="197" spans="1:17" hidden="1" x14ac:dyDescent="0.3">
      <c r="A197" s="30" t="s">
        <v>94</v>
      </c>
    </row>
    <row r="198" spans="1:17" hidden="1" x14ac:dyDescent="0.3">
      <c r="A198" s="7" t="s">
        <v>45</v>
      </c>
    </row>
    <row r="199" spans="1:17" x14ac:dyDescent="0.3">
      <c r="A199" s="7">
        <v>9</v>
      </c>
      <c r="B199" s="23" t="s">
        <v>145</v>
      </c>
      <c r="C199" s="69" t="s">
        <v>146</v>
      </c>
      <c r="D199" s="70"/>
      <c r="E199" s="70"/>
      <c r="F199" s="25" t="s">
        <v>48</v>
      </c>
      <c r="G199" s="26">
        <v>2</v>
      </c>
      <c r="H199" s="26"/>
      <c r="I199" s="27"/>
      <c r="J199" s="28">
        <f>IF(AND(G199= "",H199= ""), 0, ROUND(ROUND(I199, 2) * ROUND(IF(H199="",G199,H199),  0), 2))</f>
        <v>0</v>
      </c>
      <c r="K199" s="7"/>
      <c r="M199" s="29">
        <v>0.2</v>
      </c>
      <c r="Q199" s="7">
        <v>1355</v>
      </c>
    </row>
    <row r="200" spans="1:17" hidden="1" x14ac:dyDescent="0.3">
      <c r="A200" s="7" t="s">
        <v>49</v>
      </c>
    </row>
    <row r="201" spans="1:17" hidden="1" x14ac:dyDescent="0.3">
      <c r="A201" s="7" t="s">
        <v>50</v>
      </c>
    </row>
    <row r="202" spans="1:17" x14ac:dyDescent="0.3">
      <c r="A202" s="7">
        <v>5</v>
      </c>
      <c r="B202" s="16" t="s">
        <v>147</v>
      </c>
      <c r="C202" s="68" t="s">
        <v>148</v>
      </c>
      <c r="D202" s="68"/>
      <c r="E202" s="68"/>
      <c r="F202" s="21"/>
      <c r="G202" s="21"/>
      <c r="H202" s="21"/>
      <c r="I202" s="21"/>
      <c r="J202" s="22"/>
      <c r="K202" s="7"/>
    </row>
    <row r="203" spans="1:17" hidden="1" x14ac:dyDescent="0.3">
      <c r="A203" s="30" t="s">
        <v>94</v>
      </c>
    </row>
    <row r="204" spans="1:17" hidden="1" x14ac:dyDescent="0.3">
      <c r="A204" s="7" t="s">
        <v>45</v>
      </c>
    </row>
    <row r="205" spans="1:17" hidden="1" x14ac:dyDescent="0.3">
      <c r="A205" s="7" t="s">
        <v>45</v>
      </c>
    </row>
    <row r="206" spans="1:17" x14ac:dyDescent="0.3">
      <c r="A206" s="7">
        <v>9</v>
      </c>
      <c r="B206" s="23" t="s">
        <v>149</v>
      </c>
      <c r="C206" s="69" t="s">
        <v>150</v>
      </c>
      <c r="D206" s="70"/>
      <c r="E206" s="70"/>
      <c r="F206" s="25" t="s">
        <v>48</v>
      </c>
      <c r="G206" s="26">
        <v>1</v>
      </c>
      <c r="H206" s="26"/>
      <c r="I206" s="27"/>
      <c r="J206" s="28">
        <f>IF(AND(G206= "",H206= ""), 0, ROUND(ROUND(I206, 2) * ROUND(IF(H206="",G206,H206),  0), 2))</f>
        <v>0</v>
      </c>
      <c r="K206" s="7"/>
      <c r="M206" s="29">
        <v>0.2</v>
      </c>
      <c r="Q206" s="7">
        <v>1355</v>
      </c>
    </row>
    <row r="207" spans="1:17" hidden="1" x14ac:dyDescent="0.3">
      <c r="A207" s="7" t="s">
        <v>49</v>
      </c>
    </row>
    <row r="208" spans="1:17" hidden="1" x14ac:dyDescent="0.3">
      <c r="A208" s="7" t="s">
        <v>50</v>
      </c>
    </row>
    <row r="209" spans="1:17" hidden="1" x14ac:dyDescent="0.3">
      <c r="A209" s="7" t="s">
        <v>75</v>
      </c>
    </row>
    <row r="210" spans="1:17" x14ac:dyDescent="0.3">
      <c r="A210" s="7">
        <v>4</v>
      </c>
      <c r="B210" s="16" t="s">
        <v>151</v>
      </c>
      <c r="C210" s="67" t="s">
        <v>152</v>
      </c>
      <c r="D210" s="67"/>
      <c r="E210" s="67"/>
      <c r="F210" s="19"/>
      <c r="G210" s="19"/>
      <c r="H210" s="19"/>
      <c r="I210" s="19"/>
      <c r="J210" s="20"/>
      <c r="K210" s="7"/>
    </row>
    <row r="211" spans="1:17" x14ac:dyDescent="0.3">
      <c r="A211" s="7">
        <v>5</v>
      </c>
      <c r="B211" s="16" t="s">
        <v>153</v>
      </c>
      <c r="C211" s="68" t="s">
        <v>154</v>
      </c>
      <c r="D211" s="68"/>
      <c r="E211" s="68"/>
      <c r="F211" s="21"/>
      <c r="G211" s="21"/>
      <c r="H211" s="21"/>
      <c r="I211" s="21"/>
      <c r="J211" s="22"/>
      <c r="K211" s="7"/>
    </row>
    <row r="212" spans="1:17" hidden="1" x14ac:dyDescent="0.3">
      <c r="A212" s="7" t="s">
        <v>45</v>
      </c>
    </row>
    <row r="213" spans="1:17" hidden="1" x14ac:dyDescent="0.3">
      <c r="A213" s="30" t="s">
        <v>94</v>
      </c>
    </row>
    <row r="214" spans="1:17" hidden="1" x14ac:dyDescent="0.3">
      <c r="A214" s="7" t="s">
        <v>45</v>
      </c>
    </row>
    <row r="215" spans="1:17" hidden="1" x14ac:dyDescent="0.3">
      <c r="A215" s="7" t="s">
        <v>45</v>
      </c>
    </row>
    <row r="216" spans="1:17" x14ac:dyDescent="0.3">
      <c r="A216" s="7">
        <v>9</v>
      </c>
      <c r="B216" s="23" t="s">
        <v>155</v>
      </c>
      <c r="C216" s="69" t="s">
        <v>156</v>
      </c>
      <c r="D216" s="70"/>
      <c r="E216" s="70"/>
      <c r="F216" s="25" t="s">
        <v>48</v>
      </c>
      <c r="G216" s="26">
        <v>3</v>
      </c>
      <c r="H216" s="26"/>
      <c r="I216" s="27"/>
      <c r="J216" s="28">
        <f>IF(AND(G216= "",H216= ""), 0, ROUND(ROUND(I216, 2) * ROUND(IF(H216="",G216,H216),  0), 2))</f>
        <v>0</v>
      </c>
      <c r="K216" s="7"/>
      <c r="M216" s="29">
        <v>0.2</v>
      </c>
      <c r="Q216" s="7">
        <v>1355</v>
      </c>
    </row>
    <row r="217" spans="1:17" hidden="1" x14ac:dyDescent="0.3">
      <c r="A217" s="7" t="s">
        <v>49</v>
      </c>
    </row>
    <row r="218" spans="1:17" x14ac:dyDescent="0.3">
      <c r="A218" s="7">
        <v>9</v>
      </c>
      <c r="B218" s="23" t="s">
        <v>157</v>
      </c>
      <c r="C218" s="69" t="s">
        <v>158</v>
      </c>
      <c r="D218" s="70"/>
      <c r="E218" s="70"/>
      <c r="F218" s="25" t="s">
        <v>48</v>
      </c>
      <c r="G218" s="26">
        <v>1</v>
      </c>
      <c r="H218" s="26"/>
      <c r="I218" s="27"/>
      <c r="J218" s="28">
        <f>IF(AND(G218= "",H218= ""), 0, ROUND(ROUND(I218, 2) * ROUND(IF(H218="",G218,H218),  0), 2))</f>
        <v>0</v>
      </c>
      <c r="K218" s="7"/>
      <c r="M218" s="29">
        <v>0.2</v>
      </c>
      <c r="Q218" s="7">
        <v>1355</v>
      </c>
    </row>
    <row r="219" spans="1:17" hidden="1" x14ac:dyDescent="0.3">
      <c r="A219" s="7" t="s">
        <v>49</v>
      </c>
    </row>
    <row r="220" spans="1:17" x14ac:dyDescent="0.3">
      <c r="A220" s="7">
        <v>9</v>
      </c>
      <c r="B220" s="23" t="s">
        <v>159</v>
      </c>
      <c r="C220" s="69" t="s">
        <v>160</v>
      </c>
      <c r="D220" s="70"/>
      <c r="E220" s="70"/>
      <c r="F220" s="25" t="s">
        <v>48</v>
      </c>
      <c r="G220" s="26">
        <v>1</v>
      </c>
      <c r="H220" s="26"/>
      <c r="I220" s="27"/>
      <c r="J220" s="28">
        <f>IF(AND(G220= "",H220= ""), 0, ROUND(ROUND(I220, 2) * ROUND(IF(H220="",G220,H220),  0), 2))</f>
        <v>0</v>
      </c>
      <c r="K220" s="7"/>
      <c r="M220" s="29">
        <v>0.2</v>
      </c>
      <c r="Q220" s="7">
        <v>1355</v>
      </c>
    </row>
    <row r="221" spans="1:17" hidden="1" x14ac:dyDescent="0.3">
      <c r="A221" s="7" t="s">
        <v>49</v>
      </c>
    </row>
    <row r="222" spans="1:17" ht="27.15" customHeight="1" x14ac:dyDescent="0.3">
      <c r="A222" s="7">
        <v>9</v>
      </c>
      <c r="B222" s="23" t="s">
        <v>161</v>
      </c>
      <c r="C222" s="69" t="s">
        <v>162</v>
      </c>
      <c r="D222" s="70"/>
      <c r="E222" s="70"/>
      <c r="F222" s="25" t="s">
        <v>48</v>
      </c>
      <c r="G222" s="26">
        <v>1</v>
      </c>
      <c r="H222" s="26"/>
      <c r="I222" s="27"/>
      <c r="J222" s="28">
        <f>IF(AND(G222= "",H222= ""), 0, ROUND(ROUND(I222, 2) * ROUND(IF(H222="",G222,H222),  0), 2))</f>
        <v>0</v>
      </c>
      <c r="K222" s="7"/>
      <c r="M222" s="29">
        <v>0.2</v>
      </c>
      <c r="Q222" s="7">
        <v>1355</v>
      </c>
    </row>
    <row r="223" spans="1:17" hidden="1" x14ac:dyDescent="0.3">
      <c r="A223" s="7" t="s">
        <v>49</v>
      </c>
    </row>
    <row r="224" spans="1:17" hidden="1" x14ac:dyDescent="0.3">
      <c r="A224" s="7" t="s">
        <v>50</v>
      </c>
    </row>
    <row r="225" spans="1:17" hidden="1" x14ac:dyDescent="0.3">
      <c r="A225" s="7" t="s">
        <v>75</v>
      </c>
    </row>
    <row r="226" spans="1:17" x14ac:dyDescent="0.3">
      <c r="A226" s="7">
        <v>4</v>
      </c>
      <c r="B226" s="16" t="s">
        <v>163</v>
      </c>
      <c r="C226" s="67" t="s">
        <v>164</v>
      </c>
      <c r="D226" s="67"/>
      <c r="E226" s="67"/>
      <c r="F226" s="19"/>
      <c r="G226" s="19"/>
      <c r="H226" s="19"/>
      <c r="I226" s="19"/>
      <c r="J226" s="20"/>
      <c r="K226" s="7"/>
    </row>
    <row r="227" spans="1:17" hidden="1" x14ac:dyDescent="0.3">
      <c r="A227" s="7" t="s">
        <v>55</v>
      </c>
    </row>
    <row r="228" spans="1:17" hidden="1" x14ac:dyDescent="0.3">
      <c r="A228" s="7" t="s">
        <v>55</v>
      </c>
    </row>
    <row r="229" spans="1:17" hidden="1" x14ac:dyDescent="0.3">
      <c r="A229" s="7" t="s">
        <v>55</v>
      </c>
    </row>
    <row r="230" spans="1:17" x14ac:dyDescent="0.3">
      <c r="A230" s="7">
        <v>9</v>
      </c>
      <c r="B230" s="23" t="s">
        <v>165</v>
      </c>
      <c r="C230" s="69" t="s">
        <v>166</v>
      </c>
      <c r="D230" s="70"/>
      <c r="E230" s="70"/>
      <c r="F230" s="25" t="s">
        <v>167</v>
      </c>
      <c r="G230" s="31">
        <v>6</v>
      </c>
      <c r="H230" s="31"/>
      <c r="I230" s="27"/>
      <c r="J230" s="28">
        <f>IF(AND(G230= "",H230= ""), 0, ROUND(ROUND(I230, 2) * ROUND(IF(H230="",G230,H230),  3), 2))</f>
        <v>0</v>
      </c>
      <c r="K230" s="7"/>
      <c r="M230" s="29">
        <v>0.2</v>
      </c>
      <c r="Q230" s="7">
        <v>1355</v>
      </c>
    </row>
    <row r="231" spans="1:17" hidden="1" x14ac:dyDescent="0.3">
      <c r="A231" s="7" t="s">
        <v>49</v>
      </c>
    </row>
    <row r="232" spans="1:17" ht="39.450000000000003" customHeight="1" x14ac:dyDescent="0.3">
      <c r="A232" s="7">
        <v>9</v>
      </c>
      <c r="B232" s="23" t="s">
        <v>168</v>
      </c>
      <c r="C232" s="69" t="s">
        <v>169</v>
      </c>
      <c r="D232" s="70"/>
      <c r="E232" s="70"/>
      <c r="F232" s="25" t="s">
        <v>167</v>
      </c>
      <c r="G232" s="31">
        <v>1</v>
      </c>
      <c r="H232" s="31"/>
      <c r="I232" s="27"/>
      <c r="J232" s="28">
        <f>IF(AND(G232= "",H232= ""), 0, ROUND(ROUND(I232, 2) * ROUND(IF(H232="",G232,H232),  3), 2))</f>
        <v>0</v>
      </c>
      <c r="K232" s="7"/>
      <c r="M232" s="29">
        <v>0.2</v>
      </c>
      <c r="Q232" s="7">
        <v>1355</v>
      </c>
    </row>
    <row r="233" spans="1:17" hidden="1" x14ac:dyDescent="0.3">
      <c r="A233" s="7" t="s">
        <v>49</v>
      </c>
    </row>
    <row r="234" spans="1:17" x14ac:dyDescent="0.3">
      <c r="A234" s="7">
        <v>9</v>
      </c>
      <c r="B234" s="23" t="s">
        <v>170</v>
      </c>
      <c r="C234" s="69" t="s">
        <v>171</v>
      </c>
      <c r="D234" s="70"/>
      <c r="E234" s="70"/>
      <c r="F234" s="25" t="s">
        <v>167</v>
      </c>
      <c r="G234" s="31">
        <v>2</v>
      </c>
      <c r="H234" s="31"/>
      <c r="I234" s="27"/>
      <c r="J234" s="28">
        <f>IF(AND(G234= "",H234= ""), 0, ROUND(ROUND(I234, 2) * ROUND(IF(H234="",G234,H234),  3), 2))</f>
        <v>0</v>
      </c>
      <c r="K234" s="7"/>
      <c r="M234" s="29">
        <v>0.2</v>
      </c>
      <c r="Q234" s="7">
        <v>1355</v>
      </c>
    </row>
    <row r="235" spans="1:17" hidden="1" x14ac:dyDescent="0.3">
      <c r="A235" s="7" t="s">
        <v>49</v>
      </c>
    </row>
    <row r="236" spans="1:17" x14ac:dyDescent="0.3">
      <c r="A236" s="7">
        <v>9</v>
      </c>
      <c r="B236" s="23" t="s">
        <v>172</v>
      </c>
      <c r="C236" s="69" t="s">
        <v>173</v>
      </c>
      <c r="D236" s="70"/>
      <c r="E236" s="70"/>
      <c r="F236" s="25" t="s">
        <v>167</v>
      </c>
      <c r="G236" s="31">
        <v>1</v>
      </c>
      <c r="H236" s="31"/>
      <c r="I236" s="27"/>
      <c r="J236" s="28">
        <f>IF(AND(G236= "",H236= ""), 0, ROUND(ROUND(I236, 2) * ROUND(IF(H236="",G236,H236),  3), 2))</f>
        <v>0</v>
      </c>
      <c r="K236" s="7"/>
      <c r="M236" s="29">
        <v>0.2</v>
      </c>
      <c r="Q236" s="7">
        <v>1355</v>
      </c>
    </row>
    <row r="237" spans="1:17" hidden="1" x14ac:dyDescent="0.3">
      <c r="A237" s="7" t="s">
        <v>49</v>
      </c>
    </row>
    <row r="238" spans="1:17" x14ac:dyDescent="0.3">
      <c r="A238" s="7">
        <v>5</v>
      </c>
      <c r="B238" s="16" t="s">
        <v>174</v>
      </c>
      <c r="C238" s="68" t="s">
        <v>175</v>
      </c>
      <c r="D238" s="68"/>
      <c r="E238" s="68"/>
      <c r="F238" s="21"/>
      <c r="G238" s="21"/>
      <c r="H238" s="21"/>
      <c r="I238" s="21"/>
      <c r="J238" s="22"/>
      <c r="K238" s="7"/>
    </row>
    <row r="239" spans="1:17" hidden="1" x14ac:dyDescent="0.3">
      <c r="A239" s="7" t="s">
        <v>45</v>
      </c>
    </row>
    <row r="240" spans="1:17" hidden="1" x14ac:dyDescent="0.3">
      <c r="A240" s="30" t="s">
        <v>94</v>
      </c>
    </row>
    <row r="241" spans="1:17" x14ac:dyDescent="0.3">
      <c r="A241" s="7">
        <v>9</v>
      </c>
      <c r="B241" s="23" t="s">
        <v>176</v>
      </c>
      <c r="C241" s="69" t="s">
        <v>177</v>
      </c>
      <c r="D241" s="70"/>
      <c r="E241" s="70"/>
      <c r="F241" s="25" t="s">
        <v>167</v>
      </c>
      <c r="G241" s="31">
        <v>1</v>
      </c>
      <c r="H241" s="31"/>
      <c r="I241" s="27"/>
      <c r="J241" s="28">
        <f>IF(AND(G241= "",H241= ""), 0, ROUND(ROUND(I241, 2) * ROUND(IF(H241="",G241,H241),  3), 2))</f>
        <v>0</v>
      </c>
      <c r="K241" s="7"/>
      <c r="M241" s="29">
        <v>0.2</v>
      </c>
      <c r="Q241" s="7">
        <v>1355</v>
      </c>
    </row>
    <row r="242" spans="1:17" hidden="1" x14ac:dyDescent="0.3">
      <c r="A242" s="7" t="s">
        <v>49</v>
      </c>
    </row>
    <row r="243" spans="1:17" hidden="1" x14ac:dyDescent="0.3">
      <c r="A243" s="7" t="s">
        <v>50</v>
      </c>
    </row>
    <row r="244" spans="1:17" ht="16.95" customHeight="1" x14ac:dyDescent="0.3">
      <c r="A244" s="7">
        <v>5</v>
      </c>
      <c r="B244" s="16" t="s">
        <v>178</v>
      </c>
      <c r="C244" s="68" t="s">
        <v>179</v>
      </c>
      <c r="D244" s="68"/>
      <c r="E244" s="68"/>
      <c r="F244" s="21"/>
      <c r="G244" s="21"/>
      <c r="H244" s="21"/>
      <c r="I244" s="21"/>
      <c r="J244" s="22"/>
      <c r="K244" s="7"/>
    </row>
    <row r="245" spans="1:17" hidden="1" x14ac:dyDescent="0.3">
      <c r="A245" s="7" t="s">
        <v>45</v>
      </c>
    </row>
    <row r="246" spans="1:17" hidden="1" x14ac:dyDescent="0.3">
      <c r="A246" s="7" t="s">
        <v>45</v>
      </c>
    </row>
    <row r="247" spans="1:17" hidden="1" x14ac:dyDescent="0.3">
      <c r="A247" s="7" t="s">
        <v>45</v>
      </c>
    </row>
    <row r="248" spans="1:17" hidden="1" x14ac:dyDescent="0.3">
      <c r="A248" s="30" t="s">
        <v>94</v>
      </c>
    </row>
    <row r="249" spans="1:17" hidden="1" x14ac:dyDescent="0.3">
      <c r="A249" s="7" t="s">
        <v>45</v>
      </c>
    </row>
    <row r="250" spans="1:17" hidden="1" x14ac:dyDescent="0.3">
      <c r="A250" s="7" t="s">
        <v>45</v>
      </c>
    </row>
    <row r="251" spans="1:17" hidden="1" x14ac:dyDescent="0.3">
      <c r="A251" s="7" t="s">
        <v>45</v>
      </c>
    </row>
    <row r="252" spans="1:17" hidden="1" x14ac:dyDescent="0.3">
      <c r="A252" s="7" t="s">
        <v>45</v>
      </c>
    </row>
    <row r="253" spans="1:17" hidden="1" x14ac:dyDescent="0.3">
      <c r="A253" s="30" t="s">
        <v>94</v>
      </c>
    </row>
    <row r="254" spans="1:17" hidden="1" x14ac:dyDescent="0.3">
      <c r="A254" s="30" t="s">
        <v>94</v>
      </c>
    </row>
    <row r="255" spans="1:17" x14ac:dyDescent="0.3">
      <c r="A255" s="7">
        <v>9</v>
      </c>
      <c r="B255" s="23" t="s">
        <v>180</v>
      </c>
      <c r="C255" s="69" t="s">
        <v>179</v>
      </c>
      <c r="D255" s="70"/>
      <c r="E255" s="70"/>
      <c r="F255" s="25" t="s">
        <v>48</v>
      </c>
      <c r="G255" s="26">
        <v>1</v>
      </c>
      <c r="H255" s="26"/>
      <c r="I255" s="27"/>
      <c r="J255" s="28">
        <f>IF(AND(G255= "",H255= ""), 0, ROUND(ROUND(I255, 2) * ROUND(IF(H255="",G255,H255),  0), 2))</f>
        <v>0</v>
      </c>
      <c r="K255" s="7"/>
      <c r="M255" s="29">
        <v>0.2</v>
      </c>
      <c r="Q255" s="7">
        <v>1355</v>
      </c>
    </row>
    <row r="256" spans="1:17" hidden="1" x14ac:dyDescent="0.3">
      <c r="A256" s="7" t="s">
        <v>49</v>
      </c>
    </row>
    <row r="257" spans="1:17" hidden="1" x14ac:dyDescent="0.3">
      <c r="A257" s="7" t="s">
        <v>50</v>
      </c>
    </row>
    <row r="258" spans="1:17" hidden="1" x14ac:dyDescent="0.3">
      <c r="A258" s="7" t="s">
        <v>75</v>
      </c>
    </row>
    <row r="259" spans="1:17" x14ac:dyDescent="0.3">
      <c r="A259" s="7">
        <v>4</v>
      </c>
      <c r="B259" s="16" t="s">
        <v>181</v>
      </c>
      <c r="C259" s="67" t="s">
        <v>182</v>
      </c>
      <c r="D259" s="67"/>
      <c r="E259" s="67"/>
      <c r="F259" s="19"/>
      <c r="G259" s="19"/>
      <c r="H259" s="19"/>
      <c r="I259" s="19"/>
      <c r="J259" s="20"/>
      <c r="K259" s="7"/>
    </row>
    <row r="260" spans="1:17" x14ac:dyDescent="0.3">
      <c r="A260" s="7">
        <v>5</v>
      </c>
      <c r="B260" s="16" t="s">
        <v>183</v>
      </c>
      <c r="C260" s="68" t="s">
        <v>184</v>
      </c>
      <c r="D260" s="68"/>
      <c r="E260" s="68"/>
      <c r="F260" s="21"/>
      <c r="G260" s="21"/>
      <c r="H260" s="21"/>
      <c r="I260" s="21"/>
      <c r="J260" s="22"/>
      <c r="K260" s="7"/>
    </row>
    <row r="261" spans="1:17" hidden="1" x14ac:dyDescent="0.3">
      <c r="A261" s="7" t="s">
        <v>45</v>
      </c>
    </row>
    <row r="262" spans="1:17" hidden="1" x14ac:dyDescent="0.3">
      <c r="A262" s="7" t="s">
        <v>45</v>
      </c>
    </row>
    <row r="263" spans="1:17" hidden="1" x14ac:dyDescent="0.3">
      <c r="A263" s="7" t="s">
        <v>45</v>
      </c>
    </row>
    <row r="264" spans="1:17" x14ac:dyDescent="0.3">
      <c r="A264" s="7">
        <v>9</v>
      </c>
      <c r="B264" s="23" t="s">
        <v>185</v>
      </c>
      <c r="C264" s="69" t="s">
        <v>186</v>
      </c>
      <c r="D264" s="70"/>
      <c r="E264" s="70"/>
      <c r="F264" s="25" t="s">
        <v>187</v>
      </c>
      <c r="G264" s="32">
        <v>30</v>
      </c>
      <c r="H264" s="32"/>
      <c r="I264" s="27"/>
      <c r="J264" s="28">
        <f>IF(AND(G264= "",H264= ""), 0, ROUND(ROUND(I264, 2) * ROUND(IF(H264="",G264,H264),  2), 2))</f>
        <v>0</v>
      </c>
      <c r="K264" s="7"/>
      <c r="M264" s="29">
        <v>0.2</v>
      </c>
      <c r="Q264" s="7">
        <v>1355</v>
      </c>
    </row>
    <row r="265" spans="1:17" hidden="1" x14ac:dyDescent="0.3">
      <c r="A265" s="7" t="s">
        <v>111</v>
      </c>
    </row>
    <row r="266" spans="1:17" hidden="1" x14ac:dyDescent="0.3">
      <c r="A266" s="7" t="s">
        <v>49</v>
      </c>
    </row>
    <row r="267" spans="1:17" hidden="1" x14ac:dyDescent="0.3">
      <c r="A267" s="7" t="s">
        <v>45</v>
      </c>
    </row>
    <row r="268" spans="1:17" hidden="1" x14ac:dyDescent="0.3">
      <c r="A268" s="7" t="s">
        <v>50</v>
      </c>
    </row>
    <row r="269" spans="1:17" x14ac:dyDescent="0.3">
      <c r="A269" s="7">
        <v>5</v>
      </c>
      <c r="B269" s="16" t="s">
        <v>188</v>
      </c>
      <c r="C269" s="68" t="s">
        <v>189</v>
      </c>
      <c r="D269" s="68"/>
      <c r="E269" s="68"/>
      <c r="F269" s="21"/>
      <c r="G269" s="21"/>
      <c r="H269" s="21"/>
      <c r="I269" s="21"/>
      <c r="J269" s="22"/>
      <c r="K269" s="7"/>
    </row>
    <row r="270" spans="1:17" hidden="1" x14ac:dyDescent="0.3">
      <c r="A270" s="7" t="s">
        <v>45</v>
      </c>
    </row>
    <row r="271" spans="1:17" x14ac:dyDescent="0.3">
      <c r="A271" s="7">
        <v>9</v>
      </c>
      <c r="B271" s="23" t="s">
        <v>190</v>
      </c>
      <c r="C271" s="69" t="s">
        <v>191</v>
      </c>
      <c r="D271" s="70"/>
      <c r="E271" s="70"/>
      <c r="F271" s="25" t="s">
        <v>187</v>
      </c>
      <c r="G271" s="32">
        <v>10</v>
      </c>
      <c r="H271" s="32"/>
      <c r="I271" s="27"/>
      <c r="J271" s="28">
        <f>IF(AND(G271= "",H271= ""), 0, ROUND(ROUND(I271, 2) * ROUND(IF(H271="",G271,H271),  2), 2))</f>
        <v>0</v>
      </c>
      <c r="K271" s="7"/>
      <c r="M271" s="29">
        <v>0.2</v>
      </c>
      <c r="Q271" s="7">
        <v>1355</v>
      </c>
    </row>
    <row r="272" spans="1:17" hidden="1" x14ac:dyDescent="0.3">
      <c r="A272" s="7" t="s">
        <v>111</v>
      </c>
    </row>
    <row r="273" spans="1:17" hidden="1" x14ac:dyDescent="0.3">
      <c r="A273" s="7" t="s">
        <v>49</v>
      </c>
    </row>
    <row r="274" spans="1:17" hidden="1" x14ac:dyDescent="0.3">
      <c r="A274" s="7" t="s">
        <v>50</v>
      </c>
    </row>
    <row r="275" spans="1:17" ht="16.95" customHeight="1" x14ac:dyDescent="0.3">
      <c r="A275" s="7">
        <v>5</v>
      </c>
      <c r="B275" s="16" t="s">
        <v>192</v>
      </c>
      <c r="C275" s="68" t="s">
        <v>193</v>
      </c>
      <c r="D275" s="68"/>
      <c r="E275" s="68"/>
      <c r="F275" s="21"/>
      <c r="G275" s="21"/>
      <c r="H275" s="21"/>
      <c r="I275" s="21"/>
      <c r="J275" s="22"/>
      <c r="K275" s="7"/>
    </row>
    <row r="276" spans="1:17" hidden="1" x14ac:dyDescent="0.3">
      <c r="A276" s="7" t="s">
        <v>45</v>
      </c>
    </row>
    <row r="277" spans="1:17" hidden="1" x14ac:dyDescent="0.3">
      <c r="A277" s="7" t="s">
        <v>45</v>
      </c>
    </row>
    <row r="278" spans="1:17" hidden="1" x14ac:dyDescent="0.3">
      <c r="A278" s="7" t="s">
        <v>45</v>
      </c>
    </row>
    <row r="279" spans="1:17" ht="39.450000000000003" customHeight="1" x14ac:dyDescent="0.3">
      <c r="A279" s="7">
        <v>9</v>
      </c>
      <c r="B279" s="23" t="s">
        <v>194</v>
      </c>
      <c r="C279" s="69" t="s">
        <v>195</v>
      </c>
      <c r="D279" s="70"/>
      <c r="E279" s="70"/>
      <c r="F279" s="25" t="s">
        <v>187</v>
      </c>
      <c r="G279" s="32">
        <v>30</v>
      </c>
      <c r="H279" s="32"/>
      <c r="I279" s="27"/>
      <c r="J279" s="28">
        <f>IF(AND(G279= "",H279= ""), 0, ROUND(ROUND(I279, 2) * ROUND(IF(H279="",G279,H279),  2), 2))</f>
        <v>0</v>
      </c>
      <c r="K279" s="7"/>
      <c r="M279" s="29">
        <v>0.2</v>
      </c>
      <c r="Q279" s="7">
        <v>1355</v>
      </c>
    </row>
    <row r="280" spans="1:17" hidden="1" x14ac:dyDescent="0.3">
      <c r="A280" s="7" t="s">
        <v>49</v>
      </c>
    </row>
    <row r="281" spans="1:17" hidden="1" x14ac:dyDescent="0.3">
      <c r="A281" s="7" t="s">
        <v>50</v>
      </c>
    </row>
    <row r="282" spans="1:17" hidden="1" x14ac:dyDescent="0.3">
      <c r="A282" s="7" t="s">
        <v>75</v>
      </c>
    </row>
    <row r="283" spans="1:17" x14ac:dyDescent="0.3">
      <c r="A283" s="7">
        <v>4</v>
      </c>
      <c r="B283" s="16" t="s">
        <v>196</v>
      </c>
      <c r="C283" s="67" t="s">
        <v>197</v>
      </c>
      <c r="D283" s="67"/>
      <c r="E283" s="67"/>
      <c r="F283" s="19"/>
      <c r="G283" s="19"/>
      <c r="H283" s="19"/>
      <c r="I283" s="19"/>
      <c r="J283" s="20"/>
      <c r="K283" s="7"/>
    </row>
    <row r="284" spans="1:17" x14ac:dyDescent="0.3">
      <c r="A284" s="7">
        <v>5</v>
      </c>
      <c r="B284" s="16" t="s">
        <v>198</v>
      </c>
      <c r="C284" s="68" t="s">
        <v>52</v>
      </c>
      <c r="D284" s="68"/>
      <c r="E284" s="68"/>
      <c r="F284" s="21"/>
      <c r="G284" s="21"/>
      <c r="H284" s="21"/>
      <c r="I284" s="21"/>
      <c r="J284" s="22"/>
      <c r="K284" s="7"/>
    </row>
    <row r="285" spans="1:17" hidden="1" x14ac:dyDescent="0.3">
      <c r="A285" s="7" t="s">
        <v>45</v>
      </c>
    </row>
    <row r="286" spans="1:17" hidden="1" x14ac:dyDescent="0.3">
      <c r="A286" s="7" t="s">
        <v>45</v>
      </c>
    </row>
    <row r="287" spans="1:17" hidden="1" x14ac:dyDescent="0.3">
      <c r="A287" s="7" t="s">
        <v>50</v>
      </c>
    </row>
    <row r="288" spans="1:17" x14ac:dyDescent="0.3">
      <c r="A288" s="7">
        <v>5</v>
      </c>
      <c r="B288" s="16" t="s">
        <v>199</v>
      </c>
      <c r="C288" s="68" t="s">
        <v>200</v>
      </c>
      <c r="D288" s="68"/>
      <c r="E288" s="68"/>
      <c r="F288" s="21"/>
      <c r="G288" s="21"/>
      <c r="H288" s="21"/>
      <c r="I288" s="21"/>
      <c r="J288" s="22"/>
      <c r="K288" s="7"/>
    </row>
    <row r="289" spans="1:17" hidden="1" x14ac:dyDescent="0.3">
      <c r="A289" s="7" t="s">
        <v>45</v>
      </c>
    </row>
    <row r="290" spans="1:17" hidden="1" x14ac:dyDescent="0.3">
      <c r="A290" s="30" t="s">
        <v>94</v>
      </c>
    </row>
    <row r="291" spans="1:17" hidden="1" x14ac:dyDescent="0.3">
      <c r="A291" s="7" t="s">
        <v>45</v>
      </c>
    </row>
    <row r="292" spans="1:17" hidden="1" x14ac:dyDescent="0.3">
      <c r="A292" s="7" t="s">
        <v>45</v>
      </c>
    </row>
    <row r="293" spans="1:17" hidden="1" x14ac:dyDescent="0.3">
      <c r="A293" s="7" t="s">
        <v>45</v>
      </c>
    </row>
    <row r="294" spans="1:17" hidden="1" x14ac:dyDescent="0.3">
      <c r="A294" s="7" t="s">
        <v>45</v>
      </c>
    </row>
    <row r="295" spans="1:17" x14ac:dyDescent="0.3">
      <c r="A295" s="7">
        <v>9</v>
      </c>
      <c r="B295" s="23" t="s">
        <v>201</v>
      </c>
      <c r="C295" s="69" t="s">
        <v>202</v>
      </c>
      <c r="D295" s="70"/>
      <c r="E295" s="70"/>
      <c r="F295" s="25" t="s">
        <v>48</v>
      </c>
      <c r="G295" s="26">
        <v>1</v>
      </c>
      <c r="H295" s="26"/>
      <c r="I295" s="27"/>
      <c r="J295" s="28">
        <f>IF(AND(G295= "",H295= ""), 0, ROUND(ROUND(I295, 2) * ROUND(IF(H295="",G295,H295),  0), 2))</f>
        <v>0</v>
      </c>
      <c r="K295" s="7"/>
      <c r="M295" s="29">
        <v>0.2</v>
      </c>
      <c r="Q295" s="7">
        <v>1355</v>
      </c>
    </row>
    <row r="296" spans="1:17" hidden="1" x14ac:dyDescent="0.3">
      <c r="A296" s="7" t="s">
        <v>49</v>
      </c>
    </row>
    <row r="297" spans="1:17" ht="27.15" customHeight="1" x14ac:dyDescent="0.3">
      <c r="A297" s="7">
        <v>9</v>
      </c>
      <c r="B297" s="23" t="s">
        <v>203</v>
      </c>
      <c r="C297" s="69" t="s">
        <v>204</v>
      </c>
      <c r="D297" s="70"/>
      <c r="E297" s="70"/>
      <c r="F297" s="25" t="s">
        <v>48</v>
      </c>
      <c r="G297" s="26">
        <v>1</v>
      </c>
      <c r="H297" s="26"/>
      <c r="I297" s="27"/>
      <c r="J297" s="28">
        <f>IF(AND(G297= "",H297= ""), 0, ROUND(ROUND(I297, 2) * ROUND(IF(H297="",G297,H297),  0), 2))</f>
        <v>0</v>
      </c>
      <c r="K297" s="7"/>
      <c r="M297" s="29">
        <v>0.2</v>
      </c>
      <c r="Q297" s="7">
        <v>1355</v>
      </c>
    </row>
    <row r="298" spans="1:17" hidden="1" x14ac:dyDescent="0.3">
      <c r="A298" s="7" t="s">
        <v>49</v>
      </c>
    </row>
    <row r="299" spans="1:17" x14ac:dyDescent="0.3">
      <c r="A299" s="7">
        <v>9</v>
      </c>
      <c r="B299" s="23" t="s">
        <v>205</v>
      </c>
      <c r="C299" s="69" t="s">
        <v>206</v>
      </c>
      <c r="D299" s="70"/>
      <c r="E299" s="70"/>
      <c r="F299" s="25" t="s">
        <v>48</v>
      </c>
      <c r="G299" s="26">
        <v>1</v>
      </c>
      <c r="H299" s="26"/>
      <c r="I299" s="27"/>
      <c r="J299" s="28">
        <f>IF(AND(G299= "",H299= ""), 0, ROUND(ROUND(I299, 2) * ROUND(IF(H299="",G299,H299),  0), 2))</f>
        <v>0</v>
      </c>
      <c r="K299" s="7"/>
      <c r="M299" s="29">
        <v>0.2</v>
      </c>
      <c r="Q299" s="7">
        <v>1355</v>
      </c>
    </row>
    <row r="300" spans="1:17" hidden="1" x14ac:dyDescent="0.3">
      <c r="A300" s="7" t="s">
        <v>49</v>
      </c>
    </row>
    <row r="301" spans="1:17" ht="39.450000000000003" customHeight="1" x14ac:dyDescent="0.3">
      <c r="A301" s="7">
        <v>9</v>
      </c>
      <c r="B301" s="23" t="s">
        <v>207</v>
      </c>
      <c r="C301" s="69" t="s">
        <v>208</v>
      </c>
      <c r="D301" s="70"/>
      <c r="E301" s="70"/>
      <c r="F301" s="25" t="s">
        <v>48</v>
      </c>
      <c r="G301" s="26">
        <v>1</v>
      </c>
      <c r="H301" s="26"/>
      <c r="I301" s="27"/>
      <c r="J301" s="28">
        <f>IF(AND(G301= "",H301= ""), 0, ROUND(ROUND(I301, 2) * ROUND(IF(H301="",G301,H301),  0), 2))</f>
        <v>0</v>
      </c>
      <c r="K301" s="7"/>
      <c r="M301" s="29">
        <v>0.2</v>
      </c>
      <c r="Q301" s="7">
        <v>1355</v>
      </c>
    </row>
    <row r="302" spans="1:17" hidden="1" x14ac:dyDescent="0.3">
      <c r="A302" s="7" t="s">
        <v>49</v>
      </c>
    </row>
    <row r="303" spans="1:17" x14ac:dyDescent="0.3">
      <c r="A303" s="7">
        <v>9</v>
      </c>
      <c r="B303" s="23" t="s">
        <v>209</v>
      </c>
      <c r="C303" s="69" t="s">
        <v>84</v>
      </c>
      <c r="D303" s="70"/>
      <c r="E303" s="70"/>
      <c r="F303" s="25" t="s">
        <v>48</v>
      </c>
      <c r="G303" s="26">
        <v>1</v>
      </c>
      <c r="H303" s="26"/>
      <c r="I303" s="27"/>
      <c r="J303" s="28">
        <f>IF(AND(G303= "",H303= ""), 0, ROUND(ROUND(I303, 2) * ROUND(IF(H303="",G303,H303),  0), 2))</f>
        <v>0</v>
      </c>
      <c r="K303" s="7"/>
      <c r="M303" s="29">
        <v>0.2</v>
      </c>
      <c r="Q303" s="7">
        <v>1355</v>
      </c>
    </row>
    <row r="304" spans="1:17" hidden="1" x14ac:dyDescent="0.3">
      <c r="A304" s="7" t="s">
        <v>49</v>
      </c>
    </row>
    <row r="305" spans="1:17" hidden="1" x14ac:dyDescent="0.3">
      <c r="A305" s="7" t="s">
        <v>50</v>
      </c>
    </row>
    <row r="306" spans="1:17" ht="16.95" customHeight="1" x14ac:dyDescent="0.3">
      <c r="A306" s="7">
        <v>5</v>
      </c>
      <c r="B306" s="16" t="s">
        <v>210</v>
      </c>
      <c r="C306" s="68" t="s">
        <v>211</v>
      </c>
      <c r="D306" s="68"/>
      <c r="E306" s="68"/>
      <c r="F306" s="21"/>
      <c r="G306" s="21"/>
      <c r="H306" s="21"/>
      <c r="I306" s="21"/>
      <c r="J306" s="22"/>
      <c r="K306" s="7"/>
    </row>
    <row r="307" spans="1:17" hidden="1" x14ac:dyDescent="0.3">
      <c r="A307" s="7" t="s">
        <v>45</v>
      </c>
    </row>
    <row r="308" spans="1:17" hidden="1" x14ac:dyDescent="0.3">
      <c r="A308" s="7" t="s">
        <v>45</v>
      </c>
    </row>
    <row r="309" spans="1:17" ht="27.15" customHeight="1" x14ac:dyDescent="0.3">
      <c r="A309" s="7">
        <v>9</v>
      </c>
      <c r="B309" s="23" t="s">
        <v>212</v>
      </c>
      <c r="C309" s="69" t="s">
        <v>213</v>
      </c>
      <c r="D309" s="70"/>
      <c r="E309" s="70"/>
      <c r="F309" s="25" t="s">
        <v>48</v>
      </c>
      <c r="G309" s="26">
        <v>1</v>
      </c>
      <c r="H309" s="26"/>
      <c r="I309" s="27"/>
      <c r="J309" s="28">
        <f>IF(AND(G309= "",H309= ""), 0, ROUND(ROUND(I309, 2) * ROUND(IF(H309="",G309,H309),  0), 2))</f>
        <v>0</v>
      </c>
      <c r="K309" s="7"/>
      <c r="M309" s="29">
        <v>0.2</v>
      </c>
      <c r="Q309" s="7">
        <v>1355</v>
      </c>
    </row>
    <row r="310" spans="1:17" hidden="1" x14ac:dyDescent="0.3">
      <c r="A310" s="7" t="s">
        <v>49</v>
      </c>
    </row>
    <row r="311" spans="1:17" hidden="1" x14ac:dyDescent="0.3">
      <c r="A311" s="7" t="s">
        <v>50</v>
      </c>
    </row>
    <row r="312" spans="1:17" hidden="1" x14ac:dyDescent="0.3">
      <c r="A312" s="7" t="s">
        <v>75</v>
      </c>
    </row>
    <row r="313" spans="1:17" x14ac:dyDescent="0.3">
      <c r="A313" s="7">
        <v>4</v>
      </c>
      <c r="B313" s="16" t="s">
        <v>214</v>
      </c>
      <c r="C313" s="67" t="s">
        <v>215</v>
      </c>
      <c r="D313" s="67"/>
      <c r="E313" s="67"/>
      <c r="F313" s="19"/>
      <c r="G313" s="19"/>
      <c r="H313" s="19"/>
      <c r="I313" s="19"/>
      <c r="J313" s="20"/>
      <c r="K313" s="7"/>
    </row>
    <row r="314" spans="1:17" x14ac:dyDescent="0.3">
      <c r="A314" s="7">
        <v>5</v>
      </c>
      <c r="B314" s="16" t="s">
        <v>216</v>
      </c>
      <c r="C314" s="68" t="s">
        <v>217</v>
      </c>
      <c r="D314" s="68"/>
      <c r="E314" s="68"/>
      <c r="F314" s="21"/>
      <c r="G314" s="21"/>
      <c r="H314" s="21"/>
      <c r="I314" s="21"/>
      <c r="J314" s="22"/>
      <c r="K314" s="7"/>
    </row>
    <row r="315" spans="1:17" hidden="1" x14ac:dyDescent="0.3">
      <c r="A315" s="7" t="s">
        <v>45</v>
      </c>
    </row>
    <row r="316" spans="1:17" hidden="1" x14ac:dyDescent="0.3">
      <c r="A316" s="7" t="s">
        <v>45</v>
      </c>
    </row>
    <row r="317" spans="1:17" hidden="1" x14ac:dyDescent="0.3">
      <c r="A317" s="7" t="s">
        <v>45</v>
      </c>
    </row>
    <row r="318" spans="1:17" hidden="1" x14ac:dyDescent="0.3">
      <c r="A318" s="7" t="s">
        <v>45</v>
      </c>
    </row>
    <row r="319" spans="1:17" hidden="1" x14ac:dyDescent="0.3">
      <c r="A319" s="7" t="s">
        <v>45</v>
      </c>
    </row>
    <row r="320" spans="1:17" hidden="1" x14ac:dyDescent="0.3">
      <c r="A320" s="7" t="s">
        <v>45</v>
      </c>
    </row>
    <row r="321" spans="1:17" hidden="1" x14ac:dyDescent="0.3">
      <c r="A321" s="7" t="s">
        <v>45</v>
      </c>
    </row>
    <row r="322" spans="1:17" hidden="1" x14ac:dyDescent="0.3">
      <c r="A322" s="7" t="s">
        <v>45</v>
      </c>
    </row>
    <row r="323" spans="1:17" hidden="1" x14ac:dyDescent="0.3">
      <c r="A323" s="7" t="s">
        <v>45</v>
      </c>
    </row>
    <row r="324" spans="1:17" hidden="1" x14ac:dyDescent="0.3">
      <c r="A324" s="7" t="s">
        <v>45</v>
      </c>
    </row>
    <row r="325" spans="1:17" hidden="1" x14ac:dyDescent="0.3">
      <c r="A325" s="7" t="s">
        <v>45</v>
      </c>
    </row>
    <row r="326" spans="1:17" hidden="1" x14ac:dyDescent="0.3">
      <c r="A326" s="7" t="s">
        <v>45</v>
      </c>
    </row>
    <row r="327" spans="1:17" hidden="1" x14ac:dyDescent="0.3">
      <c r="A327" s="7" t="s">
        <v>45</v>
      </c>
    </row>
    <row r="328" spans="1:17" ht="27.15" customHeight="1" x14ac:dyDescent="0.3">
      <c r="A328" s="7">
        <v>9</v>
      </c>
      <c r="B328" s="23" t="s">
        <v>218</v>
      </c>
      <c r="C328" s="69" t="s">
        <v>219</v>
      </c>
      <c r="D328" s="70"/>
      <c r="E328" s="70"/>
      <c r="F328" s="25" t="s">
        <v>48</v>
      </c>
      <c r="G328" s="26">
        <v>1</v>
      </c>
      <c r="H328" s="26"/>
      <c r="I328" s="27"/>
      <c r="J328" s="28">
        <f>IF(AND(G328= "",H328= ""), 0, ROUND(ROUND(I328, 2) * ROUND(IF(H328="",G328,H328),  0), 2))</f>
        <v>0</v>
      </c>
      <c r="K328" s="7"/>
      <c r="M328" s="29">
        <v>0.2</v>
      </c>
      <c r="Q328" s="7">
        <v>1355</v>
      </c>
    </row>
    <row r="329" spans="1:17" hidden="1" x14ac:dyDescent="0.3">
      <c r="A329" s="7" t="s">
        <v>49</v>
      </c>
    </row>
    <row r="330" spans="1:17" x14ac:dyDescent="0.3">
      <c r="A330" s="7">
        <v>9</v>
      </c>
      <c r="B330" s="23" t="s">
        <v>220</v>
      </c>
      <c r="C330" s="69" t="s">
        <v>221</v>
      </c>
      <c r="D330" s="70"/>
      <c r="E330" s="70"/>
      <c r="F330" s="25" t="s">
        <v>48</v>
      </c>
      <c r="G330" s="26">
        <v>1</v>
      </c>
      <c r="H330" s="26"/>
      <c r="I330" s="27"/>
      <c r="J330" s="28">
        <f>IF(AND(G330= "",H330= ""), 0, ROUND(ROUND(I330, 2) * ROUND(IF(H330="",G330,H330),  0), 2))</f>
        <v>0</v>
      </c>
      <c r="K330" s="7"/>
      <c r="M330" s="29">
        <v>0.2</v>
      </c>
      <c r="Q330" s="7">
        <v>1355</v>
      </c>
    </row>
    <row r="331" spans="1:17" hidden="1" x14ac:dyDescent="0.3">
      <c r="A331" s="7" t="s">
        <v>49</v>
      </c>
    </row>
    <row r="332" spans="1:17" ht="39.450000000000003" customHeight="1" x14ac:dyDescent="0.3">
      <c r="A332" s="7">
        <v>9</v>
      </c>
      <c r="B332" s="23" t="s">
        <v>222</v>
      </c>
      <c r="C332" s="69" t="s">
        <v>223</v>
      </c>
      <c r="D332" s="70"/>
      <c r="E332" s="70"/>
      <c r="F332" s="25" t="s">
        <v>48</v>
      </c>
      <c r="G332" s="26">
        <v>1</v>
      </c>
      <c r="H332" s="26"/>
      <c r="I332" s="27"/>
      <c r="J332" s="28">
        <f>IF(AND(G332= "",H332= ""), 0, ROUND(ROUND(I332, 2) * ROUND(IF(H332="",G332,H332),  0), 2))</f>
        <v>0</v>
      </c>
      <c r="K332" s="7"/>
      <c r="M332" s="29">
        <v>0.2</v>
      </c>
      <c r="Q332" s="7">
        <v>1355</v>
      </c>
    </row>
    <row r="333" spans="1:17" hidden="1" x14ac:dyDescent="0.3">
      <c r="A333" s="7" t="s">
        <v>49</v>
      </c>
    </row>
    <row r="334" spans="1:17" ht="27.15" customHeight="1" x14ac:dyDescent="0.3">
      <c r="A334" s="7">
        <v>9</v>
      </c>
      <c r="B334" s="23" t="s">
        <v>224</v>
      </c>
      <c r="C334" s="69" t="s">
        <v>225</v>
      </c>
      <c r="D334" s="70"/>
      <c r="E334" s="70"/>
      <c r="F334" s="25" t="s">
        <v>48</v>
      </c>
      <c r="G334" s="26">
        <v>1</v>
      </c>
      <c r="H334" s="26"/>
      <c r="I334" s="27"/>
      <c r="J334" s="28">
        <f>IF(AND(G334= "",H334= ""), 0, ROUND(ROUND(I334, 2) * ROUND(IF(H334="",G334,H334),  0), 2))</f>
        <v>0</v>
      </c>
      <c r="K334" s="7"/>
      <c r="M334" s="29">
        <v>0.2</v>
      </c>
      <c r="Q334" s="7">
        <v>1355</v>
      </c>
    </row>
    <row r="335" spans="1:17" hidden="1" x14ac:dyDescent="0.3">
      <c r="A335" s="7" t="s">
        <v>49</v>
      </c>
    </row>
    <row r="336" spans="1:17" hidden="1" x14ac:dyDescent="0.3">
      <c r="A336" s="7" t="s">
        <v>50</v>
      </c>
    </row>
    <row r="337" spans="1:11" hidden="1" x14ac:dyDescent="0.3">
      <c r="A337" s="7" t="s">
        <v>75</v>
      </c>
    </row>
    <row r="338" spans="1:11" x14ac:dyDescent="0.3">
      <c r="A338" s="7">
        <v>4</v>
      </c>
      <c r="B338" s="16" t="s">
        <v>226</v>
      </c>
      <c r="C338" s="67" t="s">
        <v>227</v>
      </c>
      <c r="D338" s="67"/>
      <c r="E338" s="67"/>
      <c r="F338" s="19"/>
      <c r="G338" s="19"/>
      <c r="H338" s="19"/>
      <c r="I338" s="19"/>
      <c r="J338" s="20"/>
      <c r="K338" s="7"/>
    </row>
    <row r="339" spans="1:11" x14ac:dyDescent="0.3">
      <c r="A339" s="7">
        <v>5</v>
      </c>
      <c r="B339" s="16" t="s">
        <v>228</v>
      </c>
      <c r="C339" s="68" t="s">
        <v>52</v>
      </c>
      <c r="D339" s="68"/>
      <c r="E339" s="68"/>
      <c r="F339" s="21"/>
      <c r="G339" s="21"/>
      <c r="H339" s="21"/>
      <c r="I339" s="21"/>
      <c r="J339" s="22"/>
      <c r="K339" s="7"/>
    </row>
    <row r="340" spans="1:11" hidden="1" x14ac:dyDescent="0.3">
      <c r="A340" s="7" t="s">
        <v>45</v>
      </c>
    </row>
    <row r="341" spans="1:11" hidden="1" x14ac:dyDescent="0.3">
      <c r="A341" s="7" t="s">
        <v>45</v>
      </c>
    </row>
    <row r="342" spans="1:11" hidden="1" x14ac:dyDescent="0.3">
      <c r="A342" s="7" t="s">
        <v>45</v>
      </c>
    </row>
    <row r="343" spans="1:11" hidden="1" x14ac:dyDescent="0.3">
      <c r="A343" s="7" t="s">
        <v>45</v>
      </c>
    </row>
    <row r="344" spans="1:11" hidden="1" x14ac:dyDescent="0.3">
      <c r="A344" s="7" t="s">
        <v>45</v>
      </c>
    </row>
    <row r="345" spans="1:11" hidden="1" x14ac:dyDescent="0.3">
      <c r="A345" s="7" t="s">
        <v>45</v>
      </c>
    </row>
    <row r="346" spans="1:11" hidden="1" x14ac:dyDescent="0.3">
      <c r="A346" s="7" t="s">
        <v>45</v>
      </c>
    </row>
    <row r="347" spans="1:11" hidden="1" x14ac:dyDescent="0.3">
      <c r="A347" s="7" t="s">
        <v>45</v>
      </c>
    </row>
    <row r="348" spans="1:11" hidden="1" x14ac:dyDescent="0.3">
      <c r="A348" s="7" t="s">
        <v>45</v>
      </c>
    </row>
    <row r="349" spans="1:11" hidden="1" x14ac:dyDescent="0.3">
      <c r="A349" s="7" t="s">
        <v>45</v>
      </c>
    </row>
    <row r="350" spans="1:11" hidden="1" x14ac:dyDescent="0.3">
      <c r="A350" s="7" t="s">
        <v>45</v>
      </c>
    </row>
    <row r="351" spans="1:11" hidden="1" x14ac:dyDescent="0.3">
      <c r="A351" s="7" t="s">
        <v>45</v>
      </c>
    </row>
    <row r="352" spans="1:11" hidden="1" x14ac:dyDescent="0.3">
      <c r="A352" s="7" t="s">
        <v>45</v>
      </c>
    </row>
    <row r="353" spans="1:17" hidden="1" x14ac:dyDescent="0.3">
      <c r="A353" s="7" t="s">
        <v>45</v>
      </c>
    </row>
    <row r="354" spans="1:17" hidden="1" x14ac:dyDescent="0.3">
      <c r="A354" s="7" t="s">
        <v>45</v>
      </c>
    </row>
    <row r="355" spans="1:17" hidden="1" x14ac:dyDescent="0.3">
      <c r="A355" s="7" t="s">
        <v>45</v>
      </c>
    </row>
    <row r="356" spans="1:17" hidden="1" x14ac:dyDescent="0.3">
      <c r="A356" s="7" t="s">
        <v>45</v>
      </c>
    </row>
    <row r="357" spans="1:17" ht="76.2" customHeight="1" x14ac:dyDescent="0.3">
      <c r="A357" s="7">
        <v>9</v>
      </c>
      <c r="B357" s="23" t="s">
        <v>229</v>
      </c>
      <c r="C357" s="69" t="s">
        <v>230</v>
      </c>
      <c r="D357" s="70"/>
      <c r="E357" s="70"/>
      <c r="F357" s="25" t="s">
        <v>48</v>
      </c>
      <c r="G357" s="26">
        <v>1</v>
      </c>
      <c r="H357" s="26"/>
      <c r="I357" s="27"/>
      <c r="J357" s="28">
        <f>IF(AND(G357= "",H357= ""), 0, ROUND(ROUND(I357, 2) * ROUND(IF(H357="",G357,H357),  0), 2))</f>
        <v>0</v>
      </c>
      <c r="K357" s="7"/>
      <c r="M357" s="29">
        <v>0.2</v>
      </c>
      <c r="Q357" s="7">
        <v>1355</v>
      </c>
    </row>
    <row r="358" spans="1:17" hidden="1" x14ac:dyDescent="0.3">
      <c r="A358" s="7" t="s">
        <v>49</v>
      </c>
    </row>
    <row r="359" spans="1:17" ht="27.15" customHeight="1" x14ac:dyDescent="0.3">
      <c r="A359" s="7">
        <v>9</v>
      </c>
      <c r="B359" s="23" t="s">
        <v>231</v>
      </c>
      <c r="C359" s="69" t="s">
        <v>232</v>
      </c>
      <c r="D359" s="70"/>
      <c r="E359" s="70"/>
      <c r="F359" s="25" t="s">
        <v>48</v>
      </c>
      <c r="G359" s="26">
        <v>1</v>
      </c>
      <c r="H359" s="26"/>
      <c r="I359" s="27"/>
      <c r="J359" s="28">
        <f>IF(AND(G359= "",H359= ""), 0, ROUND(ROUND(I359, 2) * ROUND(IF(H359="",G359,H359),  0), 2))</f>
        <v>0</v>
      </c>
      <c r="K359" s="7"/>
      <c r="M359" s="29">
        <v>0.2</v>
      </c>
      <c r="Q359" s="7">
        <v>1355</v>
      </c>
    </row>
    <row r="360" spans="1:17" hidden="1" x14ac:dyDescent="0.3">
      <c r="A360" s="7" t="s">
        <v>49</v>
      </c>
    </row>
    <row r="361" spans="1:17" ht="27.15" customHeight="1" x14ac:dyDescent="0.3">
      <c r="A361" s="7">
        <v>9</v>
      </c>
      <c r="B361" s="23" t="s">
        <v>233</v>
      </c>
      <c r="C361" s="69" t="s">
        <v>234</v>
      </c>
      <c r="D361" s="70"/>
      <c r="E361" s="70"/>
      <c r="F361" s="25" t="s">
        <v>48</v>
      </c>
      <c r="G361" s="26">
        <v>1</v>
      </c>
      <c r="H361" s="26"/>
      <c r="I361" s="27"/>
      <c r="J361" s="28">
        <f>IF(AND(G361= "",H361= ""), 0, ROUND(ROUND(I361, 2) * ROUND(IF(H361="",G361,H361),  0), 2))</f>
        <v>0</v>
      </c>
      <c r="K361" s="7"/>
      <c r="M361" s="29">
        <v>0.2</v>
      </c>
      <c r="Q361" s="7">
        <v>1355</v>
      </c>
    </row>
    <row r="362" spans="1:17" hidden="1" x14ac:dyDescent="0.3">
      <c r="A362" s="7" t="s">
        <v>49</v>
      </c>
    </row>
    <row r="363" spans="1:17" hidden="1" x14ac:dyDescent="0.3">
      <c r="A363" s="7" t="s">
        <v>50</v>
      </c>
    </row>
    <row r="364" spans="1:17" ht="16.95" customHeight="1" x14ac:dyDescent="0.3">
      <c r="A364" s="7">
        <v>5</v>
      </c>
      <c r="B364" s="16" t="s">
        <v>235</v>
      </c>
      <c r="C364" s="68" t="s">
        <v>236</v>
      </c>
      <c r="D364" s="68"/>
      <c r="E364" s="68"/>
      <c r="F364" s="21"/>
      <c r="G364" s="21"/>
      <c r="H364" s="21"/>
      <c r="I364" s="21"/>
      <c r="J364" s="22"/>
      <c r="K364" s="7"/>
    </row>
    <row r="365" spans="1:17" hidden="1" x14ac:dyDescent="0.3">
      <c r="A365" s="7" t="s">
        <v>45</v>
      </c>
    </row>
    <row r="366" spans="1:17" x14ac:dyDescent="0.3">
      <c r="A366" s="7">
        <v>9</v>
      </c>
      <c r="B366" s="23" t="s">
        <v>237</v>
      </c>
      <c r="C366" s="69" t="s">
        <v>238</v>
      </c>
      <c r="D366" s="70"/>
      <c r="E366" s="70"/>
      <c r="F366" s="25" t="s">
        <v>48</v>
      </c>
      <c r="G366" s="26">
        <v>1</v>
      </c>
      <c r="H366" s="26"/>
      <c r="I366" s="27"/>
      <c r="J366" s="28">
        <f>IF(AND(G366= "",H366= ""), 0, ROUND(ROUND(I366, 2) * ROUND(IF(H366="",G366,H366),  0), 2))</f>
        <v>0</v>
      </c>
      <c r="K366" s="7"/>
      <c r="M366" s="29">
        <v>0.2</v>
      </c>
      <c r="Q366" s="7">
        <v>1355</v>
      </c>
    </row>
    <row r="367" spans="1:17" hidden="1" x14ac:dyDescent="0.3">
      <c r="A367" s="7" t="s">
        <v>49</v>
      </c>
    </row>
    <row r="368" spans="1:17" hidden="1" x14ac:dyDescent="0.3">
      <c r="A368" s="7" t="s">
        <v>50</v>
      </c>
    </row>
    <row r="369" spans="1:17" hidden="1" x14ac:dyDescent="0.3">
      <c r="A369" s="7" t="s">
        <v>75</v>
      </c>
    </row>
    <row r="370" spans="1:17" x14ac:dyDescent="0.3">
      <c r="A370" s="7" t="s">
        <v>38</v>
      </c>
      <c r="B370" s="24"/>
      <c r="C370" s="71"/>
      <c r="D370" s="71"/>
      <c r="E370" s="71"/>
      <c r="J370" s="24"/>
    </row>
    <row r="371" spans="1:17" ht="29.4" customHeight="1" x14ac:dyDescent="0.3">
      <c r="B371" s="24"/>
      <c r="C371" s="74" t="s">
        <v>40</v>
      </c>
      <c r="D371" s="75"/>
      <c r="E371" s="75"/>
      <c r="F371" s="72"/>
      <c r="G371" s="72"/>
      <c r="H371" s="72"/>
      <c r="I371" s="72"/>
      <c r="J371" s="73"/>
    </row>
    <row r="372" spans="1:17" x14ac:dyDescent="0.3">
      <c r="B372" s="24"/>
      <c r="C372" s="77"/>
      <c r="D372" s="48"/>
      <c r="E372" s="48"/>
      <c r="F372" s="48"/>
      <c r="G372" s="48"/>
      <c r="H372" s="48"/>
      <c r="I372" s="48"/>
      <c r="J372" s="76"/>
    </row>
    <row r="373" spans="1:17" x14ac:dyDescent="0.3">
      <c r="B373" s="24"/>
      <c r="C373" s="80" t="s">
        <v>239</v>
      </c>
      <c r="D373" s="68"/>
      <c r="E373" s="68"/>
      <c r="F373" s="78">
        <f>SUMIF(K12:K370, IF(K11="","",K11), J12:J370)</f>
        <v>0</v>
      </c>
      <c r="G373" s="78"/>
      <c r="H373" s="78"/>
      <c r="I373" s="78"/>
      <c r="J373" s="79"/>
    </row>
    <row r="374" spans="1:17" ht="16.95" customHeight="1" x14ac:dyDescent="0.3">
      <c r="B374" s="24"/>
      <c r="C374" s="80" t="s">
        <v>240</v>
      </c>
      <c r="D374" s="68"/>
      <c r="E374" s="68"/>
      <c r="F374" s="78">
        <f>ROUND(SUMIF(K12:K370, IF(K11="","",K11), J12:J370) * 0.2, 2)</f>
        <v>0</v>
      </c>
      <c r="G374" s="78"/>
      <c r="H374" s="78"/>
      <c r="I374" s="78"/>
      <c r="J374" s="79"/>
    </row>
    <row r="375" spans="1:17" x14ac:dyDescent="0.3">
      <c r="B375" s="24"/>
      <c r="C375" s="83" t="s">
        <v>241</v>
      </c>
      <c r="D375" s="84"/>
      <c r="E375" s="84"/>
      <c r="F375" s="81">
        <f>SUM(F373:F374)</f>
        <v>0</v>
      </c>
      <c r="G375" s="81"/>
      <c r="H375" s="81"/>
      <c r="I375" s="81"/>
      <c r="J375" s="82"/>
    </row>
    <row r="376" spans="1:17" ht="18.600000000000001" customHeight="1" x14ac:dyDescent="0.3">
      <c r="A376" s="7">
        <v>3</v>
      </c>
      <c r="B376" s="16" t="s">
        <v>242</v>
      </c>
      <c r="C376" s="66" t="s">
        <v>243</v>
      </c>
      <c r="D376" s="66"/>
      <c r="E376" s="66"/>
      <c r="F376" s="17"/>
      <c r="G376" s="17"/>
      <c r="H376" s="17"/>
      <c r="I376" s="17"/>
      <c r="J376" s="18"/>
      <c r="K376" s="7"/>
    </row>
    <row r="377" spans="1:17" ht="15.75" customHeight="1" x14ac:dyDescent="0.3">
      <c r="A377" s="7">
        <v>4</v>
      </c>
      <c r="B377" s="16" t="s">
        <v>244</v>
      </c>
      <c r="C377" s="67" t="s">
        <v>245</v>
      </c>
      <c r="D377" s="67"/>
      <c r="E377" s="67"/>
      <c r="F377" s="19"/>
      <c r="G377" s="19"/>
      <c r="H377" s="19"/>
      <c r="I377" s="19"/>
      <c r="J377" s="20"/>
      <c r="K377" s="7"/>
    </row>
    <row r="378" spans="1:17" hidden="1" x14ac:dyDescent="0.3">
      <c r="A378" s="7" t="s">
        <v>55</v>
      </c>
    </row>
    <row r="379" spans="1:17" x14ac:dyDescent="0.3">
      <c r="A379" s="7">
        <v>9</v>
      </c>
      <c r="B379" s="23" t="s">
        <v>246</v>
      </c>
      <c r="C379" s="69" t="s">
        <v>247</v>
      </c>
      <c r="D379" s="70"/>
      <c r="E379" s="70"/>
      <c r="F379" s="25" t="s">
        <v>48</v>
      </c>
      <c r="G379" s="26">
        <v>1</v>
      </c>
      <c r="H379" s="26"/>
      <c r="I379" s="27"/>
      <c r="J379" s="28">
        <f>IF(AND(G379= "",H379= ""), 0, ROUND(ROUND(I379, 2) * ROUND(IF(H379="",G379,H379),  0), 2))</f>
        <v>0</v>
      </c>
      <c r="K379" s="7"/>
      <c r="M379" s="29">
        <v>0.2</v>
      </c>
      <c r="Q379" s="7">
        <v>1355</v>
      </c>
    </row>
    <row r="380" spans="1:17" hidden="1" x14ac:dyDescent="0.3">
      <c r="A380" s="7" t="s">
        <v>49</v>
      </c>
    </row>
    <row r="381" spans="1:17" hidden="1" x14ac:dyDescent="0.3">
      <c r="A381" s="7" t="s">
        <v>75</v>
      </c>
    </row>
    <row r="382" spans="1:17" x14ac:dyDescent="0.3">
      <c r="A382" s="7">
        <v>4</v>
      </c>
      <c r="B382" s="16" t="s">
        <v>248</v>
      </c>
      <c r="C382" s="67" t="s">
        <v>249</v>
      </c>
      <c r="D382" s="67"/>
      <c r="E382" s="67"/>
      <c r="F382" s="19"/>
      <c r="G382" s="19"/>
      <c r="H382" s="19"/>
      <c r="I382" s="19"/>
      <c r="J382" s="20"/>
      <c r="K382" s="7"/>
    </row>
    <row r="383" spans="1:17" hidden="1" x14ac:dyDescent="0.3">
      <c r="A383" s="7" t="s">
        <v>55</v>
      </c>
    </row>
    <row r="384" spans="1:17" hidden="1" x14ac:dyDescent="0.3">
      <c r="A384" s="7" t="s">
        <v>55</v>
      </c>
    </row>
    <row r="385" spans="1:17" hidden="1" x14ac:dyDescent="0.3">
      <c r="A385" s="7" t="s">
        <v>55</v>
      </c>
    </row>
    <row r="386" spans="1:17" hidden="1" x14ac:dyDescent="0.3">
      <c r="A386" s="7" t="s">
        <v>55</v>
      </c>
    </row>
    <row r="387" spans="1:17" hidden="1" x14ac:dyDescent="0.3">
      <c r="A387" s="7" t="s">
        <v>55</v>
      </c>
    </row>
    <row r="388" spans="1:17" x14ac:dyDescent="0.3">
      <c r="A388" s="7">
        <v>9</v>
      </c>
      <c r="B388" s="23" t="s">
        <v>250</v>
      </c>
      <c r="C388" s="69" t="s">
        <v>251</v>
      </c>
      <c r="D388" s="70"/>
      <c r="E388" s="70"/>
      <c r="F388" s="25" t="s">
        <v>48</v>
      </c>
      <c r="G388" s="26">
        <v>1</v>
      </c>
      <c r="H388" s="26"/>
      <c r="I388" s="27"/>
      <c r="J388" s="28">
        <f>IF(AND(G388= "",H388= ""), 0, ROUND(ROUND(I388, 2) * ROUND(IF(H388="",G388,H388),  0), 2))</f>
        <v>0</v>
      </c>
      <c r="K388" s="7"/>
      <c r="M388" s="29">
        <v>0.2</v>
      </c>
      <c r="Q388" s="7">
        <v>1355</v>
      </c>
    </row>
    <row r="389" spans="1:17" hidden="1" x14ac:dyDescent="0.3">
      <c r="A389" s="7" t="s">
        <v>49</v>
      </c>
    </row>
    <row r="390" spans="1:17" hidden="1" x14ac:dyDescent="0.3">
      <c r="A390" s="7" t="s">
        <v>75</v>
      </c>
    </row>
    <row r="391" spans="1:17" x14ac:dyDescent="0.3">
      <c r="A391" s="7">
        <v>4</v>
      </c>
      <c r="B391" s="16" t="s">
        <v>252</v>
      </c>
      <c r="C391" s="67" t="s">
        <v>253</v>
      </c>
      <c r="D391" s="67"/>
      <c r="E391" s="67"/>
      <c r="F391" s="19"/>
      <c r="G391" s="19"/>
      <c r="H391" s="19"/>
      <c r="I391" s="19"/>
      <c r="J391" s="20"/>
      <c r="K391" s="7"/>
    </row>
    <row r="392" spans="1:17" hidden="1" x14ac:dyDescent="0.3">
      <c r="A392" s="7" t="s">
        <v>55</v>
      </c>
    </row>
    <row r="393" spans="1:17" hidden="1" x14ac:dyDescent="0.3">
      <c r="A393" s="7" t="s">
        <v>55</v>
      </c>
    </row>
    <row r="394" spans="1:17" x14ac:dyDescent="0.3">
      <c r="A394" s="7">
        <v>9</v>
      </c>
      <c r="B394" s="23" t="s">
        <v>254</v>
      </c>
      <c r="C394" s="69" t="s">
        <v>255</v>
      </c>
      <c r="D394" s="70"/>
      <c r="E394" s="70"/>
      <c r="F394" s="25" t="s">
        <v>48</v>
      </c>
      <c r="G394" s="26">
        <v>1</v>
      </c>
      <c r="H394" s="26"/>
      <c r="I394" s="27"/>
      <c r="J394" s="28">
        <f>IF(AND(G394= "",H394= ""), 0, ROUND(ROUND(I394, 2) * ROUND(IF(H394="",G394,H394),  0), 2))</f>
        <v>0</v>
      </c>
      <c r="K394" s="7"/>
      <c r="M394" s="29">
        <v>0.2</v>
      </c>
      <c r="Q394" s="7">
        <v>1355</v>
      </c>
    </row>
    <row r="395" spans="1:17" hidden="1" x14ac:dyDescent="0.3">
      <c r="A395" s="7" t="s">
        <v>49</v>
      </c>
    </row>
    <row r="396" spans="1:17" hidden="1" x14ac:dyDescent="0.3">
      <c r="A396" s="7" t="s">
        <v>75</v>
      </c>
    </row>
    <row r="397" spans="1:17" x14ac:dyDescent="0.3">
      <c r="A397" s="7">
        <v>4</v>
      </c>
      <c r="B397" s="16" t="s">
        <v>256</v>
      </c>
      <c r="C397" s="67" t="s">
        <v>257</v>
      </c>
      <c r="D397" s="67"/>
      <c r="E397" s="67"/>
      <c r="F397" s="19"/>
      <c r="G397" s="19"/>
      <c r="H397" s="19"/>
      <c r="I397" s="19"/>
      <c r="J397" s="20"/>
      <c r="K397" s="7"/>
    </row>
    <row r="398" spans="1:17" hidden="1" x14ac:dyDescent="0.3">
      <c r="A398" s="7" t="s">
        <v>55</v>
      </c>
    </row>
    <row r="399" spans="1:17" hidden="1" x14ac:dyDescent="0.3">
      <c r="A399" s="7" t="s">
        <v>55</v>
      </c>
    </row>
    <row r="400" spans="1:17" x14ac:dyDescent="0.3">
      <c r="A400" s="7">
        <v>9</v>
      </c>
      <c r="B400" s="23" t="s">
        <v>258</v>
      </c>
      <c r="C400" s="69" t="s">
        <v>259</v>
      </c>
      <c r="D400" s="70"/>
      <c r="E400" s="70"/>
      <c r="F400" s="25" t="s">
        <v>48</v>
      </c>
      <c r="G400" s="26">
        <v>1</v>
      </c>
      <c r="H400" s="26"/>
      <c r="I400" s="27"/>
      <c r="J400" s="28">
        <f>IF(AND(G400= "",H400= ""), 0, ROUND(ROUND(I400, 2) * ROUND(IF(H400="",G400,H400),  0), 2))</f>
        <v>0</v>
      </c>
      <c r="K400" s="7"/>
      <c r="M400" s="29">
        <v>0.2</v>
      </c>
      <c r="Q400" s="7">
        <v>1355</v>
      </c>
    </row>
    <row r="401" spans="1:10" hidden="1" x14ac:dyDescent="0.3">
      <c r="A401" s="7" t="s">
        <v>49</v>
      </c>
    </row>
    <row r="402" spans="1:10" hidden="1" x14ac:dyDescent="0.3">
      <c r="A402" s="7" t="s">
        <v>75</v>
      </c>
    </row>
    <row r="403" spans="1:10" x14ac:dyDescent="0.3">
      <c r="A403" s="7" t="s">
        <v>38</v>
      </c>
      <c r="B403" s="24"/>
      <c r="C403" s="71"/>
      <c r="D403" s="71"/>
      <c r="E403" s="71"/>
      <c r="J403" s="24"/>
    </row>
    <row r="404" spans="1:10" x14ac:dyDescent="0.3">
      <c r="B404" s="24"/>
      <c r="C404" s="74" t="s">
        <v>243</v>
      </c>
      <c r="D404" s="75"/>
      <c r="E404" s="75"/>
      <c r="F404" s="72"/>
      <c r="G404" s="72"/>
      <c r="H404" s="72"/>
      <c r="I404" s="72"/>
      <c r="J404" s="73"/>
    </row>
    <row r="405" spans="1:10" x14ac:dyDescent="0.3">
      <c r="B405" s="24"/>
      <c r="C405" s="77"/>
      <c r="D405" s="48"/>
      <c r="E405" s="48"/>
      <c r="F405" s="48"/>
      <c r="G405" s="48"/>
      <c r="H405" s="48"/>
      <c r="I405" s="48"/>
      <c r="J405" s="76"/>
    </row>
    <row r="406" spans="1:10" x14ac:dyDescent="0.3">
      <c r="B406" s="24"/>
      <c r="C406" s="80" t="s">
        <v>239</v>
      </c>
      <c r="D406" s="68"/>
      <c r="E406" s="68"/>
      <c r="F406" s="78">
        <f>SUMIF(K377:K403, IF(K376="","",K376), J377:J403)</f>
        <v>0</v>
      </c>
      <c r="G406" s="78"/>
      <c r="H406" s="78"/>
      <c r="I406" s="78"/>
      <c r="J406" s="79"/>
    </row>
    <row r="407" spans="1:10" ht="16.95" customHeight="1" x14ac:dyDescent="0.3">
      <c r="B407" s="24"/>
      <c r="C407" s="80" t="s">
        <v>240</v>
      </c>
      <c r="D407" s="68"/>
      <c r="E407" s="68"/>
      <c r="F407" s="78">
        <f>ROUND(SUMIF(K377:K403, IF(K376="","",K376), J377:J403) * 0.2, 2)</f>
        <v>0</v>
      </c>
      <c r="G407" s="78"/>
      <c r="H407" s="78"/>
      <c r="I407" s="78"/>
      <c r="J407" s="79"/>
    </row>
    <row r="408" spans="1:10" x14ac:dyDescent="0.3">
      <c r="B408" s="24"/>
      <c r="C408" s="83" t="s">
        <v>241</v>
      </c>
      <c r="D408" s="84"/>
      <c r="E408" s="84"/>
      <c r="F408" s="81">
        <f>SUM(F406:F407)</f>
        <v>0</v>
      </c>
      <c r="G408" s="81"/>
      <c r="H408" s="81"/>
      <c r="I408" s="81"/>
      <c r="J408" s="82"/>
    </row>
    <row r="409" spans="1:10" ht="37.200000000000003" customHeight="1" x14ac:dyDescent="0.3">
      <c r="B409" s="3"/>
      <c r="C409" s="85" t="s">
        <v>260</v>
      </c>
      <c r="D409" s="85"/>
      <c r="E409" s="85"/>
      <c r="F409" s="85"/>
      <c r="G409" s="85"/>
      <c r="H409" s="85"/>
      <c r="I409" s="85"/>
      <c r="J409" s="85"/>
    </row>
    <row r="411" spans="1:10" ht="15.6" x14ac:dyDescent="0.3">
      <c r="C411" s="86" t="s">
        <v>261</v>
      </c>
      <c r="D411" s="86"/>
      <c r="E411" s="86"/>
      <c r="F411" s="86"/>
      <c r="G411" s="86"/>
      <c r="H411" s="86"/>
      <c r="I411" s="86"/>
      <c r="J411" s="86"/>
    </row>
    <row r="412" spans="1:10" ht="36" customHeight="1" x14ac:dyDescent="0.3">
      <c r="C412" s="88" t="s">
        <v>262</v>
      </c>
      <c r="D412" s="89"/>
      <c r="E412" s="89"/>
      <c r="F412" s="87">
        <f>SUMIF(K15:K366, "", J15:J366)</f>
        <v>0</v>
      </c>
      <c r="G412" s="87"/>
      <c r="H412" s="87"/>
      <c r="I412" s="87"/>
      <c r="J412" s="87"/>
    </row>
    <row r="413" spans="1:10" x14ac:dyDescent="0.3">
      <c r="C413" s="92" t="s">
        <v>263</v>
      </c>
      <c r="D413" s="93"/>
      <c r="E413" s="93"/>
      <c r="F413" s="90">
        <f>SUMIF(K15:K66, "", J15:J66)</f>
        <v>0</v>
      </c>
      <c r="G413" s="91"/>
      <c r="H413" s="91"/>
      <c r="I413" s="91"/>
      <c r="J413" s="91"/>
    </row>
    <row r="414" spans="1:10" x14ac:dyDescent="0.3">
      <c r="C414" s="96" t="s">
        <v>264</v>
      </c>
      <c r="D414" s="97"/>
      <c r="E414" s="97"/>
      <c r="F414" s="94">
        <f>SUMIF(K15:K15, "", J15:J15)</f>
        <v>0</v>
      </c>
      <c r="G414" s="95"/>
      <c r="H414" s="95"/>
      <c r="I414" s="95"/>
      <c r="J414" s="95"/>
    </row>
    <row r="415" spans="1:10" x14ac:dyDescent="0.3">
      <c r="C415" s="96" t="s">
        <v>265</v>
      </c>
      <c r="D415" s="97"/>
      <c r="E415" s="97"/>
      <c r="F415" s="94">
        <f>0</f>
        <v>0</v>
      </c>
      <c r="G415" s="95"/>
      <c r="H415" s="95"/>
      <c r="I415" s="95"/>
      <c r="J415" s="95"/>
    </row>
    <row r="416" spans="1:10" ht="15.3" customHeight="1" x14ac:dyDescent="0.3">
      <c r="C416" s="96" t="s">
        <v>266</v>
      </c>
      <c r="D416" s="97"/>
      <c r="E416" s="97"/>
      <c r="F416" s="94">
        <f>0</f>
        <v>0</v>
      </c>
      <c r="G416" s="95"/>
      <c r="H416" s="95"/>
      <c r="I416" s="95"/>
      <c r="J416" s="95"/>
    </row>
    <row r="417" spans="3:10" x14ac:dyDescent="0.3">
      <c r="C417" s="96" t="s">
        <v>267</v>
      </c>
      <c r="D417" s="97"/>
      <c r="E417" s="97"/>
      <c r="F417" s="94">
        <f>0</f>
        <v>0</v>
      </c>
      <c r="G417" s="95"/>
      <c r="H417" s="95"/>
      <c r="I417" s="95"/>
      <c r="J417" s="95"/>
    </row>
    <row r="418" spans="3:10" ht="15.3" customHeight="1" x14ac:dyDescent="0.3">
      <c r="C418" s="96" t="s">
        <v>268</v>
      </c>
      <c r="D418" s="97"/>
      <c r="E418" s="97"/>
      <c r="F418" s="94">
        <f>0</f>
        <v>0</v>
      </c>
      <c r="G418" s="95"/>
      <c r="H418" s="95"/>
      <c r="I418" s="95"/>
      <c r="J418" s="95"/>
    </row>
    <row r="419" spans="3:10" ht="15.3" customHeight="1" x14ac:dyDescent="0.3">
      <c r="C419" s="96" t="s">
        <v>269</v>
      </c>
      <c r="D419" s="97"/>
      <c r="E419" s="97"/>
      <c r="F419" s="94">
        <f>SUMIF(K66:K66, "", J66:J66)</f>
        <v>0</v>
      </c>
      <c r="G419" s="95"/>
      <c r="H419" s="95"/>
      <c r="I419" s="95"/>
      <c r="J419" s="95"/>
    </row>
    <row r="420" spans="3:10" ht="26.7" customHeight="1" x14ac:dyDescent="0.3">
      <c r="C420" s="92" t="s">
        <v>270</v>
      </c>
      <c r="D420" s="93"/>
      <c r="E420" s="93"/>
      <c r="F420" s="90">
        <f>SUMIF(K86:K92, "", J86:J92)</f>
        <v>0</v>
      </c>
      <c r="G420" s="91"/>
      <c r="H420" s="91"/>
      <c r="I420" s="91"/>
      <c r="J420" s="91"/>
    </row>
    <row r="421" spans="3:10" x14ac:dyDescent="0.3">
      <c r="C421" s="92" t="s">
        <v>271</v>
      </c>
      <c r="D421" s="93"/>
      <c r="E421" s="93"/>
      <c r="F421" s="90">
        <f>SUMIF(K119:K127, "", J119:J127)</f>
        <v>0</v>
      </c>
      <c r="G421" s="91"/>
      <c r="H421" s="91"/>
      <c r="I421" s="91"/>
      <c r="J421" s="91"/>
    </row>
    <row r="422" spans="3:10" ht="15.3" customHeight="1" x14ac:dyDescent="0.3">
      <c r="C422" s="96" t="s">
        <v>272</v>
      </c>
      <c r="D422" s="97"/>
      <c r="E422" s="97"/>
      <c r="F422" s="94">
        <f>0</f>
        <v>0</v>
      </c>
      <c r="G422" s="95"/>
      <c r="H422" s="95"/>
      <c r="I422" s="95"/>
      <c r="J422" s="95"/>
    </row>
    <row r="423" spans="3:10" x14ac:dyDescent="0.3">
      <c r="C423" s="96" t="s">
        <v>273</v>
      </c>
      <c r="D423" s="97"/>
      <c r="E423" s="97"/>
      <c r="F423" s="94">
        <f>0</f>
        <v>0</v>
      </c>
      <c r="G423" s="95"/>
      <c r="H423" s="95"/>
      <c r="I423" s="95"/>
      <c r="J423" s="95"/>
    </row>
    <row r="424" spans="3:10" ht="15.3" customHeight="1" x14ac:dyDescent="0.3">
      <c r="C424" s="96" t="s">
        <v>274</v>
      </c>
      <c r="D424" s="97"/>
      <c r="E424" s="97"/>
      <c r="F424" s="94">
        <f>SUMIF(K119:K127, "", J119:J127)</f>
        <v>0</v>
      </c>
      <c r="G424" s="95"/>
      <c r="H424" s="95"/>
      <c r="I424" s="95"/>
      <c r="J424" s="95"/>
    </row>
    <row r="425" spans="3:10" ht="32.700000000000003" customHeight="1" x14ac:dyDescent="0.3">
      <c r="C425" s="92" t="s">
        <v>275</v>
      </c>
      <c r="D425" s="93"/>
      <c r="E425" s="93"/>
      <c r="F425" s="90">
        <f>SUMIF(K132:K132, "", J132:J132)</f>
        <v>0</v>
      </c>
      <c r="G425" s="91"/>
      <c r="H425" s="91"/>
      <c r="I425" s="91"/>
      <c r="J425" s="91"/>
    </row>
    <row r="426" spans="3:10" x14ac:dyDescent="0.3">
      <c r="C426" s="92" t="s">
        <v>276</v>
      </c>
      <c r="D426" s="93"/>
      <c r="E426" s="93"/>
      <c r="F426" s="90">
        <f>SUMIF(K143:K157, "", J143:J157)</f>
        <v>0</v>
      </c>
      <c r="G426" s="91"/>
      <c r="H426" s="91"/>
      <c r="I426" s="91"/>
      <c r="J426" s="91"/>
    </row>
    <row r="427" spans="3:10" ht="15.3" customHeight="1" x14ac:dyDescent="0.3">
      <c r="C427" s="96" t="s">
        <v>277</v>
      </c>
      <c r="D427" s="97"/>
      <c r="E427" s="97"/>
      <c r="F427" s="94">
        <f>SUMIF(K143:K145, "", J143:J145)</f>
        <v>0</v>
      </c>
      <c r="G427" s="95"/>
      <c r="H427" s="95"/>
      <c r="I427" s="95"/>
      <c r="J427" s="95"/>
    </row>
    <row r="428" spans="3:10" ht="15.3" customHeight="1" x14ac:dyDescent="0.3">
      <c r="C428" s="96" t="s">
        <v>278</v>
      </c>
      <c r="D428" s="97"/>
      <c r="E428" s="97"/>
      <c r="F428" s="94">
        <f>SUMIF(K155:K157, "", J155:J157)</f>
        <v>0</v>
      </c>
      <c r="G428" s="95"/>
      <c r="H428" s="95"/>
      <c r="I428" s="95"/>
      <c r="J428" s="95"/>
    </row>
    <row r="429" spans="3:10" x14ac:dyDescent="0.3">
      <c r="C429" s="92" t="s">
        <v>279</v>
      </c>
      <c r="D429" s="93"/>
      <c r="E429" s="93"/>
      <c r="F429" s="90">
        <f>SUMIF(K181:K206, "", J181:J206)</f>
        <v>0</v>
      </c>
      <c r="G429" s="91"/>
      <c r="H429" s="91"/>
      <c r="I429" s="91"/>
      <c r="J429" s="91"/>
    </row>
    <row r="430" spans="3:10" x14ac:dyDescent="0.3">
      <c r="C430" s="96" t="s">
        <v>280</v>
      </c>
      <c r="D430" s="97"/>
      <c r="E430" s="97"/>
      <c r="F430" s="94">
        <f>SUMIF(K181:K193, "", J181:J193)</f>
        <v>0</v>
      </c>
      <c r="G430" s="95"/>
      <c r="H430" s="95"/>
      <c r="I430" s="95"/>
      <c r="J430" s="95"/>
    </row>
    <row r="431" spans="3:10" ht="15.3" customHeight="1" x14ac:dyDescent="0.3">
      <c r="C431" s="96" t="s">
        <v>281</v>
      </c>
      <c r="D431" s="97"/>
      <c r="E431" s="97"/>
      <c r="F431" s="94">
        <f>SUMIF(K199:K199, "", J199:J199)</f>
        <v>0</v>
      </c>
      <c r="G431" s="95"/>
      <c r="H431" s="95"/>
      <c r="I431" s="95"/>
      <c r="J431" s="95"/>
    </row>
    <row r="432" spans="3:10" x14ac:dyDescent="0.3">
      <c r="C432" s="96" t="s">
        <v>282</v>
      </c>
      <c r="D432" s="97"/>
      <c r="E432" s="97"/>
      <c r="F432" s="94">
        <f>SUMIF(K206:K206, "", J206:J206)</f>
        <v>0</v>
      </c>
      <c r="G432" s="95"/>
      <c r="H432" s="95"/>
      <c r="I432" s="95"/>
      <c r="J432" s="95"/>
    </row>
    <row r="433" spans="3:10" x14ac:dyDescent="0.3">
      <c r="C433" s="92" t="s">
        <v>283</v>
      </c>
      <c r="D433" s="93"/>
      <c r="E433" s="93"/>
      <c r="F433" s="90">
        <f>SUMIF(K216:K222, "", J216:J222)</f>
        <v>0</v>
      </c>
      <c r="G433" s="91"/>
      <c r="H433" s="91"/>
      <c r="I433" s="91"/>
      <c r="J433" s="91"/>
    </row>
    <row r="434" spans="3:10" x14ac:dyDescent="0.3">
      <c r="C434" s="96" t="s">
        <v>284</v>
      </c>
      <c r="D434" s="97"/>
      <c r="E434" s="97"/>
      <c r="F434" s="94">
        <f>SUMIF(K216:K222, "", J216:J222)</f>
        <v>0</v>
      </c>
      <c r="G434" s="95"/>
      <c r="H434" s="95"/>
      <c r="I434" s="95"/>
      <c r="J434" s="95"/>
    </row>
    <row r="435" spans="3:10" x14ac:dyDescent="0.3">
      <c r="C435" s="92" t="s">
        <v>285</v>
      </c>
      <c r="D435" s="93"/>
      <c r="E435" s="93"/>
      <c r="F435" s="90">
        <f>SUMIF(K230:K255, "", J230:J255)</f>
        <v>0</v>
      </c>
      <c r="G435" s="91"/>
      <c r="H435" s="91"/>
      <c r="I435" s="91"/>
      <c r="J435" s="91"/>
    </row>
    <row r="436" spans="3:10" x14ac:dyDescent="0.3">
      <c r="C436" s="96" t="s">
        <v>286</v>
      </c>
      <c r="D436" s="97"/>
      <c r="E436" s="97"/>
      <c r="F436" s="94">
        <f>SUMIF(K241:K241, "", J241:J241)</f>
        <v>0</v>
      </c>
      <c r="G436" s="95"/>
      <c r="H436" s="95"/>
      <c r="I436" s="95"/>
      <c r="J436" s="95"/>
    </row>
    <row r="437" spans="3:10" ht="15.3" customHeight="1" x14ac:dyDescent="0.3">
      <c r="C437" s="96" t="s">
        <v>287</v>
      </c>
      <c r="D437" s="97"/>
      <c r="E437" s="97"/>
      <c r="F437" s="94">
        <f>SUMIF(K255:K255, "", J255:J255)</f>
        <v>0</v>
      </c>
      <c r="G437" s="95"/>
      <c r="H437" s="95"/>
      <c r="I437" s="95"/>
      <c r="J437" s="95"/>
    </row>
    <row r="438" spans="3:10" x14ac:dyDescent="0.3">
      <c r="C438" s="92" t="s">
        <v>288</v>
      </c>
      <c r="D438" s="93"/>
      <c r="E438" s="93"/>
      <c r="F438" s="90">
        <f>SUMIF(K264:K279, "", J264:J279)</f>
        <v>0</v>
      </c>
      <c r="G438" s="91"/>
      <c r="H438" s="91"/>
      <c r="I438" s="91"/>
      <c r="J438" s="91"/>
    </row>
    <row r="439" spans="3:10" x14ac:dyDescent="0.3">
      <c r="C439" s="96" t="s">
        <v>289</v>
      </c>
      <c r="D439" s="97"/>
      <c r="E439" s="97"/>
      <c r="F439" s="94">
        <f>SUMIF(K264:K264, "", J264:J264)</f>
        <v>0</v>
      </c>
      <c r="G439" s="95"/>
      <c r="H439" s="95"/>
      <c r="I439" s="95"/>
      <c r="J439" s="95"/>
    </row>
    <row r="440" spans="3:10" x14ac:dyDescent="0.3">
      <c r="C440" s="96" t="s">
        <v>290</v>
      </c>
      <c r="D440" s="97"/>
      <c r="E440" s="97"/>
      <c r="F440" s="94">
        <f>SUMIF(K271:K271, "", J271:J271)</f>
        <v>0</v>
      </c>
      <c r="G440" s="95"/>
      <c r="H440" s="95"/>
      <c r="I440" s="95"/>
      <c r="J440" s="95"/>
    </row>
    <row r="441" spans="3:10" ht="15.3" customHeight="1" x14ac:dyDescent="0.3">
      <c r="C441" s="96" t="s">
        <v>291</v>
      </c>
      <c r="D441" s="97"/>
      <c r="E441" s="97"/>
      <c r="F441" s="94">
        <f>SUMIF(K279:K279, "", J279:J279)</f>
        <v>0</v>
      </c>
      <c r="G441" s="95"/>
      <c r="H441" s="95"/>
      <c r="I441" s="95"/>
      <c r="J441" s="95"/>
    </row>
    <row r="442" spans="3:10" x14ac:dyDescent="0.3">
      <c r="C442" s="92" t="s">
        <v>292</v>
      </c>
      <c r="D442" s="93"/>
      <c r="E442" s="93"/>
      <c r="F442" s="90">
        <f>SUMIF(K295:K309, "", J295:J309)</f>
        <v>0</v>
      </c>
      <c r="G442" s="91"/>
      <c r="H442" s="91"/>
      <c r="I442" s="91"/>
      <c r="J442" s="91"/>
    </row>
    <row r="443" spans="3:10" x14ac:dyDescent="0.3">
      <c r="C443" s="96" t="s">
        <v>293</v>
      </c>
      <c r="D443" s="97"/>
      <c r="E443" s="97"/>
      <c r="F443" s="94">
        <f>0</f>
        <v>0</v>
      </c>
      <c r="G443" s="95"/>
      <c r="H443" s="95"/>
      <c r="I443" s="95"/>
      <c r="J443" s="95"/>
    </row>
    <row r="444" spans="3:10" x14ac:dyDescent="0.3">
      <c r="C444" s="96" t="s">
        <v>294</v>
      </c>
      <c r="D444" s="97"/>
      <c r="E444" s="97"/>
      <c r="F444" s="94">
        <f>SUMIF(K295:K303, "", J295:J303)</f>
        <v>0</v>
      </c>
      <c r="G444" s="95"/>
      <c r="H444" s="95"/>
      <c r="I444" s="95"/>
      <c r="J444" s="95"/>
    </row>
    <row r="445" spans="3:10" ht="15.3" customHeight="1" x14ac:dyDescent="0.3">
      <c r="C445" s="96" t="s">
        <v>295</v>
      </c>
      <c r="D445" s="97"/>
      <c r="E445" s="97"/>
      <c r="F445" s="94">
        <f>SUMIF(K309:K309, "", J309:J309)</f>
        <v>0</v>
      </c>
      <c r="G445" s="95"/>
      <c r="H445" s="95"/>
      <c r="I445" s="95"/>
      <c r="J445" s="95"/>
    </row>
    <row r="446" spans="3:10" x14ac:dyDescent="0.3">
      <c r="C446" s="92" t="s">
        <v>296</v>
      </c>
      <c r="D446" s="93"/>
      <c r="E446" s="93"/>
      <c r="F446" s="90">
        <f>SUMIF(K328:K334, "", J328:J334)</f>
        <v>0</v>
      </c>
      <c r="G446" s="91"/>
      <c r="H446" s="91"/>
      <c r="I446" s="91"/>
      <c r="J446" s="91"/>
    </row>
    <row r="447" spans="3:10" x14ac:dyDescent="0.3">
      <c r="C447" s="96" t="s">
        <v>297</v>
      </c>
      <c r="D447" s="97"/>
      <c r="E447" s="97"/>
      <c r="F447" s="94">
        <f>SUMIF(K328:K334, "", J328:J334)</f>
        <v>0</v>
      </c>
      <c r="G447" s="95"/>
      <c r="H447" s="95"/>
      <c r="I447" s="95"/>
      <c r="J447" s="95"/>
    </row>
    <row r="448" spans="3:10" x14ac:dyDescent="0.3">
      <c r="C448" s="92" t="s">
        <v>298</v>
      </c>
      <c r="D448" s="93"/>
      <c r="E448" s="93"/>
      <c r="F448" s="90">
        <f>SUMIF(K357:K366, "", J357:J366)</f>
        <v>0</v>
      </c>
      <c r="G448" s="91"/>
      <c r="H448" s="91"/>
      <c r="I448" s="91"/>
      <c r="J448" s="91"/>
    </row>
    <row r="449" spans="1:10" x14ac:dyDescent="0.3">
      <c r="C449" s="96" t="s">
        <v>299</v>
      </c>
      <c r="D449" s="97"/>
      <c r="E449" s="97"/>
      <c r="F449" s="94">
        <f>SUMIF(K357:K361, "", J357:J361)</f>
        <v>0</v>
      </c>
      <c r="G449" s="95"/>
      <c r="H449" s="95"/>
      <c r="I449" s="95"/>
      <c r="J449" s="95"/>
    </row>
    <row r="450" spans="1:10" ht="30.75" customHeight="1" x14ac:dyDescent="0.3">
      <c r="C450" s="96" t="s">
        <v>300</v>
      </c>
      <c r="D450" s="97"/>
      <c r="E450" s="97"/>
      <c r="F450" s="94">
        <f>SUMIF(K366:K366, "", J366:J366)</f>
        <v>0</v>
      </c>
      <c r="G450" s="95"/>
      <c r="H450" s="95"/>
      <c r="I450" s="95"/>
      <c r="J450" s="95"/>
    </row>
    <row r="451" spans="1:10" ht="33.75" customHeight="1" x14ac:dyDescent="0.3">
      <c r="C451" s="88" t="s">
        <v>301</v>
      </c>
      <c r="D451" s="89"/>
      <c r="E451" s="89"/>
      <c r="F451" s="87">
        <f>SUMIF(K379:K400, "", J379:J400)</f>
        <v>0</v>
      </c>
      <c r="G451" s="87"/>
      <c r="H451" s="87"/>
      <c r="I451" s="87"/>
      <c r="J451" s="87"/>
    </row>
    <row r="452" spans="1:10" x14ac:dyDescent="0.3">
      <c r="C452" s="92" t="s">
        <v>302</v>
      </c>
      <c r="D452" s="93"/>
      <c r="E452" s="93"/>
      <c r="F452" s="90">
        <f>SUMIF(K379:K379, "", J379:J379)</f>
        <v>0</v>
      </c>
      <c r="G452" s="91"/>
      <c r="H452" s="91"/>
      <c r="I452" s="91"/>
      <c r="J452" s="91"/>
    </row>
    <row r="453" spans="1:10" x14ac:dyDescent="0.3">
      <c r="C453" s="92" t="s">
        <v>303</v>
      </c>
      <c r="D453" s="93"/>
      <c r="E453" s="93"/>
      <c r="F453" s="90">
        <f>SUMIF(K388:K388, "", J388:J388)</f>
        <v>0</v>
      </c>
      <c r="G453" s="91"/>
      <c r="H453" s="91"/>
      <c r="I453" s="91"/>
      <c r="J453" s="91"/>
    </row>
    <row r="454" spans="1:10" x14ac:dyDescent="0.3">
      <c r="C454" s="92" t="s">
        <v>304</v>
      </c>
      <c r="D454" s="93"/>
      <c r="E454" s="93"/>
      <c r="F454" s="90">
        <f>SUMIF(K394:K394, "", J394:J394)</f>
        <v>0</v>
      </c>
      <c r="G454" s="91"/>
      <c r="H454" s="91"/>
      <c r="I454" s="91"/>
      <c r="J454" s="91"/>
    </row>
    <row r="455" spans="1:10" x14ac:dyDescent="0.3">
      <c r="C455" s="92" t="s">
        <v>305</v>
      </c>
      <c r="D455" s="93"/>
      <c r="E455" s="93"/>
      <c r="F455" s="90">
        <f>SUMIF(K400:K400, "", J400:J400)</f>
        <v>0</v>
      </c>
      <c r="G455" s="91"/>
      <c r="H455" s="91"/>
      <c r="I455" s="91"/>
      <c r="J455" s="91"/>
    </row>
    <row r="456" spans="1:10" x14ac:dyDescent="0.3">
      <c r="C456" s="98" t="s">
        <v>306</v>
      </c>
      <c r="D456" s="99"/>
      <c r="E456" s="99"/>
      <c r="F456" s="34"/>
      <c r="G456" s="34"/>
      <c r="H456" s="34"/>
      <c r="I456" s="34"/>
      <c r="J456" s="35"/>
    </row>
    <row r="457" spans="1:10" x14ac:dyDescent="0.3">
      <c r="C457" s="100"/>
      <c r="D457" s="101"/>
      <c r="E457" s="101"/>
      <c r="F457" s="101"/>
      <c r="G457" s="101"/>
      <c r="H457" s="101"/>
      <c r="I457" s="101"/>
      <c r="J457" s="102"/>
    </row>
    <row r="458" spans="1:10" x14ac:dyDescent="0.3">
      <c r="A458" s="30"/>
      <c r="C458" s="103" t="s">
        <v>239</v>
      </c>
      <c r="D458" s="48"/>
      <c r="E458" s="48"/>
      <c r="F458" s="104">
        <f>SUMIF(K5:K409, IF(K4="","",K4), J5:J409)</f>
        <v>0</v>
      </c>
      <c r="G458" s="105"/>
      <c r="H458" s="105"/>
      <c r="I458" s="105"/>
      <c r="J458" s="106"/>
    </row>
    <row r="459" spans="1:10" x14ac:dyDescent="0.3">
      <c r="A459" s="30"/>
      <c r="C459" s="103" t="s">
        <v>240</v>
      </c>
      <c r="D459" s="48"/>
      <c r="E459" s="48"/>
      <c r="F459" s="104">
        <f>ROUND(SUMIF(K5:K409, IF(K4="","",K4), J5:J409) * 0.2, 2)</f>
        <v>0</v>
      </c>
      <c r="G459" s="105"/>
      <c r="H459" s="105"/>
      <c r="I459" s="105"/>
      <c r="J459" s="106"/>
    </row>
    <row r="460" spans="1:10" x14ac:dyDescent="0.3">
      <c r="C460" s="107" t="s">
        <v>241</v>
      </c>
      <c r="D460" s="108"/>
      <c r="E460" s="108"/>
      <c r="F460" s="109">
        <f>SUM(F458:F459)</f>
        <v>0</v>
      </c>
      <c r="G460" s="110"/>
      <c r="H460" s="110"/>
      <c r="I460" s="110"/>
      <c r="J460" s="111"/>
    </row>
    <row r="461" spans="1:10" x14ac:dyDescent="0.3">
      <c r="C461" s="112"/>
      <c r="D461" s="71"/>
      <c r="E461" s="71"/>
      <c r="F461" s="71"/>
      <c r="G461" s="71"/>
      <c r="H461" s="71"/>
      <c r="I461" s="71"/>
      <c r="J461" s="71"/>
    </row>
    <row r="462" spans="1:10" x14ac:dyDescent="0.3">
      <c r="C462" s="113" t="s">
        <v>307</v>
      </c>
      <c r="D462" s="71"/>
      <c r="E462" s="71"/>
      <c r="F462" s="71"/>
      <c r="G462" s="71"/>
      <c r="H462" s="71"/>
      <c r="I462" s="71"/>
      <c r="J462" s="71"/>
    </row>
    <row r="463" spans="1:10" x14ac:dyDescent="0.3">
      <c r="C463" s="108" t="str">
        <f>IF(Paramètres!AA2&lt;&gt;"",Paramètres!AA2,"")</f>
        <v xml:space="preserve">Zéro euro </v>
      </c>
      <c r="D463" s="108"/>
      <c r="E463" s="108"/>
      <c r="F463" s="108"/>
      <c r="G463" s="108"/>
      <c r="H463" s="108"/>
      <c r="I463" s="108"/>
      <c r="J463" s="108"/>
    </row>
    <row r="464" spans="1:10" x14ac:dyDescent="0.3">
      <c r="C464" s="108"/>
      <c r="D464" s="108"/>
      <c r="E464" s="108"/>
      <c r="F464" s="108"/>
      <c r="G464" s="108"/>
      <c r="H464" s="108"/>
      <c r="I464" s="108"/>
      <c r="J464" s="108"/>
    </row>
    <row r="465" spans="3:10" ht="56.7" customHeight="1" x14ac:dyDescent="0.3">
      <c r="F465" s="97" t="s">
        <v>308</v>
      </c>
      <c r="G465" s="97"/>
      <c r="H465" s="97"/>
      <c r="I465" s="97"/>
      <c r="J465" s="97"/>
    </row>
    <row r="467" spans="3:10" ht="85.05" customHeight="1" x14ac:dyDescent="0.3">
      <c r="C467" s="114" t="s">
        <v>309</v>
      </c>
      <c r="D467" s="114"/>
      <c r="F467" s="114" t="s">
        <v>310</v>
      </c>
      <c r="G467" s="114"/>
      <c r="H467" s="114"/>
      <c r="I467" s="114"/>
      <c r="J467" s="114"/>
    </row>
    <row r="468" spans="3:10" x14ac:dyDescent="0.3">
      <c r="C468" s="115" t="s">
        <v>311</v>
      </c>
      <c r="D468" s="115"/>
      <c r="E468" s="115"/>
      <c r="F468" s="115"/>
      <c r="G468" s="115"/>
      <c r="H468" s="115"/>
      <c r="I468" s="115"/>
      <c r="J468" s="115"/>
    </row>
  </sheetData>
  <sheetProtection selectLockedCells="1"/>
  <mergeCells count="235">
    <mergeCell ref="C461:J461"/>
    <mergeCell ref="C462:J462"/>
    <mergeCell ref="C463:J463"/>
    <mergeCell ref="C464:J464"/>
    <mergeCell ref="F465:J465"/>
    <mergeCell ref="C467:D467"/>
    <mergeCell ref="F467:J467"/>
    <mergeCell ref="C468:J468"/>
    <mergeCell ref="F455:J455"/>
    <mergeCell ref="C455:E455"/>
    <mergeCell ref="C456:E456"/>
    <mergeCell ref="C457:J457"/>
    <mergeCell ref="C458:E458"/>
    <mergeCell ref="F458:J458"/>
    <mergeCell ref="C459:E459"/>
    <mergeCell ref="F459:J459"/>
    <mergeCell ref="C460:E460"/>
    <mergeCell ref="F460:J460"/>
    <mergeCell ref="F450:J450"/>
    <mergeCell ref="C450:E450"/>
    <mergeCell ref="F451:J451"/>
    <mergeCell ref="C451:E451"/>
    <mergeCell ref="F452:J452"/>
    <mergeCell ref="C452:E452"/>
    <mergeCell ref="F453:J453"/>
    <mergeCell ref="C453:E453"/>
    <mergeCell ref="F454:J454"/>
    <mergeCell ref="C454:E454"/>
    <mergeCell ref="F445:J445"/>
    <mergeCell ref="C445:E445"/>
    <mergeCell ref="F446:J446"/>
    <mergeCell ref="C446:E446"/>
    <mergeCell ref="F447:J447"/>
    <mergeCell ref="C447:E447"/>
    <mergeCell ref="F448:J448"/>
    <mergeCell ref="C448:E448"/>
    <mergeCell ref="F449:J449"/>
    <mergeCell ref="C449:E449"/>
    <mergeCell ref="F440:J440"/>
    <mergeCell ref="C440:E440"/>
    <mergeCell ref="F441:J441"/>
    <mergeCell ref="C441:E441"/>
    <mergeCell ref="F442:J442"/>
    <mergeCell ref="C442:E442"/>
    <mergeCell ref="F443:J443"/>
    <mergeCell ref="C443:E443"/>
    <mergeCell ref="F444:J444"/>
    <mergeCell ref="C444:E444"/>
    <mergeCell ref="F435:J435"/>
    <mergeCell ref="C435:E435"/>
    <mergeCell ref="F436:J436"/>
    <mergeCell ref="C436:E436"/>
    <mergeCell ref="F437:J437"/>
    <mergeCell ref="C437:E437"/>
    <mergeCell ref="F438:J438"/>
    <mergeCell ref="C438:E438"/>
    <mergeCell ref="F439:J439"/>
    <mergeCell ref="C439:E439"/>
    <mergeCell ref="F430:J430"/>
    <mergeCell ref="C430:E430"/>
    <mergeCell ref="F431:J431"/>
    <mergeCell ref="C431:E431"/>
    <mergeCell ref="F432:J432"/>
    <mergeCell ref="C432:E432"/>
    <mergeCell ref="F433:J433"/>
    <mergeCell ref="C433:E433"/>
    <mergeCell ref="F434:J434"/>
    <mergeCell ref="C434:E434"/>
    <mergeCell ref="F425:J425"/>
    <mergeCell ref="C425:E425"/>
    <mergeCell ref="F426:J426"/>
    <mergeCell ref="C426:E426"/>
    <mergeCell ref="F427:J427"/>
    <mergeCell ref="C427:E427"/>
    <mergeCell ref="F428:J428"/>
    <mergeCell ref="C428:E428"/>
    <mergeCell ref="F429:J429"/>
    <mergeCell ref="C429:E429"/>
    <mergeCell ref="F420:J420"/>
    <mergeCell ref="C420:E420"/>
    <mergeCell ref="F421:J421"/>
    <mergeCell ref="C421:E421"/>
    <mergeCell ref="F422:J422"/>
    <mergeCell ref="C422:E422"/>
    <mergeCell ref="F423:J423"/>
    <mergeCell ref="C423:E423"/>
    <mergeCell ref="F424:J424"/>
    <mergeCell ref="C424:E424"/>
    <mergeCell ref="F415:J415"/>
    <mergeCell ref="C415:E415"/>
    <mergeCell ref="F416:J416"/>
    <mergeCell ref="C416:E416"/>
    <mergeCell ref="F417:J417"/>
    <mergeCell ref="C417:E417"/>
    <mergeCell ref="F418:J418"/>
    <mergeCell ref="C418:E418"/>
    <mergeCell ref="F419:J419"/>
    <mergeCell ref="C419:E419"/>
    <mergeCell ref="F408:J408"/>
    <mergeCell ref="C408:E408"/>
    <mergeCell ref="C409:J409"/>
    <mergeCell ref="C411:J411"/>
    <mergeCell ref="F412:J412"/>
    <mergeCell ref="C412:E412"/>
    <mergeCell ref="F413:J413"/>
    <mergeCell ref="C413:E413"/>
    <mergeCell ref="F414:J414"/>
    <mergeCell ref="C414:E414"/>
    <mergeCell ref="C403:E403"/>
    <mergeCell ref="F404:J404"/>
    <mergeCell ref="C404:E404"/>
    <mergeCell ref="F405:J405"/>
    <mergeCell ref="C405:E405"/>
    <mergeCell ref="F406:J406"/>
    <mergeCell ref="C406:E406"/>
    <mergeCell ref="F407:J407"/>
    <mergeCell ref="C407:E407"/>
    <mergeCell ref="C376:E376"/>
    <mergeCell ref="C377:E377"/>
    <mergeCell ref="C379:E379"/>
    <mergeCell ref="C382:E382"/>
    <mergeCell ref="C388:E388"/>
    <mergeCell ref="C391:E391"/>
    <mergeCell ref="C394:E394"/>
    <mergeCell ref="C397:E397"/>
    <mergeCell ref="C400:E400"/>
    <mergeCell ref="F371:J371"/>
    <mergeCell ref="C371:E371"/>
    <mergeCell ref="F372:J372"/>
    <mergeCell ref="C372:E372"/>
    <mergeCell ref="F373:J373"/>
    <mergeCell ref="C373:E373"/>
    <mergeCell ref="F374:J374"/>
    <mergeCell ref="C374:E374"/>
    <mergeCell ref="F375:J375"/>
    <mergeCell ref="C375:E375"/>
    <mergeCell ref="C334:E334"/>
    <mergeCell ref="C338:E338"/>
    <mergeCell ref="C339:E339"/>
    <mergeCell ref="C357:E357"/>
    <mergeCell ref="C359:E359"/>
    <mergeCell ref="C361:E361"/>
    <mergeCell ref="C364:E364"/>
    <mergeCell ref="C366:E366"/>
    <mergeCell ref="C370:E370"/>
    <mergeCell ref="C301:E301"/>
    <mergeCell ref="C303:E303"/>
    <mergeCell ref="C306:E306"/>
    <mergeCell ref="C309:E309"/>
    <mergeCell ref="C313:E313"/>
    <mergeCell ref="C314:E314"/>
    <mergeCell ref="C328:E328"/>
    <mergeCell ref="C330:E330"/>
    <mergeCell ref="C332:E332"/>
    <mergeCell ref="C271:E271"/>
    <mergeCell ref="C275:E275"/>
    <mergeCell ref="C279:E279"/>
    <mergeCell ref="C283:E283"/>
    <mergeCell ref="C284:E284"/>
    <mergeCell ref="C288:E288"/>
    <mergeCell ref="C295:E295"/>
    <mergeCell ref="C297:E297"/>
    <mergeCell ref="C299:E299"/>
    <mergeCell ref="C236:E236"/>
    <mergeCell ref="C238:E238"/>
    <mergeCell ref="C241:E241"/>
    <mergeCell ref="C244:E244"/>
    <mergeCell ref="C255:E255"/>
    <mergeCell ref="C259:E259"/>
    <mergeCell ref="C260:E260"/>
    <mergeCell ref="C264:E264"/>
    <mergeCell ref="C269:E269"/>
    <mergeCell ref="C211:E211"/>
    <mergeCell ref="C216:E216"/>
    <mergeCell ref="C218:E218"/>
    <mergeCell ref="C220:E220"/>
    <mergeCell ref="C222:E222"/>
    <mergeCell ref="C226:E226"/>
    <mergeCell ref="C230:E230"/>
    <mergeCell ref="C232:E232"/>
    <mergeCell ref="C234:E234"/>
    <mergeCell ref="C187:E187"/>
    <mergeCell ref="C189:E189"/>
    <mergeCell ref="C191:E191"/>
    <mergeCell ref="C193:E193"/>
    <mergeCell ref="C196:E196"/>
    <mergeCell ref="C199:E199"/>
    <mergeCell ref="C202:E202"/>
    <mergeCell ref="C206:E206"/>
    <mergeCell ref="C210:E210"/>
    <mergeCell ref="C145:E145"/>
    <mergeCell ref="C148:E148"/>
    <mergeCell ref="C155:E155"/>
    <mergeCell ref="C157:E157"/>
    <mergeCell ref="C161:E161"/>
    <mergeCell ref="C162:E162"/>
    <mergeCell ref="C181:E181"/>
    <mergeCell ref="C183:E183"/>
    <mergeCell ref="C185:E185"/>
    <mergeCell ref="C121:E121"/>
    <mergeCell ref="C123:E123"/>
    <mergeCell ref="C125:E125"/>
    <mergeCell ref="C127:E127"/>
    <mergeCell ref="C131:E131"/>
    <mergeCell ref="C132:E132"/>
    <mergeCell ref="C136:E136"/>
    <mergeCell ref="C137:E137"/>
    <mergeCell ref="C143:E143"/>
    <mergeCell ref="C86:E86"/>
    <mergeCell ref="C88:E88"/>
    <mergeCell ref="C90:E90"/>
    <mergeCell ref="C92:E92"/>
    <mergeCell ref="C95:E95"/>
    <mergeCell ref="C96:E96"/>
    <mergeCell ref="C100:E100"/>
    <mergeCell ref="C111:E111"/>
    <mergeCell ref="C119:E119"/>
    <mergeCell ref="C47:E47"/>
    <mergeCell ref="C49:E49"/>
    <mergeCell ref="C51:E51"/>
    <mergeCell ref="C53:E53"/>
    <mergeCell ref="C55:E55"/>
    <mergeCell ref="C58:E58"/>
    <mergeCell ref="C64:E64"/>
    <mergeCell ref="C66:E66"/>
    <mergeCell ref="C70:E70"/>
    <mergeCell ref="C3:E3"/>
    <mergeCell ref="C4:E4"/>
    <mergeCell ref="C11:E11"/>
    <mergeCell ref="C12:E12"/>
    <mergeCell ref="C13:E13"/>
    <mergeCell ref="C15:E15"/>
    <mergeCell ref="C18:E18"/>
    <mergeCell ref="C32:E32"/>
    <mergeCell ref="C45:E45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&amp;L22_05_25 - RENOVATION CLIM LOCAL INFO
8 rue Jean François Xavier - 25000 BESANCON&amp;RDPGF - Lot n°1 CLIMATISATION 
DCE - Edition du 23/07/2024</oddHeader>
    <oddFooter>&amp;CEdition du 23/07/2024&amp;RPage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1" t="s">
        <v>312</v>
      </c>
      <c r="AA1" s="7">
        <f>IF(DPGF!F460&lt;&gt;"",DPGF!F460,"0")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313</v>
      </c>
      <c r="B3" s="33" t="s">
        <v>314</v>
      </c>
      <c r="C3" s="116" t="s">
        <v>339</v>
      </c>
      <c r="D3" s="116"/>
      <c r="E3" s="116"/>
      <c r="F3" s="116"/>
      <c r="G3" s="116"/>
      <c r="H3" s="116"/>
      <c r="I3" s="116"/>
      <c r="J3" s="11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315</v>
      </c>
      <c r="B5" s="33" t="s">
        <v>316</v>
      </c>
      <c r="C5" s="116" t="s">
        <v>340</v>
      </c>
      <c r="D5" s="116"/>
      <c r="E5" s="116"/>
      <c r="F5" s="116"/>
      <c r="G5" s="116"/>
      <c r="H5" s="116"/>
      <c r="I5" s="116"/>
      <c r="J5" s="11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325</v>
      </c>
      <c r="B7" s="33" t="s">
        <v>326</v>
      </c>
      <c r="C7" s="37">
        <v>220525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327</v>
      </c>
      <c r="B9" s="33" t="s">
        <v>328</v>
      </c>
      <c r="C9" s="37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317</v>
      </c>
      <c r="B11" s="33" t="s">
        <v>318</v>
      </c>
      <c r="C11" s="116" t="s">
        <v>37</v>
      </c>
      <c r="D11" s="116"/>
      <c r="E11" s="116"/>
      <c r="F11" s="116"/>
      <c r="G11" s="116"/>
      <c r="H11" s="116"/>
      <c r="I11" s="116"/>
      <c r="J11" s="11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329</v>
      </c>
      <c r="B13" s="33" t="s">
        <v>330</v>
      </c>
      <c r="C13" s="37" t="s">
        <v>341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331</v>
      </c>
      <c r="B15" s="33" t="s">
        <v>332</v>
      </c>
      <c r="C15" s="37" t="s">
        <v>342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333</v>
      </c>
      <c r="B17" s="33" t="s">
        <v>334</v>
      </c>
      <c r="C17" s="37" t="s">
        <v>343</v>
      </c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335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336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337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338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319</v>
      </c>
      <c r="B24" s="33" t="s">
        <v>320</v>
      </c>
      <c r="C24" s="116" t="s">
        <v>344</v>
      </c>
      <c r="D24" s="116"/>
      <c r="E24" s="116"/>
      <c r="F24" s="116"/>
      <c r="G24" s="116"/>
      <c r="H24" s="116"/>
      <c r="I24" s="116"/>
      <c r="J24" s="11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321</v>
      </c>
      <c r="B26" s="33" t="s">
        <v>322</v>
      </c>
      <c r="C26" s="116" t="s">
        <v>345</v>
      </c>
      <c r="D26" s="116"/>
      <c r="E26" s="116"/>
      <c r="F26" s="116"/>
      <c r="G26" s="116"/>
      <c r="H26" s="116"/>
      <c r="I26" s="116"/>
      <c r="J26" s="11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323</v>
      </c>
      <c r="B28" s="33" t="s">
        <v>324</v>
      </c>
      <c r="C28" s="116"/>
      <c r="D28" s="116"/>
      <c r="E28" s="116"/>
      <c r="F28" s="116"/>
      <c r="G28" s="116"/>
      <c r="H28" s="116"/>
      <c r="I28" s="116"/>
      <c r="J28" s="11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346</v>
      </c>
      <c r="B1" s="7" t="s">
        <v>347</v>
      </c>
    </row>
    <row r="2" spans="1:3" x14ac:dyDescent="0.3">
      <c r="A2" s="7" t="s">
        <v>348</v>
      </c>
      <c r="B2" s="7" t="s">
        <v>339</v>
      </c>
    </row>
    <row r="3" spans="1:3" x14ac:dyDescent="0.3">
      <c r="A3" s="7" t="s">
        <v>349</v>
      </c>
      <c r="B3" s="7">
        <v>1</v>
      </c>
    </row>
    <row r="4" spans="1:3" x14ac:dyDescent="0.3">
      <c r="A4" s="7" t="s">
        <v>350</v>
      </c>
      <c r="B4" s="7">
        <v>0</v>
      </c>
    </row>
    <row r="5" spans="1:3" x14ac:dyDescent="0.3">
      <c r="A5" s="7" t="s">
        <v>351</v>
      </c>
      <c r="B5" s="7">
        <v>0</v>
      </c>
    </row>
    <row r="6" spans="1:3" x14ac:dyDescent="0.3">
      <c r="A6" s="7" t="s">
        <v>352</v>
      </c>
      <c r="B6" s="7">
        <v>1</v>
      </c>
    </row>
    <row r="7" spans="1:3" x14ac:dyDescent="0.3">
      <c r="A7" s="7" t="s">
        <v>353</v>
      </c>
      <c r="B7" s="7">
        <v>1</v>
      </c>
    </row>
    <row r="8" spans="1:3" x14ac:dyDescent="0.3">
      <c r="A8" s="7" t="s">
        <v>354</v>
      </c>
      <c r="B8" s="7">
        <v>0</v>
      </c>
    </row>
    <row r="9" spans="1:3" x14ac:dyDescent="0.3">
      <c r="A9" s="7" t="s">
        <v>355</v>
      </c>
      <c r="B9" s="7">
        <v>0</v>
      </c>
    </row>
    <row r="10" spans="1:3" x14ac:dyDescent="0.3">
      <c r="A10" s="7" t="s">
        <v>356</v>
      </c>
      <c r="C10" s="7" t="s">
        <v>357</v>
      </c>
    </row>
    <row r="11" spans="1:3" x14ac:dyDescent="0.3">
      <c r="A11" s="7" t="s">
        <v>358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17" t="s">
        <v>359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3">
      <c r="A4" s="36" t="s">
        <v>313</v>
      </c>
      <c r="B4" s="33" t="s">
        <v>360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3">
      <c r="A6" s="36" t="s">
        <v>315</v>
      </c>
      <c r="B6" s="33" t="s">
        <v>361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3">
      <c r="A8" s="36" t="s">
        <v>325</v>
      </c>
      <c r="B8" s="33" t="s">
        <v>362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3">
      <c r="A10" s="36" t="s">
        <v>327</v>
      </c>
      <c r="B10" s="33" t="s">
        <v>363</v>
      </c>
      <c r="C10" s="119"/>
      <c r="D10" s="119"/>
      <c r="E10" s="119"/>
      <c r="F10" s="119"/>
      <c r="G10" s="119"/>
      <c r="H10" s="119"/>
      <c r="I10" s="119"/>
      <c r="J10" s="119"/>
    </row>
    <row r="12" spans="1:10" ht="12.75" customHeight="1" x14ac:dyDescent="0.3">
      <c r="A12" s="36" t="s">
        <v>317</v>
      </c>
      <c r="B12" s="33" t="s">
        <v>364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3">
      <c r="A14" s="36" t="s">
        <v>329</v>
      </c>
      <c r="B14" s="33" t="s">
        <v>365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3">
      <c r="A16" s="36" t="s">
        <v>331</v>
      </c>
      <c r="B16" s="33" t="s">
        <v>366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3">
      <c r="A18" s="36" t="s">
        <v>333</v>
      </c>
      <c r="B18" s="33" t="s">
        <v>367</v>
      </c>
      <c r="C18" s="120"/>
      <c r="D18" s="120"/>
      <c r="E18" s="120"/>
      <c r="F18" s="120"/>
      <c r="G18" s="120"/>
      <c r="H18" s="120"/>
      <c r="I18" s="120"/>
      <c r="J18" s="120"/>
    </row>
    <row r="20" spans="1:10" ht="12.75" customHeight="1" x14ac:dyDescent="0.3">
      <c r="A20" s="36" t="s">
        <v>368</v>
      </c>
      <c r="B20" s="33" t="s">
        <v>369</v>
      </c>
      <c r="C20" s="120"/>
      <c r="D20" s="120"/>
      <c r="E20" s="120"/>
      <c r="F20" s="120"/>
      <c r="G20" s="120"/>
      <c r="H20" s="120"/>
      <c r="I20" s="120"/>
      <c r="J20" s="120"/>
    </row>
    <row r="22" spans="1:10" ht="12.75" customHeight="1" x14ac:dyDescent="0.3">
      <c r="A22" s="36" t="s">
        <v>319</v>
      </c>
      <c r="B22" s="33" t="s">
        <v>370</v>
      </c>
      <c r="C22" s="120"/>
      <c r="D22" s="120"/>
      <c r="E22" s="120"/>
      <c r="F22" s="120"/>
      <c r="G22" s="120"/>
      <c r="H22" s="120"/>
      <c r="I22" s="120"/>
      <c r="J22" s="120"/>
    </row>
    <row r="24" spans="1:10" ht="12.75" customHeight="1" x14ac:dyDescent="0.3">
      <c r="A24" s="36" t="s">
        <v>321</v>
      </c>
      <c r="B24" s="33" t="s">
        <v>371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3">
      <c r="A28" s="36" t="s">
        <v>323</v>
      </c>
      <c r="B28" s="33" t="s">
        <v>372</v>
      </c>
      <c r="C28" s="118"/>
      <c r="D28" s="118"/>
      <c r="E28" s="118"/>
      <c r="F28" s="118"/>
      <c r="G28" s="118"/>
      <c r="H28" s="118"/>
      <c r="I28" s="118"/>
      <c r="J28" s="11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21" t="s">
        <v>373</v>
      </c>
      <c r="C2" s="121"/>
      <c r="D2" s="121"/>
      <c r="E2" s="121"/>
      <c r="F2" s="121"/>
    </row>
    <row r="4" spans="2:6" ht="12.75" customHeight="1" x14ac:dyDescent="0.3">
      <c r="B4" s="42" t="s">
        <v>374</v>
      </c>
      <c r="C4" s="42" t="s">
        <v>167</v>
      </c>
      <c r="D4" s="42" t="s">
        <v>375</v>
      </c>
      <c r="E4" s="42" t="s">
        <v>376</v>
      </c>
      <c r="F4" s="42" t="s">
        <v>377</v>
      </c>
    </row>
    <row r="6" spans="2:6" ht="12.75" customHeight="1" x14ac:dyDescent="0.3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3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3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3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3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3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3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3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3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3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3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3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3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3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3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3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3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3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3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3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3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3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3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3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3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Benoit Legris</cp:lastModifiedBy>
  <dcterms:created xsi:type="dcterms:W3CDTF">2024-07-23T13:11:53Z</dcterms:created>
  <dcterms:modified xsi:type="dcterms:W3CDTF">2024-07-23T13:12:42Z</dcterms:modified>
</cp:coreProperties>
</file>