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Srv-data2-n2\n2-ccin\SERVICES\JAMP\Achats et MP\CONSULTATIONS EN COURS\AFFAIRES CCITSE\CCITSE-2024-MAPA-12 - ADN - Pompe thermique\0- Préparation\"/>
    </mc:Choice>
  </mc:AlternateContent>
  <xr:revisionPtr revIDLastSave="0" documentId="13_ncr:1_{8A5C8964-8329-403A-B693-BCFEE8AC2D7A}" xr6:coauthVersionLast="47" xr6:coauthVersionMax="47" xr10:uidLastSave="{00000000-0000-0000-0000-000000000000}"/>
  <bookViews>
    <workbookView xWindow="-120" yWindow="-120" windowWidth="29040" windowHeight="15720" xr2:uid="{4EA52596-E40D-4D32-925A-594556AC7A0D}"/>
  </bookViews>
  <sheets>
    <sheet name="Page de garde" sheetId="2" r:id="rId1"/>
    <sheet name="DPGF" sheetId="3" r:id="rId2"/>
  </sheets>
  <definedNames>
    <definedName name="_xlnm.Print_Area" localSheetId="1">DPGF!$A$1:$J$30</definedName>
    <definedName name="_xlnm.Print_Area" localSheetId="0">'Page de garde'!$A$1:$G$8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3" l="1"/>
  <c r="H22" i="3"/>
  <c r="H21" i="3"/>
  <c r="H20" i="3"/>
  <c r="H12" i="3"/>
  <c r="H25" i="3"/>
  <c r="I24" i="3" s="1"/>
  <c r="H19" i="3"/>
  <c r="H18" i="3"/>
  <c r="H17" i="3"/>
  <c r="H16" i="3"/>
  <c r="H15" i="3"/>
  <c r="H14" i="3"/>
  <c r="H13" i="3"/>
  <c r="H11" i="3"/>
  <c r="H10" i="3"/>
  <c r="H9" i="3"/>
  <c r="C8" i="3"/>
  <c r="C9" i="3" s="1"/>
  <c r="C10" i="3" s="1"/>
  <c r="C11" i="3" s="1"/>
  <c r="C12" i="3" s="1"/>
  <c r="C13" i="3" s="1"/>
  <c r="C14" i="3" s="1"/>
  <c r="C15" i="3" s="1"/>
  <c r="C16" i="3" s="1"/>
  <c r="C17" i="3" s="1"/>
  <c r="C18" i="3" s="1"/>
  <c r="C19" i="3" s="1"/>
  <c r="C20" i="3" s="1"/>
  <c r="C21" i="3" s="1"/>
  <c r="C22" i="3" s="1"/>
  <c r="C23" i="3" s="1"/>
  <c r="I8" i="3" l="1"/>
  <c r="I26" i="3" s="1"/>
  <c r="B24" i="3" l="1"/>
  <c r="C24" i="3" s="1"/>
  <c r="C25" i="3" s="1"/>
  <c r="I28" i="3"/>
  <c r="I27" i="3"/>
</calcChain>
</file>

<file path=xl/sharedStrings.xml><?xml version="1.0" encoding="utf-8"?>
<sst xmlns="http://schemas.openxmlformats.org/spreadsheetml/2006/main" count="48" uniqueCount="36">
  <si>
    <t>Etudes</t>
  </si>
  <si>
    <t>Instalations de chantier, protections,…</t>
  </si>
  <si>
    <t>Création aspiration DN200</t>
  </si>
  <si>
    <t>Fourniture et pose motopompe</t>
  </si>
  <si>
    <t>Fourniture d’un réservoir gasoil d’appoint sur bac de rétention avec pompe électrique de transfert et pistolet automatique.</t>
  </si>
  <si>
    <t xml:space="preserve">Fourniture et pose d’une pompe jockey 1.5m3/h à 5 bar </t>
  </si>
  <si>
    <t>Raccordement hydraulique de l’aspiration et du refoulement</t>
  </si>
  <si>
    <t xml:space="preserve">Création d’une canne d’essai équipé d’un débitmètre électronique </t>
  </si>
  <si>
    <t xml:space="preserve">Fourniture et pose d’un conteneur qui recevra l’ensemble des installations </t>
  </si>
  <si>
    <t>Raccordement électrique de l’ensemble des installations</t>
  </si>
  <si>
    <t>Essais et mise en service</t>
  </si>
  <si>
    <t>Formation du personnel</t>
  </si>
  <si>
    <t>Dépose de l'installation existante</t>
  </si>
  <si>
    <t>ATTRI1 - AE - ANNEXE 1
DÉCOMPOSITION DU PRIX GLOBAL ET FORFAITAIRE (DPGF)</t>
  </si>
  <si>
    <t>Prestations de fourniture, d’installation et de maintenance 
d’un groupe motopompe thermique 
pour l’aéroport de Deauville-Normandie
CCITSE-2024-MAPA-12</t>
  </si>
  <si>
    <t>DÉCOMPOSITION DU PRIX GLOBAL ET FORFAITAIRE 
(DPGF)</t>
  </si>
  <si>
    <t xml:space="preserve">Les prix s'entendent tous frais et charges inclus et notamment frais d'assurance, de transport, de livraison sur site, d'installation, de remise des livrables et autres charges de structure.  
Les quantités sont données à titre indicatif - seul le prix global et forfaitaire est contractuel.  </t>
  </si>
  <si>
    <t>N° Prix</t>
  </si>
  <si>
    <t>Désignation</t>
  </si>
  <si>
    <t>Unité</t>
  </si>
  <si>
    <t>Quantité</t>
  </si>
  <si>
    <t>Prix unitaire</t>
  </si>
  <si>
    <t>Montant € HT</t>
  </si>
  <si>
    <t>Montant total € HT</t>
  </si>
  <si>
    <t>TOTAL en € HT</t>
  </si>
  <si>
    <t>T.V.A 20%</t>
  </si>
  <si>
    <t>TOTAL en € TTC</t>
  </si>
  <si>
    <t>Fourniture et installation</t>
  </si>
  <si>
    <t>Maintenance</t>
  </si>
  <si>
    <t>Prestations de fourniture, d’installation et de maintenance 
d’un groupe motopompe thermique 
pour l’aéroport de Deauville-Normandie</t>
  </si>
  <si>
    <t>an</t>
  </si>
  <si>
    <t>Maintenance de l'installation à compter de la réception des travaux</t>
  </si>
  <si>
    <t>Valorisation des pompes existantes (reprise)</t>
  </si>
  <si>
    <t>Ens.</t>
  </si>
  <si>
    <t>Vidange, nettoyage et inspection réserve d'eau</t>
  </si>
  <si>
    <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</si>
</sst>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_-* #,##0\ [$€-40C]_-;\-* #,##0\ [$€-40C]_-;_-* &quot;-&quot;??\ [$€-40C]_-;_-@_-"/>
  </numFmts>
  <fonts count="29">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color theme="1"/>
      <name val="Arial"/>
      <family val="2"/>
    </font>
    <font>
      <sz val="11"/>
      <color theme="1"/>
      <name val="Marianne"/>
    </font>
    <font>
      <b/>
      <sz val="22"/>
      <name val="Marianne"/>
    </font>
    <font>
      <b/>
      <sz val="18"/>
      <name val="Marianne"/>
    </font>
    <font>
      <b/>
      <u/>
      <sz val="17"/>
      <name val="Marianne"/>
    </font>
    <font>
      <b/>
      <sz val="15"/>
      <name val="Marianne"/>
    </font>
    <font>
      <b/>
      <sz val="20"/>
      <color theme="0"/>
      <name val="Arial"/>
      <family val="2"/>
    </font>
    <font>
      <b/>
      <sz val="16"/>
      <color theme="0"/>
      <name val="Calibri"/>
      <family val="2"/>
      <scheme val="minor"/>
    </font>
    <font>
      <b/>
      <i/>
      <sz val="11"/>
      <color theme="0"/>
      <name val="Calibri"/>
      <family val="2"/>
      <scheme val="minor"/>
    </font>
    <font>
      <b/>
      <sz val="15"/>
      <color theme="0"/>
      <name val="Arial"/>
      <family val="2"/>
    </font>
    <font>
      <b/>
      <sz val="11"/>
      <color theme="0"/>
      <name val="Arial"/>
      <family val="2"/>
    </font>
    <font>
      <sz val="10"/>
      <name val="Arial"/>
      <family val="2"/>
    </font>
    <font>
      <b/>
      <sz val="10"/>
      <name val="Arial"/>
      <family val="2"/>
    </font>
    <font>
      <b/>
      <sz val="10"/>
      <color theme="1"/>
      <name val="Arial"/>
      <family val="2"/>
    </font>
    <font>
      <sz val="10"/>
      <color theme="1"/>
      <name val="Arial"/>
      <family val="2"/>
    </font>
    <font>
      <b/>
      <i/>
      <sz val="10"/>
      <name val="Arial"/>
      <family val="2"/>
    </font>
    <font>
      <sz val="11"/>
      <color theme="4"/>
      <name val="Calibri"/>
      <family val="2"/>
      <scheme val="minor"/>
    </font>
    <font>
      <b/>
      <sz val="10"/>
      <color rgb="FFC00000"/>
      <name val="Arial"/>
      <family val="2"/>
    </font>
    <font>
      <b/>
      <i/>
      <sz val="11"/>
      <color rgb="FFC00000"/>
      <name val="Arial"/>
      <family val="2"/>
    </font>
    <font>
      <i/>
      <sz val="10"/>
      <name val="Arial"/>
      <family val="2"/>
    </font>
    <font>
      <b/>
      <i/>
      <sz val="10"/>
      <color theme="1"/>
      <name val="Arial"/>
      <family val="2"/>
    </font>
    <font>
      <b/>
      <sz val="11"/>
      <name val="Calibri"/>
      <family val="2"/>
      <scheme val="minor"/>
    </font>
    <font>
      <b/>
      <i/>
      <sz val="11"/>
      <color theme="1"/>
      <name val="Arial"/>
      <family val="2"/>
    </font>
    <font>
      <sz val="11"/>
      <name val="Calibri"/>
      <family val="2"/>
      <scheme val="minor"/>
    </font>
    <font>
      <b/>
      <i/>
      <sz val="1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indexed="9"/>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0" fontId="15" fillId="0" borderId="0"/>
  </cellStyleXfs>
  <cellXfs count="94">
    <xf numFmtId="0" fontId="0" fillId="0" borderId="0" xfId="0"/>
    <xf numFmtId="0" fontId="5" fillId="0" borderId="0" xfId="0" applyFont="1" applyAlignment="1">
      <alignment horizontal="center" vertical="center"/>
    </xf>
    <xf numFmtId="0" fontId="5" fillId="0" borderId="0" xfId="0" applyFont="1" applyAlignment="1">
      <alignment horizontal="center"/>
    </xf>
    <xf numFmtId="0" fontId="7" fillId="2" borderId="0" xfId="0" applyFont="1" applyFill="1" applyAlignment="1">
      <alignment horizontal="center" vertical="center" wrapText="1"/>
    </xf>
    <xf numFmtId="0" fontId="8" fillId="2" borderId="0" xfId="0" applyFont="1" applyFill="1" applyAlignment="1">
      <alignment horizontal="center" vertical="center"/>
    </xf>
    <xf numFmtId="0" fontId="3" fillId="4" borderId="0" xfId="0" applyFont="1" applyFill="1"/>
    <xf numFmtId="0" fontId="3" fillId="0" borderId="0" xfId="0" applyFont="1"/>
    <xf numFmtId="0" fontId="0" fillId="0" borderId="0" xfId="0" applyAlignment="1">
      <alignment vertical="center"/>
    </xf>
    <xf numFmtId="0" fontId="16" fillId="6" borderId="11" xfId="2" applyFont="1" applyFill="1" applyBorder="1" applyAlignment="1">
      <alignment horizontal="left" vertical="center"/>
    </xf>
    <xf numFmtId="0" fontId="16" fillId="6" borderId="10" xfId="2" applyFont="1" applyFill="1" applyBorder="1" applyAlignment="1">
      <alignment horizontal="left" vertical="center" wrapText="1"/>
    </xf>
    <xf numFmtId="4" fontId="16" fillId="6" borderId="10" xfId="2" applyNumberFormat="1" applyFont="1" applyFill="1" applyBorder="1" applyAlignment="1">
      <alignment horizontal="center" vertical="center"/>
    </xf>
    <xf numFmtId="4" fontId="16" fillId="6" borderId="1" xfId="2" applyNumberFormat="1" applyFont="1" applyFill="1" applyBorder="1" applyAlignment="1">
      <alignment horizontal="center" vertical="center"/>
    </xf>
    <xf numFmtId="4" fontId="18" fillId="6" borderId="12" xfId="2" applyNumberFormat="1" applyFont="1" applyFill="1" applyBorder="1" applyAlignment="1">
      <alignment horizontal="right" vertical="center"/>
    </xf>
    <xf numFmtId="4" fontId="18" fillId="6" borderId="11" xfId="2" applyNumberFormat="1" applyFont="1" applyFill="1" applyBorder="1" applyAlignment="1">
      <alignment horizontal="right" vertical="center"/>
    </xf>
    <xf numFmtId="4" fontId="18" fillId="7" borderId="16" xfId="2" applyNumberFormat="1" applyFont="1" applyFill="1" applyBorder="1" applyAlignment="1">
      <alignment horizontal="center" vertical="center"/>
    </xf>
    <xf numFmtId="4" fontId="18" fillId="7" borderId="15" xfId="2" applyNumberFormat="1" applyFont="1" applyFill="1" applyBorder="1" applyAlignment="1">
      <alignment horizontal="center" vertical="center"/>
    </xf>
    <xf numFmtId="0" fontId="0" fillId="2" borderId="0" xfId="0" applyFill="1" applyAlignment="1">
      <alignment vertical="center"/>
    </xf>
    <xf numFmtId="4" fontId="15" fillId="7" borderId="1" xfId="2" applyNumberFormat="1" applyFill="1" applyBorder="1" applyAlignment="1">
      <alignment horizontal="center" vertical="center"/>
    </xf>
    <xf numFmtId="44" fontId="18" fillId="7" borderId="1" xfId="1" applyFont="1" applyFill="1" applyBorder="1" applyAlignment="1">
      <alignment horizontal="center" vertical="center"/>
    </xf>
    <xf numFmtId="0" fontId="17" fillId="6" borderId="10" xfId="2" applyFont="1" applyFill="1" applyBorder="1" applyAlignment="1">
      <alignment horizontal="left" vertical="center" wrapText="1"/>
    </xf>
    <xf numFmtId="4" fontId="15" fillId="7" borderId="16" xfId="2" applyNumberFormat="1" applyFill="1" applyBorder="1" applyAlignment="1">
      <alignment horizontal="center" vertical="center"/>
    </xf>
    <xf numFmtId="4" fontId="15" fillId="7" borderId="15" xfId="2" applyNumberFormat="1" applyFill="1" applyBorder="1" applyAlignment="1">
      <alignment horizontal="center" vertical="center"/>
    </xf>
    <xf numFmtId="0" fontId="15" fillId="7" borderId="1" xfId="2" applyFill="1" applyBorder="1" applyAlignment="1">
      <alignment horizontal="left" vertical="center"/>
    </xf>
    <xf numFmtId="0" fontId="18" fillId="0" borderId="1" xfId="2" applyFont="1" applyBorder="1" applyAlignment="1">
      <alignment horizontal="left" vertical="center" wrapText="1"/>
    </xf>
    <xf numFmtId="0" fontId="0" fillId="2" borderId="0" xfId="0" applyFill="1" applyAlignment="1">
      <alignment horizontal="left" vertical="center"/>
    </xf>
    <xf numFmtId="0" fontId="0" fillId="2" borderId="0" xfId="0" applyFill="1" applyAlignment="1">
      <alignment vertical="center" wrapText="1"/>
    </xf>
    <xf numFmtId="4" fontId="15" fillId="2" borderId="0" xfId="2" applyNumberFormat="1" applyFill="1" applyAlignment="1">
      <alignment horizontal="center" vertical="center"/>
    </xf>
    <xf numFmtId="44" fontId="20" fillId="2" borderId="0" xfId="1" applyFont="1" applyFill="1" applyBorder="1" applyAlignment="1">
      <alignment vertical="center"/>
    </xf>
    <xf numFmtId="44" fontId="21" fillId="2" borderId="17" xfId="1" applyFont="1" applyFill="1" applyBorder="1" applyAlignment="1">
      <alignment horizontal="right" vertical="center"/>
    </xf>
    <xf numFmtId="44" fontId="20" fillId="2" borderId="0" xfId="1" applyFont="1" applyFill="1" applyAlignment="1">
      <alignment vertical="center"/>
    </xf>
    <xf numFmtId="44" fontId="23" fillId="2" borderId="0" xfId="1" applyFont="1" applyFill="1" applyBorder="1" applyAlignment="1">
      <alignment horizontal="right" vertical="center"/>
    </xf>
    <xf numFmtId="165" fontId="24" fillId="2" borderId="18" xfId="1" applyNumberFormat="1" applyFont="1" applyFill="1" applyBorder="1" applyAlignment="1">
      <alignment horizontal="right" vertical="center"/>
    </xf>
    <xf numFmtId="0" fontId="25" fillId="0" borderId="0" xfId="0" applyFont="1" applyAlignment="1">
      <alignment horizontal="center"/>
    </xf>
    <xf numFmtId="44" fontId="16" fillId="2" borderId="0" xfId="1" applyFont="1" applyFill="1" applyBorder="1" applyAlignment="1">
      <alignment horizontal="right" vertical="center"/>
    </xf>
    <xf numFmtId="165" fontId="26" fillId="2" borderId="18" xfId="1" applyNumberFormat="1" applyFont="1" applyFill="1" applyBorder="1" applyAlignment="1">
      <alignment horizontal="right" vertical="center"/>
    </xf>
    <xf numFmtId="0" fontId="0" fillId="0" borderId="0" xfId="0" applyAlignment="1">
      <alignment horizontal="left"/>
    </xf>
    <xf numFmtId="0" fontId="0" fillId="0" borderId="0" xfId="0" applyAlignment="1">
      <alignment wrapText="1"/>
    </xf>
    <xf numFmtId="0" fontId="27" fillId="0" borderId="0" xfId="0" applyFont="1"/>
    <xf numFmtId="164" fontId="28" fillId="0" borderId="0" xfId="0" applyNumberFormat="1" applyFont="1"/>
    <xf numFmtId="44" fontId="18" fillId="7" borderId="1" xfId="1" applyFont="1" applyFill="1" applyBorder="1" applyAlignment="1" applyProtection="1">
      <alignment horizontal="center" vertical="center"/>
      <protection locked="0"/>
    </xf>
    <xf numFmtId="44" fontId="18" fillId="7" borderId="1" xfId="2" applyNumberFormat="1" applyFont="1" applyFill="1" applyBorder="1" applyAlignment="1">
      <alignment horizontal="center" vertical="center"/>
    </xf>
    <xf numFmtId="0" fontId="11" fillId="0" borderId="0" xfId="0" applyFont="1" applyAlignment="1">
      <alignment horizontal="left"/>
    </xf>
    <xf numFmtId="0" fontId="3" fillId="0" borderId="0" xfId="0" applyFont="1" applyAlignment="1">
      <alignment wrapText="1"/>
    </xf>
    <xf numFmtId="0" fontId="2" fillId="0" borderId="0" xfId="0" applyFont="1" applyAlignment="1">
      <alignment horizontal="center"/>
    </xf>
    <xf numFmtId="164" fontId="12" fillId="0" borderId="0" xfId="0" applyNumberFormat="1" applyFont="1"/>
    <xf numFmtId="165" fontId="22" fillId="2" borderId="19" xfId="1" applyNumberFormat="1" applyFont="1" applyFill="1" applyBorder="1" applyAlignment="1">
      <alignment horizontal="right" vertical="center"/>
    </xf>
    <xf numFmtId="0" fontId="16" fillId="5" borderId="20" xfId="2" applyFont="1" applyFill="1" applyBorder="1" applyAlignment="1">
      <alignment horizontal="center" vertical="center"/>
    </xf>
    <xf numFmtId="0" fontId="16" fillId="5" borderId="21" xfId="2" applyFont="1" applyFill="1" applyBorder="1" applyAlignment="1">
      <alignment horizontal="left" vertical="center"/>
    </xf>
    <xf numFmtId="0" fontId="16" fillId="5" borderId="21" xfId="2" applyFont="1" applyFill="1" applyBorder="1" applyAlignment="1">
      <alignment horizontal="center" vertical="center" wrapText="1"/>
    </xf>
    <xf numFmtId="0" fontId="16" fillId="5" borderId="22" xfId="2" applyFont="1" applyFill="1" applyBorder="1" applyAlignment="1">
      <alignment horizontal="center" vertical="center"/>
    </xf>
    <xf numFmtId="44" fontId="17" fillId="5" borderId="21" xfId="1" applyFont="1" applyFill="1" applyBorder="1" applyAlignment="1">
      <alignment horizontal="center" vertical="center" wrapText="1"/>
    </xf>
    <xf numFmtId="44" fontId="16" fillId="5" borderId="23" xfId="1" applyFont="1" applyFill="1" applyBorder="1" applyAlignment="1">
      <alignment horizontal="center" vertical="center" wrapText="1"/>
    </xf>
    <xf numFmtId="44" fontId="16" fillId="5" borderId="24" xfId="1" applyFont="1" applyFill="1" applyBorder="1" applyAlignment="1">
      <alignment horizontal="center" vertical="center" wrapText="1"/>
    </xf>
    <xf numFmtId="0" fontId="16" fillId="6" borderId="2" xfId="2" applyFont="1" applyFill="1" applyBorder="1" applyAlignment="1">
      <alignment horizontal="center" vertical="center"/>
    </xf>
    <xf numFmtId="165" fontId="16" fillId="6" borderId="25" xfId="2" applyNumberFormat="1" applyFont="1" applyFill="1" applyBorder="1" applyAlignment="1">
      <alignment horizontal="right" vertical="center"/>
    </xf>
    <xf numFmtId="164" fontId="19" fillId="7" borderId="27" xfId="2" applyNumberFormat="1" applyFont="1" applyFill="1" applyBorder="1" applyAlignment="1">
      <alignment horizontal="right" vertical="center"/>
    </xf>
    <xf numFmtId="164" fontId="19" fillId="7" borderId="17" xfId="2" applyNumberFormat="1" applyFont="1" applyFill="1" applyBorder="1" applyAlignment="1">
      <alignment horizontal="right" vertical="center"/>
    </xf>
    <xf numFmtId="164" fontId="19" fillId="2" borderId="17" xfId="2" applyNumberFormat="1" applyFont="1" applyFill="1" applyBorder="1" applyAlignment="1">
      <alignment horizontal="right" vertical="center"/>
    </xf>
    <xf numFmtId="165" fontId="16" fillId="6" borderId="3" xfId="2" applyNumberFormat="1" applyFont="1" applyFill="1" applyBorder="1" applyAlignment="1">
      <alignment horizontal="right" vertical="center"/>
    </xf>
    <xf numFmtId="0" fontId="15" fillId="7" borderId="5" xfId="2" applyFill="1" applyBorder="1" applyAlignment="1">
      <alignment horizontal="left" vertical="center"/>
    </xf>
    <xf numFmtId="0" fontId="18" fillId="2" borderId="5" xfId="2" applyFont="1" applyFill="1" applyBorder="1" applyAlignment="1">
      <alignment horizontal="left" vertical="center" wrapText="1"/>
    </xf>
    <xf numFmtId="4" fontId="16" fillId="0" borderId="29" xfId="2" applyNumberFormat="1" applyFont="1" applyBorder="1" applyAlignment="1">
      <alignment horizontal="center" vertical="center"/>
    </xf>
    <xf numFmtId="4" fontId="15" fillId="0" borderId="5" xfId="2" applyNumberFormat="1" applyBorder="1" applyAlignment="1">
      <alignment horizontal="center" vertical="center"/>
    </xf>
    <xf numFmtId="44" fontId="18" fillId="0" borderId="30" xfId="1" applyFont="1" applyFill="1" applyBorder="1" applyAlignment="1" applyProtection="1">
      <alignment horizontal="center" vertical="center"/>
      <protection locked="0"/>
    </xf>
    <xf numFmtId="44" fontId="18" fillId="0" borderId="30" xfId="1" applyFont="1" applyFill="1" applyBorder="1" applyAlignment="1">
      <alignment horizontal="center" vertical="center"/>
    </xf>
    <xf numFmtId="164" fontId="19" fillId="7" borderId="6" xfId="2" applyNumberFormat="1" applyFont="1" applyFill="1" applyBorder="1" applyAlignment="1">
      <alignment horizontal="right" vertical="center"/>
    </xf>
    <xf numFmtId="0" fontId="15" fillId="6" borderId="26" xfId="2" applyFill="1" applyBorder="1" applyAlignment="1">
      <alignment horizontal="center" vertical="center"/>
    </xf>
    <xf numFmtId="0" fontId="15" fillId="6" borderId="2" xfId="2" applyFill="1" applyBorder="1" applyAlignment="1">
      <alignment horizontal="center" vertical="center"/>
    </xf>
    <xf numFmtId="0" fontId="15" fillId="6" borderId="28" xfId="2" applyFill="1" applyBorder="1" applyAlignment="1">
      <alignment horizontal="center" vertical="center"/>
    </xf>
    <xf numFmtId="0" fontId="15" fillId="6" borderId="28" xfId="2" applyFill="1" applyBorder="1" applyAlignment="1">
      <alignment horizontal="center"/>
    </xf>
    <xf numFmtId="0" fontId="15" fillId="6" borderId="4" xfId="2" applyFill="1" applyBorder="1" applyAlignment="1">
      <alignment horizontal="center"/>
    </xf>
    <xf numFmtId="4" fontId="17" fillId="0" borderId="0" xfId="2" applyNumberFormat="1" applyFont="1" applyAlignment="1">
      <alignment horizontal="center" vertical="center"/>
    </xf>
    <xf numFmtId="4" fontId="17" fillId="0" borderId="14" xfId="2" applyNumberFormat="1" applyFont="1" applyBorder="1" applyAlignment="1">
      <alignment horizontal="center" vertical="center"/>
    </xf>
    <xf numFmtId="4" fontId="17" fillId="0" borderId="15" xfId="2" applyNumberFormat="1" applyFont="1" applyBorder="1" applyAlignment="1">
      <alignment horizontal="center" vertical="center"/>
    </xf>
    <xf numFmtId="4" fontId="17" fillId="0" borderId="13" xfId="2" applyNumberFormat="1" applyFont="1" applyBorder="1" applyAlignment="1">
      <alignment horizontal="center" vertical="center"/>
    </xf>
    <xf numFmtId="4" fontId="16" fillId="0" borderId="10" xfId="2" applyNumberFormat="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4" fillId="3" borderId="7" xfId="0" applyFont="1" applyFill="1" applyBorder="1" applyAlignment="1">
      <alignment horizontal="left" vertical="center" wrapText="1"/>
    </xf>
    <xf numFmtId="0" fontId="14" fillId="3" borderId="8" xfId="0" applyFont="1" applyFill="1" applyBorder="1" applyAlignment="1">
      <alignment horizontal="left" vertical="center"/>
    </xf>
    <xf numFmtId="0" fontId="14" fillId="3" borderId="9" xfId="0" applyFont="1" applyFill="1" applyBorder="1" applyAlignment="1">
      <alignment horizontal="left" vertical="center"/>
    </xf>
  </cellXfs>
  <cellStyles count="3">
    <cellStyle name="Monétaire" xfId="1" builtinId="4"/>
    <cellStyle name="Normal" xfId="0" builtinId="0"/>
    <cellStyle name="Normal 3" xfId="2" xr:uid="{EE56702B-06B9-4EB6-B99E-12D6745858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476250</xdr:colOff>
      <xdr:row>0</xdr:row>
      <xdr:rowOff>682625</xdr:rowOff>
    </xdr:from>
    <xdr:to>
      <xdr:col>2</xdr:col>
      <xdr:colOff>952500</xdr:colOff>
      <xdr:row>0</xdr:row>
      <xdr:rowOff>1651000</xdr:rowOff>
    </xdr:to>
    <xdr:pic>
      <xdr:nvPicPr>
        <xdr:cNvPr id="2" name="Image 1" descr="Une image contenant texte, Police, logo, symbole&#10;&#10;Description générée automatiquement">
          <a:extLst>
            <a:ext uri="{FF2B5EF4-FFF2-40B4-BE49-F238E27FC236}">
              <a16:creationId xmlns:a16="http://schemas.microsoft.com/office/drawing/2014/main" id="{F945D0CF-640C-421C-A2FF-39BF6C995B00}"/>
            </a:ext>
          </a:extLst>
        </xdr:cNvPr>
        <xdr:cNvPicPr/>
      </xdr:nvPicPr>
      <xdr:blipFill>
        <a:blip xmlns:r="http://schemas.openxmlformats.org/officeDocument/2006/relationships" r:embed="rId1"/>
        <a:srcRect/>
        <a:stretch>
          <a:fillRect/>
        </a:stretch>
      </xdr:blipFill>
      <xdr:spPr>
        <a:xfrm>
          <a:off x="1268730" y="682625"/>
          <a:ext cx="2571750" cy="968375"/>
        </a:xfrm>
        <a:prstGeom prst="rect">
          <a:avLst/>
        </a:prstGeom>
        <a:noFill/>
        <a:ln>
          <a:noFill/>
          <a:prstDash/>
        </a:ln>
      </xdr:spPr>
    </xdr:pic>
    <xdr:clientData/>
  </xdr:twoCellAnchor>
  <xdr:twoCellAnchor editAs="oneCell">
    <xdr:from>
      <xdr:col>4</xdr:col>
      <xdr:colOff>1562100</xdr:colOff>
      <xdr:row>0</xdr:row>
      <xdr:rowOff>552449</xdr:rowOff>
    </xdr:from>
    <xdr:to>
      <xdr:col>5</xdr:col>
      <xdr:colOff>1362075</xdr:colOff>
      <xdr:row>0</xdr:row>
      <xdr:rowOff>1647824</xdr:rowOff>
    </xdr:to>
    <xdr:pic>
      <xdr:nvPicPr>
        <xdr:cNvPr id="4" name="Image 3" descr="Aéroports de normandie">
          <a:extLst>
            <a:ext uri="{FF2B5EF4-FFF2-40B4-BE49-F238E27FC236}">
              <a16:creationId xmlns:a16="http://schemas.microsoft.com/office/drawing/2014/main" id="{E927890D-6732-B2A1-69D9-EE63A48F4485}"/>
            </a:ext>
          </a:extLst>
        </xdr:cNvPr>
        <xdr:cNvPicPr/>
      </xdr:nvPicPr>
      <xdr:blipFill>
        <a:blip xmlns:r="http://schemas.openxmlformats.org/officeDocument/2006/relationships" r:embed="rId2"/>
        <a:srcRect/>
        <a:stretch>
          <a:fillRect/>
        </a:stretch>
      </xdr:blipFill>
      <xdr:spPr>
        <a:xfrm>
          <a:off x="8639175" y="552449"/>
          <a:ext cx="1895475" cy="1095375"/>
        </a:xfrm>
        <a:prstGeom prst="rect">
          <a:avLst/>
        </a:prstGeom>
        <a:noFill/>
        <a:ln>
          <a:noFill/>
          <a:prstDash/>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54A67-AF97-45B0-BEB5-ACCE13A6C53B}">
  <dimension ref="A1:G5"/>
  <sheetViews>
    <sheetView showGridLines="0" tabSelected="1" view="pageBreakPreview" zoomScale="80" zoomScaleNormal="100" zoomScaleSheetLayoutView="80" workbookViewId="0">
      <selection sqref="A1:XFD1048576"/>
    </sheetView>
  </sheetViews>
  <sheetFormatPr baseColWidth="10" defaultRowHeight="15"/>
  <cols>
    <col min="2" max="6" width="30.5703125" customWidth="1"/>
    <col min="258" max="262" width="30.5703125" customWidth="1"/>
    <col min="514" max="518" width="30.5703125" customWidth="1"/>
    <col min="770" max="774" width="30.5703125" customWidth="1"/>
    <col min="1026" max="1030" width="30.5703125" customWidth="1"/>
    <col min="1282" max="1286" width="30.5703125" customWidth="1"/>
    <col min="1538" max="1542" width="30.5703125" customWidth="1"/>
    <col min="1794" max="1798" width="30.5703125" customWidth="1"/>
    <col min="2050" max="2054" width="30.5703125" customWidth="1"/>
    <col min="2306" max="2310" width="30.5703125" customWidth="1"/>
    <col min="2562" max="2566" width="30.5703125" customWidth="1"/>
    <col min="2818" max="2822" width="30.5703125" customWidth="1"/>
    <col min="3074" max="3078" width="30.5703125" customWidth="1"/>
    <col min="3330" max="3334" width="30.5703125" customWidth="1"/>
    <col min="3586" max="3590" width="30.5703125" customWidth="1"/>
    <col min="3842" max="3846" width="30.5703125" customWidth="1"/>
    <col min="4098" max="4102" width="30.5703125" customWidth="1"/>
    <col min="4354" max="4358" width="30.5703125" customWidth="1"/>
    <col min="4610" max="4614" width="30.5703125" customWidth="1"/>
    <col min="4866" max="4870" width="30.5703125" customWidth="1"/>
    <col min="5122" max="5126" width="30.5703125" customWidth="1"/>
    <col min="5378" max="5382" width="30.5703125" customWidth="1"/>
    <col min="5634" max="5638" width="30.5703125" customWidth="1"/>
    <col min="5890" max="5894" width="30.5703125" customWidth="1"/>
    <col min="6146" max="6150" width="30.5703125" customWidth="1"/>
    <col min="6402" max="6406" width="30.5703125" customWidth="1"/>
    <col min="6658" max="6662" width="30.5703125" customWidth="1"/>
    <col min="6914" max="6918" width="30.5703125" customWidth="1"/>
    <col min="7170" max="7174" width="30.5703125" customWidth="1"/>
    <col min="7426" max="7430" width="30.5703125" customWidth="1"/>
    <col min="7682" max="7686" width="30.5703125" customWidth="1"/>
    <col min="7938" max="7942" width="30.5703125" customWidth="1"/>
    <col min="8194" max="8198" width="30.5703125" customWidth="1"/>
    <col min="8450" max="8454" width="30.5703125" customWidth="1"/>
    <col min="8706" max="8710" width="30.5703125" customWidth="1"/>
    <col min="8962" max="8966" width="30.5703125" customWidth="1"/>
    <col min="9218" max="9222" width="30.5703125" customWidth="1"/>
    <col min="9474" max="9478" width="30.5703125" customWidth="1"/>
    <col min="9730" max="9734" width="30.5703125" customWidth="1"/>
    <col min="9986" max="9990" width="30.5703125" customWidth="1"/>
    <col min="10242" max="10246" width="30.5703125" customWidth="1"/>
    <col min="10498" max="10502" width="30.5703125" customWidth="1"/>
    <col min="10754" max="10758" width="30.5703125" customWidth="1"/>
    <col min="11010" max="11014" width="30.5703125" customWidth="1"/>
    <col min="11266" max="11270" width="30.5703125" customWidth="1"/>
    <col min="11522" max="11526" width="30.5703125" customWidth="1"/>
    <col min="11778" max="11782" width="30.5703125" customWidth="1"/>
    <col min="12034" max="12038" width="30.5703125" customWidth="1"/>
    <col min="12290" max="12294" width="30.5703125" customWidth="1"/>
    <col min="12546" max="12550" width="30.5703125" customWidth="1"/>
    <col min="12802" max="12806" width="30.5703125" customWidth="1"/>
    <col min="13058" max="13062" width="30.5703125" customWidth="1"/>
    <col min="13314" max="13318" width="30.5703125" customWidth="1"/>
    <col min="13570" max="13574" width="30.5703125" customWidth="1"/>
    <col min="13826" max="13830" width="30.5703125" customWidth="1"/>
    <col min="14082" max="14086" width="30.5703125" customWidth="1"/>
    <col min="14338" max="14342" width="30.5703125" customWidth="1"/>
    <col min="14594" max="14598" width="30.5703125" customWidth="1"/>
    <col min="14850" max="14854" width="30.5703125" customWidth="1"/>
    <col min="15106" max="15110" width="30.5703125" customWidth="1"/>
    <col min="15362" max="15366" width="30.5703125" customWidth="1"/>
    <col min="15618" max="15622" width="30.5703125" customWidth="1"/>
    <col min="15874" max="15878" width="30.5703125" customWidth="1"/>
    <col min="16130" max="16134" width="30.5703125" customWidth="1"/>
  </cols>
  <sheetData>
    <row r="1" spans="1:7" ht="150" customHeight="1">
      <c r="D1" s="76"/>
      <c r="E1" s="77"/>
      <c r="F1" s="77"/>
    </row>
    <row r="2" spans="1:7" ht="15.75" thickBot="1">
      <c r="A2" s="1"/>
      <c r="B2" s="78"/>
      <c r="C2" s="78"/>
      <c r="D2" s="78"/>
      <c r="E2" s="2"/>
      <c r="F2" s="2"/>
      <c r="G2" s="2"/>
    </row>
    <row r="3" spans="1:7" ht="250.15" customHeight="1" thickBot="1">
      <c r="A3" s="1"/>
      <c r="B3" s="79" t="s">
        <v>14</v>
      </c>
      <c r="C3" s="80"/>
      <c r="D3" s="80"/>
      <c r="E3" s="80"/>
      <c r="F3" s="81"/>
      <c r="G3" s="2"/>
    </row>
    <row r="4" spans="1:7" ht="24" thickBot="1">
      <c r="A4" s="1"/>
      <c r="B4" s="3"/>
      <c r="C4" s="3"/>
      <c r="D4" s="4"/>
      <c r="E4" s="4"/>
      <c r="F4" s="4"/>
      <c r="G4" s="2"/>
    </row>
    <row r="5" spans="1:7" ht="199.9" customHeight="1" thickBot="1">
      <c r="A5" s="1"/>
      <c r="B5" s="82" t="s">
        <v>13</v>
      </c>
      <c r="C5" s="83"/>
      <c r="D5" s="83"/>
      <c r="E5" s="83"/>
      <c r="F5" s="84"/>
      <c r="G5" s="4"/>
    </row>
  </sheetData>
  <mergeCells count="4">
    <mergeCell ref="D1:F1"/>
    <mergeCell ref="B2:D2"/>
    <mergeCell ref="B3:F3"/>
    <mergeCell ref="B5:F5"/>
  </mergeCells>
  <pageMargins left="0.7" right="0.7" top="0.75" bottom="0.75" header="0.3" footer="0.3"/>
  <pageSetup paperSize="9" scale="4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157F5-96CD-4E1E-9927-3E086C776E73}">
  <dimension ref="A1:J28"/>
  <sheetViews>
    <sheetView showGridLines="0" view="pageBreakPreview" zoomScale="110" zoomScaleNormal="100" zoomScaleSheetLayoutView="110" workbookViewId="0"/>
  </sheetViews>
  <sheetFormatPr baseColWidth="10" defaultRowHeight="15"/>
  <cols>
    <col min="2" max="2" width="2.85546875" bestFit="1" customWidth="1"/>
    <col min="3" max="3" width="7.7109375" style="35" customWidth="1"/>
    <col min="4" max="4" width="70.5703125" style="36" customWidth="1"/>
    <col min="5" max="6" width="15.7109375" style="32" customWidth="1"/>
    <col min="7" max="8" width="15.7109375" style="37" customWidth="1"/>
    <col min="9" max="9" width="18.7109375" style="38" customWidth="1"/>
  </cols>
  <sheetData>
    <row r="1" spans="1:10" s="5" customFormat="1" ht="150" customHeight="1" thickBot="1">
      <c r="A1" s="6"/>
      <c r="B1" s="85" t="s">
        <v>29</v>
      </c>
      <c r="C1" s="86"/>
      <c r="D1" s="86"/>
      <c r="E1" s="86"/>
      <c r="F1" s="86"/>
      <c r="G1" s="86"/>
      <c r="H1" s="86"/>
      <c r="I1" s="87"/>
      <c r="J1" s="6"/>
    </row>
    <row r="2" spans="1:10" s="5" customFormat="1" ht="21.75" thickBot="1">
      <c r="A2" s="6"/>
      <c r="B2" s="6"/>
      <c r="C2" s="41"/>
      <c r="D2" s="42"/>
      <c r="E2" s="43"/>
      <c r="F2" s="43"/>
      <c r="G2" s="6"/>
      <c r="H2" s="6"/>
      <c r="I2" s="44"/>
      <c r="J2" s="6"/>
    </row>
    <row r="3" spans="1:10" s="5" customFormat="1" ht="49.9" customHeight="1" thickBot="1">
      <c r="A3" s="6"/>
      <c r="B3" s="88" t="s">
        <v>15</v>
      </c>
      <c r="C3" s="89"/>
      <c r="D3" s="89"/>
      <c r="E3" s="89"/>
      <c r="F3" s="89"/>
      <c r="G3" s="89"/>
      <c r="H3" s="89"/>
      <c r="I3" s="90"/>
      <c r="J3" s="6"/>
    </row>
    <row r="4" spans="1:10" s="6" customFormat="1" ht="21.75" thickBot="1">
      <c r="C4" s="41"/>
      <c r="D4" s="42"/>
      <c r="E4" s="43"/>
      <c r="F4" s="43"/>
      <c r="I4" s="44"/>
    </row>
    <row r="5" spans="1:10" s="6" customFormat="1" ht="75" customHeight="1" thickBot="1">
      <c r="B5" s="91" t="s">
        <v>16</v>
      </c>
      <c r="C5" s="92"/>
      <c r="D5" s="92"/>
      <c r="E5" s="92"/>
      <c r="F5" s="92"/>
      <c r="G5" s="92"/>
      <c r="H5" s="92"/>
      <c r="I5" s="93"/>
    </row>
    <row r="6" spans="1:10" s="6" customFormat="1" ht="21.75" thickBot="1">
      <c r="C6" s="41"/>
      <c r="D6" s="42"/>
      <c r="E6" s="43"/>
      <c r="F6" s="43"/>
      <c r="I6" s="44"/>
    </row>
    <row r="7" spans="1:10" s="7" customFormat="1">
      <c r="B7" s="46"/>
      <c r="C7" s="47" t="s">
        <v>17</v>
      </c>
      <c r="D7" s="48" t="s">
        <v>18</v>
      </c>
      <c r="E7" s="49" t="s">
        <v>19</v>
      </c>
      <c r="F7" s="48" t="s">
        <v>20</v>
      </c>
      <c r="G7" s="50" t="s">
        <v>21</v>
      </c>
      <c r="H7" s="51" t="s">
        <v>22</v>
      </c>
      <c r="I7" s="52" t="s">
        <v>23</v>
      </c>
    </row>
    <row r="8" spans="1:10" s="7" customFormat="1" ht="14.1" customHeight="1">
      <c r="B8" s="53">
        <v>1</v>
      </c>
      <c r="C8" s="8">
        <f>B8*100</f>
        <v>100</v>
      </c>
      <c r="D8" s="9" t="s">
        <v>27</v>
      </c>
      <c r="E8" s="10"/>
      <c r="F8" s="11"/>
      <c r="G8" s="12"/>
      <c r="H8" s="13"/>
      <c r="I8" s="54">
        <f>SUM(H9:H23)</f>
        <v>0</v>
      </c>
    </row>
    <row r="9" spans="1:10" s="7" customFormat="1">
      <c r="B9" s="66"/>
      <c r="C9" s="22">
        <f>C8+1</f>
        <v>101</v>
      </c>
      <c r="D9" s="23" t="s">
        <v>0</v>
      </c>
      <c r="E9" s="71" t="s">
        <v>33</v>
      </c>
      <c r="F9" s="14"/>
      <c r="G9" s="39">
        <v>0</v>
      </c>
      <c r="H9" s="18">
        <f t="shared" ref="H9:H23" si="0">G9*F9</f>
        <v>0</v>
      </c>
      <c r="I9" s="55"/>
    </row>
    <row r="10" spans="1:10" s="7" customFormat="1">
      <c r="B10" s="67"/>
      <c r="C10" s="22">
        <f>C9+1</f>
        <v>102</v>
      </c>
      <c r="D10" s="23" t="s">
        <v>1</v>
      </c>
      <c r="E10" s="72" t="s">
        <v>33</v>
      </c>
      <c r="F10" s="15"/>
      <c r="G10" s="39">
        <v>0</v>
      </c>
      <c r="H10" s="18">
        <f t="shared" si="0"/>
        <v>0</v>
      </c>
      <c r="I10" s="56"/>
    </row>
    <row r="11" spans="1:10" s="16" customFormat="1">
      <c r="B11" s="68"/>
      <c r="C11" s="22">
        <f>C10+1</f>
        <v>103</v>
      </c>
      <c r="D11" s="23" t="s">
        <v>34</v>
      </c>
      <c r="E11" s="73" t="s">
        <v>33</v>
      </c>
      <c r="F11" s="15"/>
      <c r="G11" s="39">
        <v>0</v>
      </c>
      <c r="H11" s="18">
        <f t="shared" si="0"/>
        <v>0</v>
      </c>
      <c r="I11" s="57"/>
    </row>
    <row r="12" spans="1:10" s="16" customFormat="1">
      <c r="B12" s="68"/>
      <c r="C12" s="22">
        <f t="shared" ref="C12:C19" si="1">C11+1</f>
        <v>104</v>
      </c>
      <c r="D12" s="23" t="s">
        <v>2</v>
      </c>
      <c r="E12" s="74" t="s">
        <v>33</v>
      </c>
      <c r="F12" s="15"/>
      <c r="G12" s="39">
        <v>0</v>
      </c>
      <c r="H12" s="18">
        <f t="shared" si="0"/>
        <v>0</v>
      </c>
      <c r="I12" s="57"/>
    </row>
    <row r="13" spans="1:10" s="16" customFormat="1">
      <c r="B13" s="67"/>
      <c r="C13" s="22">
        <f t="shared" si="1"/>
        <v>105</v>
      </c>
      <c r="D13" s="23" t="s">
        <v>3</v>
      </c>
      <c r="E13" s="75" t="s">
        <v>35</v>
      </c>
      <c r="F13" s="17"/>
      <c r="G13" s="39">
        <v>0</v>
      </c>
      <c r="H13" s="18">
        <f t="shared" si="0"/>
        <v>0</v>
      </c>
      <c r="I13" s="57"/>
    </row>
    <row r="14" spans="1:10" s="16" customFormat="1" ht="25.5" hidden="1">
      <c r="B14" s="67"/>
      <c r="C14" s="22">
        <f t="shared" si="1"/>
        <v>106</v>
      </c>
      <c r="D14" s="23" t="s">
        <v>4</v>
      </c>
      <c r="E14" s="75"/>
      <c r="F14" s="17">
        <v>0</v>
      </c>
      <c r="G14" s="39"/>
      <c r="H14" s="18">
        <f t="shared" si="0"/>
        <v>0</v>
      </c>
      <c r="I14" s="57"/>
    </row>
    <row r="15" spans="1:10" s="16" customFormat="1">
      <c r="B15" s="67"/>
      <c r="C15" s="22">
        <f t="shared" si="1"/>
        <v>107</v>
      </c>
      <c r="D15" s="23" t="s">
        <v>5</v>
      </c>
      <c r="E15" s="75" t="s">
        <v>35</v>
      </c>
      <c r="F15" s="17"/>
      <c r="G15" s="39">
        <v>0</v>
      </c>
      <c r="H15" s="18">
        <f t="shared" si="0"/>
        <v>0</v>
      </c>
      <c r="I15" s="57"/>
    </row>
    <row r="16" spans="1:10" s="16" customFormat="1">
      <c r="B16" s="67"/>
      <c r="C16" s="22">
        <f t="shared" si="1"/>
        <v>108</v>
      </c>
      <c r="D16" s="23" t="s">
        <v>6</v>
      </c>
      <c r="E16" s="75" t="s">
        <v>33</v>
      </c>
      <c r="F16" s="17"/>
      <c r="G16" s="39">
        <v>0</v>
      </c>
      <c r="H16" s="18">
        <f t="shared" si="0"/>
        <v>0</v>
      </c>
      <c r="I16" s="57"/>
    </row>
    <row r="17" spans="2:9" s="16" customFormat="1">
      <c r="B17" s="68"/>
      <c r="C17" s="22">
        <f t="shared" si="1"/>
        <v>109</v>
      </c>
      <c r="D17" s="23" t="s">
        <v>7</v>
      </c>
      <c r="E17" s="75" t="s">
        <v>35</v>
      </c>
      <c r="F17" s="20"/>
      <c r="G17" s="40">
        <v>0</v>
      </c>
      <c r="H17" s="18">
        <f t="shared" si="0"/>
        <v>0</v>
      </c>
      <c r="I17" s="57"/>
    </row>
    <row r="18" spans="2:9" s="7" customFormat="1">
      <c r="B18" s="68"/>
      <c r="C18" s="22">
        <f t="shared" si="1"/>
        <v>110</v>
      </c>
      <c r="D18" s="23" t="s">
        <v>8</v>
      </c>
      <c r="E18" s="75" t="s">
        <v>35</v>
      </c>
      <c r="F18" s="17"/>
      <c r="G18" s="40">
        <v>0</v>
      </c>
      <c r="H18" s="18">
        <f t="shared" si="0"/>
        <v>0</v>
      </c>
      <c r="I18" s="57"/>
    </row>
    <row r="19" spans="2:9" s="7" customFormat="1" ht="14.1" customHeight="1">
      <c r="B19" s="69"/>
      <c r="C19" s="22">
        <f t="shared" si="1"/>
        <v>111</v>
      </c>
      <c r="D19" s="23" t="s">
        <v>9</v>
      </c>
      <c r="E19" s="75" t="s">
        <v>33</v>
      </c>
      <c r="F19" s="21"/>
      <c r="G19" s="40">
        <v>0</v>
      </c>
      <c r="H19" s="18">
        <f t="shared" si="0"/>
        <v>0</v>
      </c>
      <c r="I19" s="57"/>
    </row>
    <row r="20" spans="2:9" s="7" customFormat="1" ht="14.1" customHeight="1">
      <c r="B20" s="69"/>
      <c r="C20" s="22">
        <f>C19+1</f>
        <v>112</v>
      </c>
      <c r="D20" s="23" t="s">
        <v>10</v>
      </c>
      <c r="E20" s="75" t="s">
        <v>33</v>
      </c>
      <c r="F20" s="21"/>
      <c r="G20" s="39">
        <v>0</v>
      </c>
      <c r="H20" s="18">
        <f t="shared" si="0"/>
        <v>0</v>
      </c>
      <c r="I20" s="57"/>
    </row>
    <row r="21" spans="2:9" s="7" customFormat="1" ht="14.1" customHeight="1">
      <c r="B21" s="69"/>
      <c r="C21" s="22">
        <f>C20+1</f>
        <v>113</v>
      </c>
      <c r="D21" s="23" t="s">
        <v>11</v>
      </c>
      <c r="E21" s="75" t="s">
        <v>33</v>
      </c>
      <c r="F21" s="21"/>
      <c r="G21" s="39">
        <v>0</v>
      </c>
      <c r="H21" s="18">
        <f t="shared" si="0"/>
        <v>0</v>
      </c>
      <c r="I21" s="57"/>
    </row>
    <row r="22" spans="2:9" s="7" customFormat="1" ht="14.1" customHeight="1">
      <c r="B22" s="69"/>
      <c r="C22" s="22">
        <f>C21+1</f>
        <v>114</v>
      </c>
      <c r="D22" s="23" t="s">
        <v>12</v>
      </c>
      <c r="E22" s="75" t="s">
        <v>33</v>
      </c>
      <c r="F22" s="21"/>
      <c r="G22" s="39">
        <v>0</v>
      </c>
      <c r="H22" s="18">
        <f t="shared" si="0"/>
        <v>0</v>
      </c>
      <c r="I22" s="57"/>
    </row>
    <row r="23" spans="2:9" s="7" customFormat="1" ht="14.1" customHeight="1">
      <c r="B23" s="69"/>
      <c r="C23" s="22">
        <f t="shared" ref="C23" si="2">C22+1</f>
        <v>115</v>
      </c>
      <c r="D23" s="23" t="s">
        <v>32</v>
      </c>
      <c r="E23" s="75" t="s">
        <v>33</v>
      </c>
      <c r="F23" s="21"/>
      <c r="G23" s="39">
        <v>0</v>
      </c>
      <c r="H23" s="18">
        <f t="shared" si="0"/>
        <v>0</v>
      </c>
      <c r="I23" s="57"/>
    </row>
    <row r="24" spans="2:9" s="7" customFormat="1">
      <c r="B24" s="53">
        <f>MAX(B$8:B19)+1</f>
        <v>2</v>
      </c>
      <c r="C24" s="8">
        <f>B24*100</f>
        <v>200</v>
      </c>
      <c r="D24" s="19" t="s">
        <v>28</v>
      </c>
      <c r="E24" s="10"/>
      <c r="F24" s="11"/>
      <c r="G24" s="12"/>
      <c r="H24" s="13"/>
      <c r="I24" s="58">
        <f>SUM(H25:H25)</f>
        <v>0</v>
      </c>
    </row>
    <row r="25" spans="2:9" s="7" customFormat="1" ht="15.75" thickBot="1">
      <c r="B25" s="70"/>
      <c r="C25" s="59">
        <f>C24+1</f>
        <v>201</v>
      </c>
      <c r="D25" s="60" t="s">
        <v>31</v>
      </c>
      <c r="E25" s="61" t="s">
        <v>30</v>
      </c>
      <c r="F25" s="62">
        <v>2</v>
      </c>
      <c r="G25" s="63">
        <v>0</v>
      </c>
      <c r="H25" s="64">
        <f>G25*F25</f>
        <v>0</v>
      </c>
      <c r="I25" s="65"/>
    </row>
    <row r="26" spans="2:9" s="7" customFormat="1" ht="15.75" thickBot="1">
      <c r="B26" s="16"/>
      <c r="C26" s="24"/>
      <c r="D26" s="25"/>
      <c r="E26" s="16"/>
      <c r="F26" s="26"/>
      <c r="G26" s="27"/>
      <c r="H26" s="28" t="s">
        <v>24</v>
      </c>
      <c r="I26" s="45">
        <f>SUM(I8:I25)</f>
        <v>0</v>
      </c>
    </row>
    <row r="27" spans="2:9" s="7" customFormat="1" ht="15.75" thickBot="1">
      <c r="B27" s="16"/>
      <c r="C27" s="24"/>
      <c r="D27" s="26"/>
      <c r="E27" s="16"/>
      <c r="G27" s="29"/>
      <c r="H27" s="30" t="s">
        <v>25</v>
      </c>
      <c r="I27" s="31">
        <f>0.2*I26</f>
        <v>0</v>
      </c>
    </row>
    <row r="28" spans="2:9" s="7" customFormat="1" ht="15.75" thickBot="1">
      <c r="B28" s="16"/>
      <c r="C28" s="32"/>
      <c r="D28" s="32"/>
      <c r="E28" s="16"/>
      <c r="F28" s="26"/>
      <c r="G28" s="29"/>
      <c r="H28" s="33" t="s">
        <v>26</v>
      </c>
      <c r="I28" s="34">
        <f>I26*1.2</f>
        <v>0</v>
      </c>
    </row>
  </sheetData>
  <mergeCells count="3">
    <mergeCell ref="B1:I1"/>
    <mergeCell ref="B3:I3"/>
    <mergeCell ref="B5:I5"/>
  </mergeCells>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DPGF</vt:lpstr>
      <vt:lpstr>DPGF!Zone_d_impression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OZENNE Jean François</dc:creator>
  <cp:lastModifiedBy>LIORET Baptiste</cp:lastModifiedBy>
  <cp:lastPrinted>2024-03-22T14:08:02Z</cp:lastPrinted>
  <dcterms:created xsi:type="dcterms:W3CDTF">2024-02-15T16:55:49Z</dcterms:created>
  <dcterms:modified xsi:type="dcterms:W3CDTF">2024-10-25T07:19:16Z</dcterms:modified>
</cp:coreProperties>
</file>