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prise_personnel" sheetId="1" state="visible" r:id="rId2"/>
  </sheets>
  <definedNames>
    <definedName function="false" hidden="false" localSheetId="0" name="_xlnm.Print_Area" vbProcedure="false">Reprise_personnel!$A$1:$R$111</definedName>
    <definedName function="false" hidden="true" localSheetId="0" name="_xlnm._FilterDatabase" vbProcedure="false">Reprise_personnel!$A$9:$R$203</definedName>
    <definedName function="false" hidden="false" localSheetId="0" name="Excel_BuiltIn__FilterDatabase" vbProcedure="false">Reprise_personnel!$9:$9</definedName>
    <definedName function="false" hidden="false" localSheetId="0" name="_xlnm.Print_Area" vbProcedure="false">Reprise_personnel!$A$1:$R$128</definedName>
    <definedName function="false" hidden="false" localSheetId="0" name="_xlnm.Print_Area_0" vbProcedure="false">Reprise_personnel!$A$1:$R$31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29" authorId="0">
      <text>
        <r>
          <rPr>
            <sz val="11"/>
            <color rgb="FF000000"/>
            <rFont val="Arial"/>
            <family val="0"/>
            <charset val="1"/>
          </rPr>
          <t xml:space="preserve">Baptiste SOULIER:
</t>
        </r>
        <r>
          <rPr>
            <sz val="9"/>
            <color rgb="FF000000"/>
            <rFont val="Tahoma"/>
            <family val="2"/>
            <charset val="1"/>
          </rPr>
          <t xml:space="preserve">
Attention MIH</t>
        </r>
      </text>
    </comment>
  </commentList>
</comments>
</file>

<file path=xl/sharedStrings.xml><?xml version="1.0" encoding="utf-8"?>
<sst xmlns="http://schemas.openxmlformats.org/spreadsheetml/2006/main" count="849" uniqueCount="212">
  <si>
    <t xml:space="preserve">Reprise du personnel (article 7 de la convention collective nationale des entreprises de propreté)</t>
  </si>
  <si>
    <t xml:space="preserve">Information relative à l’entreprise actuelle :</t>
  </si>
  <si>
    <t xml:space="preserve">Nom de l’entreprise
Adresse postale</t>
  </si>
  <si>
    <t xml:space="preserve">Interlocuteur :</t>
  </si>
  <si>
    <t xml:space="preserve">KIRCHE Jérôme
Chef d’établissement
04 87 64 93 64
</t>
  </si>
  <si>
    <t xml:space="preserve">A compléter – une personne à reprendre par ligne</t>
  </si>
  <si>
    <t xml:space="preserve">Décomposition de la rémunération :</t>
  </si>
  <si>
    <t xml:space="preserve">N° fiche Marene</t>
  </si>
  <si>
    <t xml:space="preserve">Site concerné</t>
  </si>
  <si>
    <t xml:space="preserve">Adresse</t>
  </si>
  <si>
    <t xml:space="preserve">Code postal</t>
  </si>
  <si>
    <t xml:space="preserve">Ville</t>
  </si>
  <si>
    <t xml:space="preserve">Nature du contrat</t>
  </si>
  <si>
    <t xml:space="preserve">Date d'embauche
(et ancienneté déterminée suivant la réglementation en vigueur) :</t>
  </si>
  <si>
    <t xml:space="preserve">Date d'affectation sur le site</t>
  </si>
  <si>
    <t xml:space="preserve">Volume des Horaires effectués par mois</t>
  </si>
  <si>
    <t xml:space="preserve">Taux horaire sur le site</t>
  </si>
  <si>
    <t xml:space="preserve">Affectation exclusive sur le site :
Oui / Non</t>
  </si>
  <si>
    <t xml:space="preserve">Coefficient</t>
  </si>
  <si>
    <t xml:space="preserve">Niveau de qualification</t>
  </si>
  <si>
    <t xml:space="preserve">Echelon</t>
  </si>
  <si>
    <t xml:space="preserve">Rémunération brute mensuelle en euros</t>
  </si>
  <si>
    <t xml:space="preserve">a) Fixe de base (taux horaire) :</t>
  </si>
  <si>
    <t xml:space="preserve">b) Prime d'ancienneté :</t>
  </si>
  <si>
    <t xml:space="preserve">c) Nature et montant des primes constantes (mensuelles) soumises à cotisation :</t>
  </si>
  <si>
    <t xml:space="preserve">circonscription de l'EN de ANSE</t>
  </si>
  <si>
    <t xml:space="preserve">180 Impasse Lamartine</t>
  </si>
  <si>
    <t xml:space="preserve">ANSE</t>
  </si>
  <si>
    <t xml:space="preserve">CDI</t>
  </si>
  <si>
    <t xml:space="preserve">NON</t>
  </si>
  <si>
    <t xml:space="preserve">ASC A</t>
  </si>
  <si>
    <t xml:space="preserve">P Transport : 0,80 € / Alloc Tenue : 0,16 €</t>
  </si>
  <si>
    <t xml:space="preserve">SCPTS</t>
  </si>
  <si>
    <t xml:space="preserve">31. avenue Franklin Roosvelt</t>
  </si>
  <si>
    <t xml:space="preserve">ECULLY</t>
  </si>
  <si>
    <t xml:space="preserve">OUI</t>
  </si>
  <si>
    <t xml:space="preserve">P Transport : 31,22 € / Alloc Tenue : 2,57 €</t>
  </si>
  <si>
    <t xml:space="preserve">P Transport : 17,81 € / Alloc Tenue : 3 €</t>
  </si>
  <si>
    <t xml:space="preserve">P Transport : 14,29 € / Alloc Tenue : 2,04 €</t>
  </si>
  <si>
    <t xml:space="preserve">P Transport : 20,63 € / Alloc Tenue : 2,17 €</t>
  </si>
  <si>
    <t xml:space="preserve">P Transport : 24,90 € / Alloc Tenue : 2,57 €</t>
  </si>
  <si>
    <t xml:space="preserve">CE</t>
  </si>
  <si>
    <t xml:space="preserve">P Transport : 29,05 € / Alloc Tenue : 3 €</t>
  </si>
  <si>
    <t xml:space="preserve">P Transport : 12,49 € / Alloc Tenue : 1,29 €</t>
  </si>
  <si>
    <t xml:space="preserve">Circonscription de l'éducation nationale de Grézieu la Varenne</t>
  </si>
  <si>
    <t xml:space="preserve">6 Avenue E. EVELLIER</t>
  </si>
  <si>
    <t xml:space="preserve">GREZIEU LA VARENNE</t>
  </si>
  <si>
    <t xml:space="preserve">PAS D'AGENT AFFECTÉ SUR SITE (Intervention 1 X hebdo)</t>
  </si>
  <si>
    <t xml:space="preserve">Inspection de l'éducation nationale de l'Arbresle</t>
  </si>
  <si>
    <t xml:space="preserve">203 rue Jean MOULIN</t>
  </si>
  <si>
    <t xml:space="preserve">L'ARBRESLE</t>
  </si>
  <si>
    <t xml:space="preserve">P Transport : 1,66 € / Alloc Tenue : 0,17 €</t>
  </si>
  <si>
    <t xml:space="preserve">VITICULTURE DE VILLEFRANCHE</t>
  </si>
  <si>
    <t xml:space="preserve">70 Rue des Chantiers du Beaujolais</t>
  </si>
  <si>
    <t xml:space="preserve">LIMAS</t>
  </si>
  <si>
    <t xml:space="preserve">CDD</t>
  </si>
  <si>
    <t xml:space="preserve">P Transport : 4,07 € / Alloc Tenue : 0,42 €</t>
  </si>
  <si>
    <t xml:space="preserve">Circonscription de l'éducation nationale de Lyon-Vaise-Tassin</t>
  </si>
  <si>
    <t xml:space="preserve">192, Avenue Barthelemy BUYER</t>
  </si>
  <si>
    <t xml:space="preserve">Lyon</t>
  </si>
  <si>
    <t xml:space="preserve">P Transport : 0,87 € / Alloc Tenue : 0,09 €</t>
  </si>
  <si>
    <t xml:space="preserve">CIO LYON VAISE</t>
  </si>
  <si>
    <t xml:space="preserve">3 SQUARE AVERROES</t>
  </si>
  <si>
    <t xml:space="preserve">P Transport : 2,49 € / Alloc Tenue : 0,26 €</t>
  </si>
  <si>
    <t xml:space="preserve">TRESORERIE DES MONTS DU LYONNAIS</t>
  </si>
  <si>
    <t xml:space="preserve">8 BD DE LA BARDIERE</t>
  </si>
  <si>
    <t xml:space="preserve">SAINT SYMPHORIEN SUR COISE</t>
  </si>
  <si>
    <t xml:space="preserve">DZCRS - CRS46</t>
  </si>
  <si>
    <t xml:space="preserve">Avenue Georges Clémenceau</t>
  </si>
  <si>
    <t xml:space="preserve">STE FOY LES LYON</t>
  </si>
  <si>
    <t xml:space="preserve">P Transport : 11,41 € / Alloc Tenue : 1,18 €</t>
  </si>
  <si>
    <t xml:space="preserve">DZCRS - CRS46 Centre de Formation</t>
  </si>
  <si>
    <t xml:space="preserve">48 rue Georges Clémenceau</t>
  </si>
  <si>
    <t xml:space="preserve">P Transport : 12,45 € / Alloc Tenue : 1,29 €</t>
  </si>
  <si>
    <t xml:space="preserve">CFP de Villefranche</t>
  </si>
  <si>
    <t xml:space="preserve">69 Route de Riottier</t>
  </si>
  <si>
    <t xml:space="preserve">Villefranche Cédex</t>
  </si>
  <si>
    <t xml:space="preserve">P Transport : 20,08 € / Alloc Tenue : 1,50 €</t>
  </si>
  <si>
    <t xml:space="preserve">AQS A</t>
  </si>
  <si>
    <t xml:space="preserve">P Transport : 20,75 € / Alloc Tenue : 2,14 €</t>
  </si>
  <si>
    <t xml:space="preserve">Inspection de l'éducation nationale de VILLEFRANCHE</t>
  </si>
  <si>
    <t xml:space="preserve">175 rue Boiron</t>
  </si>
  <si>
    <t xml:space="preserve">VILLEFRANCHE/SAONE</t>
  </si>
  <si>
    <t xml:space="preserve">P Transport : 1,45 € / Alloc Tenue : 0,15 €</t>
  </si>
  <si>
    <t xml:space="preserve">CIO - Villefranche</t>
  </si>
  <si>
    <t xml:space="preserve">63 avenue Saint-Exupéry</t>
  </si>
  <si>
    <t xml:space="preserve">Villefranche-sur-Saône</t>
  </si>
  <si>
    <t xml:space="preserve">P Transport : 3,11 € / Alloc Tenue : 0,32 €</t>
  </si>
  <si>
    <t xml:space="preserve">CITE ADMINISTRATIVE</t>
  </si>
  <si>
    <t xml:space="preserve">165 RUE GARIBALDI</t>
  </si>
  <si>
    <t xml:space="preserve">LYON</t>
  </si>
  <si>
    <t xml:space="preserve">01/02/2015</t>
  </si>
  <si>
    <t xml:space="preserve">78</t>
  </si>
  <si>
    <t xml:space="preserve">12,17</t>
  </si>
  <si>
    <t xml:space="preserve">AS</t>
  </si>
  <si>
    <t xml:space="preserve">C</t>
  </si>
  <si>
    <t xml:space="preserve">946,26</t>
  </si>
  <si>
    <t xml:space="preserve">01/10/2021</t>
  </si>
  <si>
    <t xml:space="preserve">01/03/2022</t>
  </si>
  <si>
    <t xml:space="preserve">12,3</t>
  </si>
  <si>
    <t xml:space="preserve">AQS</t>
  </si>
  <si>
    <t xml:space="preserve">1</t>
  </si>
  <si>
    <t xml:space="preserve">959,4</t>
  </si>
  <si>
    <t xml:space="preserve">151,67</t>
  </si>
  <si>
    <t xml:space="preserve">12,24</t>
  </si>
  <si>
    <t xml:space="preserve">1856,44</t>
  </si>
  <si>
    <t xml:space="preserve">12/12/2016</t>
  </si>
  <si>
    <t xml:space="preserve">88,40</t>
  </si>
  <si>
    <t xml:space="preserve">1087,37</t>
  </si>
  <si>
    <t xml:space="preserve">12,52</t>
  </si>
  <si>
    <t xml:space="preserve">3</t>
  </si>
  <si>
    <t xml:space="preserve">1898,9</t>
  </si>
  <si>
    <t xml:space="preserve">11/01/2023</t>
  </si>
  <si>
    <t xml:space="preserve">949,26</t>
  </si>
  <si>
    <t xml:space="preserve">799,5</t>
  </si>
  <si>
    <t xml:space="preserve">17/06/2021</t>
  </si>
  <si>
    <t xml:space="preserve">08/01/2020</t>
  </si>
  <si>
    <t xml:space="preserve">104</t>
  </si>
  <si>
    <t xml:space="preserve">14,79</t>
  </si>
  <si>
    <t xml:space="preserve">2</t>
  </si>
  <si>
    <t xml:space="preserve">1538,21</t>
  </si>
  <si>
    <t xml:space="preserve">05/08/2024</t>
  </si>
  <si>
    <t xml:space="preserve">52</t>
  </si>
  <si>
    <t xml:space="preserve">632,78</t>
  </si>
  <si>
    <t xml:space="preserve">01/11/2021</t>
  </si>
  <si>
    <t xml:space="preserve">01/09/2023</t>
  </si>
  <si>
    <t xml:space="preserve">65</t>
  </si>
  <si>
    <t xml:space="preserve">791,10</t>
  </si>
  <si>
    <t xml:space="preserve">AGILE</t>
  </si>
  <si>
    <t xml:space="preserve">15 RUE DOCTEUR BOUCHUT </t>
  </si>
  <si>
    <t xml:space="preserve">01/07/2024</t>
  </si>
  <si>
    <t xml:space="preserve">1265,72</t>
  </si>
  <si>
    <t xml:space="preserve">01/09/2024</t>
  </si>
  <si>
    <t xml:space="preserve">13,98</t>
  </si>
  <si>
    <t xml:space="preserve">NON </t>
  </si>
  <si>
    <t xml:space="preserve">1090,44</t>
  </si>
  <si>
    <t xml:space="preserve">01/08/2024</t>
  </si>
  <si>
    <t xml:space="preserve">ENFP</t>
  </si>
  <si>
    <t xml:space="preserve">21 MONTEE DE LA BUTE </t>
  </si>
  <si>
    <t xml:space="preserve">DOUANES CURIE</t>
  </si>
  <si>
    <t xml:space="preserve">19 RUE CURIE </t>
  </si>
  <si>
    <t xml:space="preserve">ESPACE VIVIER MERLE</t>
  </si>
  <si>
    <t xml:space="preserve">53 BD MARIUS MERLE </t>
  </si>
  <si>
    <t xml:space="preserve">CHAMBRE REGIONALE VIVIER MERLE</t>
  </si>
  <si>
    <t xml:space="preserve">124 BD MARIUS VIVIER MERLE </t>
  </si>
  <si>
    <t xml:space="preserve">ESI Meyzieu</t>
  </si>
  <si>
    <t xml:space="preserve">1 avenue du Docteur Schweitzer</t>
  </si>
  <si>
    <t xml:space="preserve">MEYZIEU</t>
  </si>
  <si>
    <t xml:space="preserve">CDI </t>
  </si>
  <si>
    <t xml:space="preserve">DOUANES 60</t>
  </si>
  <si>
    <t xml:space="preserve">60 avenue du Progrès</t>
  </si>
  <si>
    <t xml:space="preserve">CHASSIEU</t>
  </si>
  <si>
    <t xml:space="preserve">DOUANES 70</t>
  </si>
  <si>
    <t xml:space="preserve">70 avenue du Progrès</t>
  </si>
  <si>
    <t xml:space="preserve">DOUANES CONDORCET</t>
  </si>
  <si>
    <t xml:space="preserve">41 avenue Condorcet</t>
  </si>
  <si>
    <t xml:space="preserve">VILLEURBANNE</t>
  </si>
  <si>
    <t xml:space="preserve">CFP CALUIRE</t>
  </si>
  <si>
    <t xml:space="preserve">1 rue Claude Baudrand</t>
  </si>
  <si>
    <t xml:space="preserve">CALUIRE </t>
  </si>
  <si>
    <t xml:space="preserve">CFP VILLEURBANNE</t>
  </si>
  <si>
    <t xml:space="preserve">25 rue du Nord</t>
  </si>
  <si>
    <t xml:space="preserve">CEN RILLIEUX</t>
  </si>
  <si>
    <t xml:space="preserve">Immeuble les Semailles</t>
  </si>
  <si>
    <t xml:space="preserve">RILLIEUX LA PAPE </t>
  </si>
  <si>
    <t xml:space="preserve">DZCRS 45</t>
  </si>
  <si>
    <t xml:space="preserve">10 route de Lyon</t>
  </si>
  <si>
    <t xml:space="preserve">CIO LA SOIE</t>
  </si>
  <si>
    <t xml:space="preserve">24 bis avenue Alfred de Musset</t>
  </si>
  <si>
    <t xml:space="preserve">VILLEURBANNE </t>
  </si>
  <si>
    <t xml:space="preserve">SIP VAULX</t>
  </si>
  <si>
    <t xml:space="preserve">18-20 Boulevard des droits de l'homme</t>
  </si>
  <si>
    <t xml:space="preserve">VAULX EN VELIN </t>
  </si>
  <si>
    <t xml:space="preserve">CRS 45 Centre Formation</t>
  </si>
  <si>
    <t xml:space="preserve">DOD LYON</t>
  </si>
  <si>
    <t xml:space="preserve">12-14 avenue Simone Veil</t>
  </si>
  <si>
    <t xml:space="preserve">DECINES CHARPIEU</t>
  </si>
  <si>
    <t xml:space="preserve">CFP VENISSIEUX</t>
  </si>
  <si>
    <t xml:space="preserve">17 place de la Paix BP36 - 69632 VENISSIEUX </t>
  </si>
  <si>
    <t xml:space="preserve">VENISSIEUX</t>
  </si>
  <si>
    <t xml:space="preserve">A</t>
  </si>
  <si>
    <t xml:space="preserve">PRIME TRANSPORT</t>
  </si>
  <si>
    <t xml:space="preserve">CIO ST PRIEST</t>
  </si>
  <si>
    <t xml:space="preserve">5 impasse Jacques Brel</t>
  </si>
  <si>
    <t xml:space="preserve">Saint priest</t>
  </si>
  <si>
    <t xml:space="preserve">INSPECTION NATIONALE VENISSIEUX NORD</t>
  </si>
  <si>
    <t xml:space="preserve">68 AVENUE GEORGES LEVY 69200 VENISSIEUX</t>
  </si>
  <si>
    <t xml:space="preserve">Centre Michel Delay</t>
  </si>
  <si>
    <r>
      <rPr>
        <sz val="11"/>
        <color rgb="FF000000"/>
        <rFont val="Arial"/>
        <family val="2"/>
        <charset val="1"/>
      </rPr>
      <t xml:space="preserve">10 bis avenue Jean Cagne</t>
    </r>
    <r>
      <rPr>
        <b val="true"/>
        <sz val="11"/>
        <rFont val="Calibri"/>
        <family val="2"/>
        <charset val="1"/>
      </rPr>
      <t xml:space="preserve"> 69200 VENISSIEUX </t>
    </r>
  </si>
  <si>
    <t xml:space="preserve">CFP BRON</t>
  </si>
  <si>
    <t xml:space="preserve">14 RUE ALBERT CAMUS 69675 BRON CEDEX</t>
  </si>
  <si>
    <t xml:space="preserve">BRON</t>
  </si>
  <si>
    <t xml:space="preserve">DRFIP</t>
  </si>
  <si>
    <t xml:space="preserve">3 RUE DE LA CHARITE</t>
  </si>
  <si>
    <t xml:space="preserve">ASC</t>
  </si>
  <si>
    <t xml:space="preserve">DISI RAEB</t>
  </si>
  <si>
    <t xml:space="preserve">1 RUE SAINT HIPPOLYTHE</t>
  </si>
  <si>
    <t xml:space="preserve">SG ANTENNE IMMOBILIERE</t>
  </si>
  <si>
    <t xml:space="preserve">10 RUE STELLA</t>
  </si>
  <si>
    <t xml:space="preserve">CIO OULLINS  CC34486</t>
  </si>
  <si>
    <t xml:space="preserve">30 BOULEVARD EMILE ZOA</t>
  </si>
  <si>
    <t xml:space="preserve">OULLINS</t>
  </si>
  <si>
    <t xml:space="preserve">IEN GIVORS  CC34491</t>
  </si>
  <si>
    <t xml:space="preserve">15 JEAN MARIE IMBERT</t>
  </si>
  <si>
    <t xml:space="preserve">GIVORS</t>
  </si>
  <si>
    <t xml:space="preserve">DRFIP GIVORS CC34492</t>
  </si>
  <si>
    <t xml:space="preserve">1 RUE JACQUES PREVERT</t>
  </si>
  <si>
    <t xml:space="preserve">DRFIP ST GENIS LAVAL  CC23743</t>
  </si>
  <si>
    <t xml:space="preserve">9 RUE LOUIS ARCHER</t>
  </si>
  <si>
    <t xml:space="preserve">SAINT GENIS LAVAL</t>
  </si>
  <si>
    <t xml:space="preserve">SCL  CC34485</t>
  </si>
  <si>
    <t xml:space="preserve">10 avenue des saules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</si>
</sst>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#,##0.00\ [$€-40C];[RED]\-#,##0.00\ [$€-40C]"/>
    <numFmt numFmtId="166" formatCode="dd/mm/yyyy"/>
    <numFmt numFmtId="167" formatCode="0.00"/>
    <numFmt numFmtId="168" formatCode="0\ %"/>
    <numFmt numFmtId="169" formatCode="@"/>
    <numFmt numFmtId="170" formatCode="0.00\ %"/>
    <numFmt numFmtId="171" formatCode="0.00E+00"/>
    <numFmt numFmtId="172" formatCode="#,##0.00&quot; €&quot;"/>
    <numFmt numFmtId="173" formatCode="0.0%"/>
    <numFmt numFmtId="174" formatCode="#,##0.00"/>
    <numFmt numFmtId="175" formatCode="_-* #,##0.00&quot; €&quot;_-;\-* #,##0.00&quot; €&quot;_-;_-* \-??&quot; €&quot;_-;_-@_-"/>
    <numFmt numFmtId="176" formatCode="_-* #,##0.00_-;\-* #,##0.00_-;_-* \-??_-;_-@_-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b val="true"/>
      <i val="true"/>
      <u val="single"/>
      <sz val="11"/>
      <color rgb="FF000000"/>
      <name val="Arial"/>
      <family val="0"/>
      <charset val="1"/>
    </font>
    <font>
      <sz val="9"/>
      <color rgb="FF000000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4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5" fillId="4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5" fillId="4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5" fillId="0" borderId="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5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5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5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1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5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73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4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0" borderId="1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5" fontId="5" fillId="3" borderId="1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5" fillId="0" borderId="1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6" fontId="5" fillId="3" borderId="1" xfId="15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  <cellStyle name="Résultat" xfId="21"/>
  </cellStyles>
  <dxfs count="5">
    <dxf>
      <fill>
        <patternFill patternType="solid">
          <fgColor rgb="FF00CCFF"/>
        </patternFill>
      </fill>
    </dxf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99CC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29160</xdr:colOff>
      <xdr:row>3</xdr:row>
      <xdr:rowOff>14760</xdr:rowOff>
    </xdr:from>
    <xdr:to>
      <xdr:col>2</xdr:col>
      <xdr:colOff>1679760</xdr:colOff>
      <xdr:row>3</xdr:row>
      <xdr:rowOff>820080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4880520" y="586440"/>
          <a:ext cx="1650600" cy="805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B118" activeCellId="0" sqref="B118"/>
    </sheetView>
  </sheetViews>
  <sheetFormatPr defaultColWidth="8.50390625" defaultRowHeight="14.25" zeroHeight="false" outlineLevelRow="0" outlineLevelCol="0"/>
  <cols>
    <col collapsed="false" customWidth="true" hidden="false" outlineLevel="0" max="1" min="1" style="1" width="11.12"/>
    <col collapsed="false" customWidth="true" hidden="false" outlineLevel="0" max="2" min="2" style="2" width="51.5"/>
    <col collapsed="false" customWidth="true" hidden="false" outlineLevel="0" max="3" min="3" style="2" width="43.76"/>
    <col collapsed="false" customWidth="true" hidden="false" outlineLevel="0" max="4" min="4" style="2" width="17.37"/>
    <col collapsed="false" customWidth="true" hidden="false" outlineLevel="0" max="5" min="5" style="2" width="34"/>
    <col collapsed="false" customWidth="true" hidden="false" outlineLevel="0" max="6" min="6" style="1" width="14.12"/>
    <col collapsed="false" customWidth="true" hidden="false" outlineLevel="0" max="7" min="7" style="2" width="22.62"/>
    <col collapsed="false" customWidth="true" hidden="false" outlineLevel="0" max="8" min="8" style="2" width="10.62"/>
    <col collapsed="false" customWidth="true" hidden="false" outlineLevel="0" max="9" min="9" style="2" width="13.88"/>
    <col collapsed="false" customWidth="true" hidden="false" outlineLevel="0" max="10" min="10" style="2" width="10.26"/>
    <col collapsed="false" customWidth="true" hidden="false" outlineLevel="0" max="11" min="11" style="2" width="13"/>
    <col collapsed="false" customWidth="true" hidden="false" outlineLevel="0" max="12" min="12" style="1" width="8"/>
    <col collapsed="false" customWidth="true" hidden="false" outlineLevel="0" max="13" min="13" style="2" width="11.62"/>
    <col collapsed="false" customWidth="true" hidden="false" outlineLevel="0" max="14" min="14" style="1" width="10.38"/>
    <col collapsed="false" customWidth="true" hidden="false" outlineLevel="0" max="15" min="15" style="2" width="17"/>
    <col collapsed="false" customWidth="true" hidden="false" outlineLevel="0" max="17" min="16" style="2" width="13.76"/>
    <col collapsed="false" customWidth="true" hidden="false" outlineLevel="0" max="18" min="18" style="2" width="49.25"/>
    <col collapsed="false" customWidth="true" hidden="false" outlineLevel="0" max="19" min="19" style="2" width="33.62"/>
    <col collapsed="false" customWidth="false" hidden="false" outlineLevel="0" max="16384" min="20" style="2" width="8.5"/>
  </cols>
  <sheetData>
    <row r="1" customFormat="false" ht="15" hidden="false" customHeight="false" outlineLevel="0" collapsed="false">
      <c r="B1" s="3"/>
      <c r="C1" s="3"/>
      <c r="D1" s="3"/>
      <c r="E1" s="3"/>
      <c r="H1" s="4"/>
      <c r="I1" s="4"/>
      <c r="J1" s="4"/>
      <c r="K1" s="4"/>
      <c r="M1" s="4"/>
      <c r="O1" s="4"/>
      <c r="P1" s="4"/>
    </row>
    <row r="2" customFormat="false" ht="15" hidden="false" customHeight="false" outlineLevel="0" collapsed="false">
      <c r="B2" s="5" t="s">
        <v>0</v>
      </c>
      <c r="C2" s="5"/>
      <c r="D2" s="5"/>
      <c r="E2" s="5"/>
      <c r="H2" s="4"/>
      <c r="I2" s="4"/>
      <c r="J2" s="4"/>
      <c r="K2" s="4"/>
      <c r="M2" s="4"/>
      <c r="O2" s="4"/>
      <c r="P2" s="4"/>
    </row>
    <row r="3" customFormat="false" ht="15" hidden="false" customHeight="false" outlineLevel="0" collapsed="false">
      <c r="B3" s="3"/>
      <c r="C3" s="3"/>
      <c r="D3" s="3"/>
      <c r="E3" s="3"/>
      <c r="H3" s="4"/>
      <c r="I3" s="4"/>
      <c r="J3" s="4"/>
      <c r="K3" s="4"/>
      <c r="M3" s="4"/>
      <c r="O3" s="4"/>
      <c r="P3" s="4"/>
    </row>
    <row r="4" customFormat="false" ht="66.75" hidden="false" customHeight="true" outlineLevel="0" collapsed="false">
      <c r="B4" s="6" t="s">
        <v>1</v>
      </c>
      <c r="C4" s="7" t="s">
        <v>2</v>
      </c>
      <c r="D4" s="5"/>
      <c r="E4" s="5"/>
      <c r="H4" s="4"/>
      <c r="I4" s="4"/>
      <c r="J4" s="4"/>
      <c r="K4" s="4"/>
      <c r="M4" s="4"/>
      <c r="O4" s="4"/>
      <c r="P4" s="4"/>
    </row>
    <row r="5" customFormat="false" ht="60" hidden="false" customHeight="true" outlineLevel="0" collapsed="false">
      <c r="B5" s="6" t="s">
        <v>3</v>
      </c>
      <c r="C5" s="7" t="s">
        <v>4</v>
      </c>
      <c r="D5" s="5"/>
      <c r="E5" s="5"/>
      <c r="H5" s="4"/>
      <c r="I5" s="4"/>
      <c r="J5" s="4"/>
      <c r="K5" s="4"/>
      <c r="M5" s="4"/>
      <c r="O5" s="4"/>
      <c r="P5" s="4"/>
    </row>
    <row r="6" customFormat="false" ht="15" hidden="false" customHeight="false" outlineLevel="0" collapsed="false">
      <c r="B6" s="3"/>
      <c r="C6" s="3"/>
      <c r="D6" s="3"/>
      <c r="E6" s="3"/>
      <c r="H6" s="4"/>
      <c r="I6" s="4"/>
      <c r="J6" s="4"/>
      <c r="K6" s="4"/>
      <c r="M6" s="4"/>
      <c r="O6" s="4"/>
      <c r="P6" s="4"/>
    </row>
    <row r="7" customFormat="false" ht="15" hidden="false" customHeight="false" outlineLevel="0" collapsed="false">
      <c r="B7" s="3" t="s">
        <v>5</v>
      </c>
      <c r="C7" s="3"/>
      <c r="D7" s="3"/>
      <c r="E7" s="3"/>
      <c r="H7" s="4"/>
      <c r="I7" s="4"/>
      <c r="J7" s="4"/>
      <c r="K7" s="4"/>
      <c r="M7" s="4"/>
      <c r="O7" s="4"/>
      <c r="P7" s="4"/>
    </row>
    <row r="8" customFormat="false" ht="14.25" hidden="false" customHeight="false" outlineLevel="0" collapsed="false">
      <c r="P8" s="8" t="s">
        <v>6</v>
      </c>
      <c r="Q8" s="8"/>
      <c r="R8" s="8"/>
    </row>
    <row r="9" customFormat="false" ht="75" hidden="false" customHeight="false" outlineLevel="0" collapsed="false">
      <c r="A9" s="9" t="s">
        <v>7</v>
      </c>
      <c r="B9" s="10" t="s">
        <v>8</v>
      </c>
      <c r="C9" s="10" t="s">
        <v>9</v>
      </c>
      <c r="D9" s="10" t="s">
        <v>10</v>
      </c>
      <c r="E9" s="10" t="s">
        <v>11</v>
      </c>
      <c r="F9" s="9" t="s">
        <v>12</v>
      </c>
      <c r="G9" s="9" t="s">
        <v>13</v>
      </c>
      <c r="H9" s="9" t="s">
        <v>14</v>
      </c>
      <c r="I9" s="9" t="s">
        <v>15</v>
      </c>
      <c r="J9" s="9" t="s">
        <v>16</v>
      </c>
      <c r="K9" s="9" t="s">
        <v>17</v>
      </c>
      <c r="L9" s="9" t="s">
        <v>18</v>
      </c>
      <c r="M9" s="9" t="s">
        <v>19</v>
      </c>
      <c r="N9" s="9" t="s">
        <v>20</v>
      </c>
      <c r="O9" s="9" t="s">
        <v>21</v>
      </c>
      <c r="P9" s="11" t="s">
        <v>22</v>
      </c>
      <c r="Q9" s="11" t="s">
        <v>23</v>
      </c>
      <c r="R9" s="11" t="s">
        <v>24</v>
      </c>
    </row>
    <row r="10" customFormat="false" ht="14" hidden="false" customHeight="false" outlineLevel="0" collapsed="false">
      <c r="A10" s="12" t="n">
        <v>8478</v>
      </c>
      <c r="B10" s="13" t="s">
        <v>25</v>
      </c>
      <c r="C10" s="13" t="s">
        <v>26</v>
      </c>
      <c r="D10" s="13" t="n">
        <v>69480</v>
      </c>
      <c r="E10" s="13" t="s">
        <v>27</v>
      </c>
      <c r="F10" s="12" t="s">
        <v>28</v>
      </c>
      <c r="G10" s="14" t="n">
        <v>45383</v>
      </c>
      <c r="H10" s="14" t="n">
        <v>44287</v>
      </c>
      <c r="I10" s="15" t="n">
        <v>5.2</v>
      </c>
      <c r="J10" s="16" t="n">
        <v>12.17</v>
      </c>
      <c r="K10" s="16" t="s">
        <v>29</v>
      </c>
      <c r="L10" s="16"/>
      <c r="M10" s="16" t="s">
        <v>30</v>
      </c>
      <c r="N10" s="16" t="n">
        <v>2</v>
      </c>
      <c r="O10" s="15" t="n">
        <f aca="false">I10*J10</f>
        <v>63.284</v>
      </c>
      <c r="P10" s="15" t="n">
        <f aca="false">I10*J10</f>
        <v>63.284</v>
      </c>
      <c r="Q10" s="17" t="n">
        <v>0.05</v>
      </c>
      <c r="R10" s="16" t="s">
        <v>31</v>
      </c>
    </row>
    <row r="11" customFormat="false" ht="14" hidden="false" customHeight="false" outlineLevel="0" collapsed="false">
      <c r="A11" s="18" t="n">
        <v>8255</v>
      </c>
      <c r="B11" s="13" t="s">
        <v>32</v>
      </c>
      <c r="C11" s="13" t="s">
        <v>33</v>
      </c>
      <c r="D11" s="13" t="n">
        <v>69134</v>
      </c>
      <c r="E11" s="13" t="s">
        <v>34</v>
      </c>
      <c r="F11" s="12" t="s">
        <v>28</v>
      </c>
      <c r="G11" s="14" t="n">
        <v>45338</v>
      </c>
      <c r="H11" s="14" t="n">
        <v>45338</v>
      </c>
      <c r="I11" s="15" t="n">
        <v>78</v>
      </c>
      <c r="J11" s="16" t="n">
        <v>12.17</v>
      </c>
      <c r="K11" s="16" t="s">
        <v>35</v>
      </c>
      <c r="L11" s="16"/>
      <c r="M11" s="16" t="s">
        <v>30</v>
      </c>
      <c r="N11" s="16" t="n">
        <v>2</v>
      </c>
      <c r="O11" s="16" t="n">
        <v>983.05</v>
      </c>
      <c r="P11" s="15" t="n">
        <f aca="false">I11*J11</f>
        <v>949.26</v>
      </c>
      <c r="Q11" s="17" t="n">
        <v>0</v>
      </c>
      <c r="R11" s="16" t="s">
        <v>36</v>
      </c>
    </row>
    <row r="12" customFormat="false" ht="14" hidden="false" customHeight="false" outlineLevel="0" collapsed="false">
      <c r="A12" s="18" t="n">
        <v>8255</v>
      </c>
      <c r="B12" s="13" t="s">
        <v>32</v>
      </c>
      <c r="C12" s="13" t="s">
        <v>33</v>
      </c>
      <c r="D12" s="13" t="n">
        <v>69134</v>
      </c>
      <c r="E12" s="13" t="s">
        <v>34</v>
      </c>
      <c r="F12" s="12" t="s">
        <v>28</v>
      </c>
      <c r="G12" s="14" t="n">
        <v>45022</v>
      </c>
      <c r="H12" s="14" t="n">
        <v>45166</v>
      </c>
      <c r="I12" s="15" t="n">
        <v>117</v>
      </c>
      <c r="J12" s="16" t="n">
        <v>12.17</v>
      </c>
      <c r="K12" s="16" t="s">
        <v>35</v>
      </c>
      <c r="L12" s="16"/>
      <c r="M12" s="16" t="s">
        <v>30</v>
      </c>
      <c r="N12" s="16" t="n">
        <v>2</v>
      </c>
      <c r="O12" s="16" t="n">
        <v>1444.7</v>
      </c>
      <c r="P12" s="15" t="n">
        <f aca="false">I12*J12</f>
        <v>1423.89</v>
      </c>
      <c r="Q12" s="17" t="n">
        <v>0</v>
      </c>
      <c r="R12" s="16" t="s">
        <v>37</v>
      </c>
    </row>
    <row r="13" customFormat="false" ht="14" hidden="false" customHeight="false" outlineLevel="0" collapsed="false">
      <c r="A13" s="18" t="n">
        <v>8255</v>
      </c>
      <c r="B13" s="13" t="s">
        <v>32</v>
      </c>
      <c r="C13" s="13" t="s">
        <v>33</v>
      </c>
      <c r="D13" s="13" t="n">
        <v>69134</v>
      </c>
      <c r="E13" s="13" t="s">
        <v>34</v>
      </c>
      <c r="F13" s="12" t="s">
        <v>28</v>
      </c>
      <c r="G13" s="14" t="n">
        <v>43678</v>
      </c>
      <c r="H13" s="14" t="n">
        <v>45017</v>
      </c>
      <c r="I13" s="15" t="n">
        <v>123.5</v>
      </c>
      <c r="J13" s="16" t="n">
        <v>12.17</v>
      </c>
      <c r="K13" s="16" t="s">
        <v>29</v>
      </c>
      <c r="L13" s="16"/>
      <c r="M13" s="16" t="s">
        <v>30</v>
      </c>
      <c r="N13" s="16" t="n">
        <v>2</v>
      </c>
      <c r="O13" s="16" t="n">
        <v>151933</v>
      </c>
      <c r="P13" s="15" t="n">
        <f aca="false">I13*J13</f>
        <v>1502.995</v>
      </c>
      <c r="Q13" s="17" t="n">
        <v>0.02</v>
      </c>
      <c r="R13" s="16" t="s">
        <v>38</v>
      </c>
    </row>
    <row r="14" customFormat="false" ht="14" hidden="false" customHeight="false" outlineLevel="0" collapsed="false">
      <c r="A14" s="18" t="n">
        <v>8255</v>
      </c>
      <c r="B14" s="13" t="s">
        <v>32</v>
      </c>
      <c r="C14" s="13" t="s">
        <v>33</v>
      </c>
      <c r="D14" s="13" t="n">
        <v>69134</v>
      </c>
      <c r="E14" s="13" t="s">
        <v>34</v>
      </c>
      <c r="F14" s="12" t="s">
        <v>28</v>
      </c>
      <c r="G14" s="14" t="n">
        <v>42989</v>
      </c>
      <c r="H14" s="14" t="n">
        <v>44378</v>
      </c>
      <c r="I14" s="15" t="n">
        <v>130</v>
      </c>
      <c r="J14" s="16" t="n">
        <v>12.24</v>
      </c>
      <c r="K14" s="16" t="s">
        <v>29</v>
      </c>
      <c r="L14" s="16"/>
      <c r="M14" s="16" t="s">
        <v>30</v>
      </c>
      <c r="N14" s="16" t="n">
        <v>3</v>
      </c>
      <c r="O14" s="16" t="n">
        <v>1614</v>
      </c>
      <c r="P14" s="15" t="n">
        <f aca="false">I14*J14</f>
        <v>1591.2</v>
      </c>
      <c r="Q14" s="17" t="n">
        <v>0.03</v>
      </c>
      <c r="R14" s="16" t="s">
        <v>39</v>
      </c>
    </row>
    <row r="15" customFormat="false" ht="14" hidden="false" customHeight="false" outlineLevel="0" collapsed="false">
      <c r="A15" s="18" t="n">
        <v>8255</v>
      </c>
      <c r="B15" s="13" t="s">
        <v>32</v>
      </c>
      <c r="C15" s="13" t="s">
        <v>33</v>
      </c>
      <c r="D15" s="13" t="n">
        <v>69134</v>
      </c>
      <c r="E15" s="13" t="s">
        <v>34</v>
      </c>
      <c r="F15" s="12" t="s">
        <v>28</v>
      </c>
      <c r="G15" s="14" t="n">
        <v>43080</v>
      </c>
      <c r="H15" s="14" t="n">
        <v>44378</v>
      </c>
      <c r="I15" s="15" t="n">
        <v>151.67</v>
      </c>
      <c r="J15" s="16" t="n">
        <v>12.17</v>
      </c>
      <c r="K15" s="16" t="s">
        <v>35</v>
      </c>
      <c r="L15" s="16"/>
      <c r="M15" s="16" t="s">
        <v>30</v>
      </c>
      <c r="N15" s="16" t="n">
        <v>2</v>
      </c>
      <c r="O15" s="16" t="n">
        <v>1873.29</v>
      </c>
      <c r="P15" s="15" t="n">
        <f aca="false">I15*J15</f>
        <v>1845.8239</v>
      </c>
      <c r="Q15" s="17" t="n">
        <v>0.03</v>
      </c>
      <c r="R15" s="16" t="s">
        <v>40</v>
      </c>
    </row>
    <row r="16" customFormat="false" ht="14" hidden="false" customHeight="false" outlineLevel="0" collapsed="false">
      <c r="A16" s="18" t="n">
        <v>8255</v>
      </c>
      <c r="B16" s="13" t="s">
        <v>32</v>
      </c>
      <c r="C16" s="13" t="s">
        <v>33</v>
      </c>
      <c r="D16" s="13" t="n">
        <v>69134</v>
      </c>
      <c r="E16" s="13" t="s">
        <v>34</v>
      </c>
      <c r="F16" s="12" t="s">
        <v>28</v>
      </c>
      <c r="G16" s="14" t="n">
        <v>36423</v>
      </c>
      <c r="H16" s="14" t="n">
        <v>44986</v>
      </c>
      <c r="I16" s="15" t="n">
        <f aca="false">35*4.33333</f>
        <v>151.66655</v>
      </c>
      <c r="J16" s="16" t="n">
        <v>14.96</v>
      </c>
      <c r="K16" s="16" t="s">
        <v>35</v>
      </c>
      <c r="L16" s="16"/>
      <c r="M16" s="16" t="s">
        <v>41</v>
      </c>
      <c r="N16" s="16" t="n">
        <v>3</v>
      </c>
      <c r="O16" s="16" t="n">
        <v>2300.98</v>
      </c>
      <c r="P16" s="15" t="n">
        <f aca="false">I16*J16</f>
        <v>2268.931588</v>
      </c>
      <c r="Q16" s="17" t="n">
        <v>0.06</v>
      </c>
      <c r="R16" s="16" t="s">
        <v>42</v>
      </c>
    </row>
    <row r="17" customFormat="false" ht="14" hidden="false" customHeight="false" outlineLevel="0" collapsed="false">
      <c r="A17" s="18" t="n">
        <v>8255</v>
      </c>
      <c r="B17" s="13" t="s">
        <v>32</v>
      </c>
      <c r="C17" s="13" t="s">
        <v>33</v>
      </c>
      <c r="D17" s="13" t="n">
        <v>69134</v>
      </c>
      <c r="E17" s="13" t="s">
        <v>34</v>
      </c>
      <c r="F17" s="12" t="s">
        <v>28</v>
      </c>
      <c r="G17" s="14" t="n">
        <v>43010</v>
      </c>
      <c r="H17" s="14" t="n">
        <v>45425</v>
      </c>
      <c r="I17" s="15" t="n">
        <v>78</v>
      </c>
      <c r="J17" s="16" t="n">
        <v>12.17</v>
      </c>
      <c r="K17" s="16" t="s">
        <v>29</v>
      </c>
      <c r="L17" s="16"/>
      <c r="M17" s="16" t="s">
        <v>30</v>
      </c>
      <c r="N17" s="16" t="n">
        <v>2</v>
      </c>
      <c r="O17" s="16" t="n">
        <v>963.04</v>
      </c>
      <c r="P17" s="15" t="n">
        <f aca="false">I17*J17</f>
        <v>949.26</v>
      </c>
      <c r="Q17" s="17" t="n">
        <v>0.03</v>
      </c>
      <c r="R17" s="16" t="s">
        <v>43</v>
      </c>
    </row>
    <row r="18" customFormat="false" ht="14" hidden="false" customHeight="false" outlineLevel="0" collapsed="false">
      <c r="A18" s="18" t="n">
        <v>8255</v>
      </c>
      <c r="B18" s="13" t="s">
        <v>32</v>
      </c>
      <c r="C18" s="13" t="s">
        <v>33</v>
      </c>
      <c r="D18" s="13" t="n">
        <v>69134</v>
      </c>
      <c r="E18" s="13" t="s">
        <v>34</v>
      </c>
      <c r="F18" s="12" t="s">
        <v>28</v>
      </c>
      <c r="G18" s="14" t="n">
        <v>44378</v>
      </c>
      <c r="H18" s="14" t="n">
        <v>44378</v>
      </c>
      <c r="I18" s="15" t="n">
        <v>151.67</v>
      </c>
      <c r="J18" s="16" t="n">
        <v>14.49</v>
      </c>
      <c r="K18" s="16" t="s">
        <v>35</v>
      </c>
      <c r="L18" s="16"/>
      <c r="M18" s="16" t="s">
        <v>41</v>
      </c>
      <c r="N18" s="16" t="n">
        <v>2</v>
      </c>
      <c r="O18" s="16" t="n">
        <v>2229.75</v>
      </c>
      <c r="P18" s="15" t="n">
        <f aca="false">I18*J18</f>
        <v>2197.6983</v>
      </c>
      <c r="Q18" s="17" t="n">
        <v>0.03</v>
      </c>
      <c r="R18" s="16" t="s">
        <v>42</v>
      </c>
    </row>
    <row r="19" customFormat="false" ht="14" hidden="false" customHeight="false" outlineLevel="0" collapsed="false">
      <c r="A19" s="18" t="n">
        <v>8255</v>
      </c>
      <c r="B19" s="13" t="s">
        <v>32</v>
      </c>
      <c r="C19" s="13" t="s">
        <v>33</v>
      </c>
      <c r="D19" s="13" t="n">
        <v>69134</v>
      </c>
      <c r="E19" s="13" t="s">
        <v>34</v>
      </c>
      <c r="F19" s="12" t="s">
        <v>28</v>
      </c>
      <c r="G19" s="14" t="n">
        <v>43578</v>
      </c>
      <c r="H19" s="14" t="n">
        <v>44986</v>
      </c>
      <c r="I19" s="15" t="n">
        <v>67.5</v>
      </c>
      <c r="J19" s="16" t="n">
        <v>12.17</v>
      </c>
      <c r="K19" s="16" t="s">
        <v>35</v>
      </c>
      <c r="L19" s="16"/>
      <c r="M19" s="16" t="s">
        <v>30</v>
      </c>
      <c r="N19" s="16" t="n">
        <v>2</v>
      </c>
      <c r="O19" s="16" t="n">
        <v>835.26</v>
      </c>
      <c r="P19" s="15" t="n">
        <f aca="false">I19*J19</f>
        <v>821.475</v>
      </c>
      <c r="Q19" s="17" t="n">
        <v>0.02</v>
      </c>
      <c r="R19" s="16" t="s">
        <v>43</v>
      </c>
    </row>
    <row r="20" customFormat="false" ht="14" hidden="false" customHeight="false" outlineLevel="0" collapsed="false">
      <c r="A20" s="12" t="n">
        <v>8013</v>
      </c>
      <c r="B20" s="13" t="s">
        <v>44</v>
      </c>
      <c r="C20" s="13" t="s">
        <v>45</v>
      </c>
      <c r="D20" s="13" t="n">
        <v>69290</v>
      </c>
      <c r="E20" s="13" t="s">
        <v>46</v>
      </c>
      <c r="F20" s="12" t="s">
        <v>47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customFormat="false" ht="14" hidden="false" customHeight="false" outlineLevel="0" collapsed="false">
      <c r="A21" s="12" t="n">
        <v>4501</v>
      </c>
      <c r="B21" s="13" t="s">
        <v>48</v>
      </c>
      <c r="C21" s="13" t="s">
        <v>49</v>
      </c>
      <c r="D21" s="13" t="n">
        <v>69210</v>
      </c>
      <c r="E21" s="13" t="s">
        <v>50</v>
      </c>
      <c r="F21" s="18" t="s">
        <v>28</v>
      </c>
      <c r="G21" s="19" t="n">
        <v>41569</v>
      </c>
      <c r="H21" s="19" t="n">
        <v>44287</v>
      </c>
      <c r="I21" s="20" t="n">
        <v>10.4</v>
      </c>
      <c r="J21" s="7" t="n">
        <v>12.17</v>
      </c>
      <c r="K21" s="7" t="s">
        <v>35</v>
      </c>
      <c r="L21" s="7"/>
      <c r="M21" s="7" t="s">
        <v>30</v>
      </c>
      <c r="N21" s="7" t="n">
        <v>2</v>
      </c>
      <c r="O21" s="7" t="n">
        <v>128.4</v>
      </c>
      <c r="P21" s="20" t="n">
        <f aca="false">I21*J21</f>
        <v>126.568</v>
      </c>
      <c r="Q21" s="17" t="n">
        <v>0.05</v>
      </c>
      <c r="R21" s="16" t="s">
        <v>51</v>
      </c>
    </row>
    <row r="22" customFormat="false" ht="14" hidden="false" customHeight="false" outlineLevel="0" collapsed="false">
      <c r="A22" s="12" t="n">
        <v>3249</v>
      </c>
      <c r="B22" s="13" t="s">
        <v>52</v>
      </c>
      <c r="C22" s="13" t="s">
        <v>53</v>
      </c>
      <c r="D22" s="13" t="n">
        <v>69400</v>
      </c>
      <c r="E22" s="13" t="s">
        <v>54</v>
      </c>
      <c r="F22" s="12" t="s">
        <v>55</v>
      </c>
      <c r="G22" s="14" t="n">
        <v>44928</v>
      </c>
      <c r="H22" s="14" t="n">
        <v>44928</v>
      </c>
      <c r="I22" s="15" t="n">
        <v>26</v>
      </c>
      <c r="J22" s="16" t="n">
        <v>12.17</v>
      </c>
      <c r="K22" s="16" t="s">
        <v>35</v>
      </c>
      <c r="L22" s="16"/>
      <c r="M22" s="16" t="s">
        <v>30</v>
      </c>
      <c r="N22" s="16" t="n">
        <v>2</v>
      </c>
      <c r="O22" s="16" t="n">
        <v>320.91</v>
      </c>
      <c r="P22" s="15" t="n">
        <f aca="false">I22*J22</f>
        <v>316.42</v>
      </c>
      <c r="Q22" s="17" t="n">
        <v>0</v>
      </c>
      <c r="R22" s="16" t="s">
        <v>56</v>
      </c>
    </row>
    <row r="23" customFormat="false" ht="14" hidden="false" customHeight="false" outlineLevel="0" collapsed="false">
      <c r="A23" s="12" t="n">
        <v>7583</v>
      </c>
      <c r="B23" s="13" t="s">
        <v>57</v>
      </c>
      <c r="C23" s="13" t="s">
        <v>58</v>
      </c>
      <c r="D23" s="13" t="n">
        <v>69009</v>
      </c>
      <c r="E23" s="13" t="s">
        <v>59</v>
      </c>
      <c r="F23" s="12" t="s">
        <v>28</v>
      </c>
      <c r="G23" s="14" t="n">
        <v>43287</v>
      </c>
      <c r="H23" s="14" t="n">
        <v>44743</v>
      </c>
      <c r="I23" s="15" t="n">
        <v>5.2</v>
      </c>
      <c r="J23" s="16" t="n">
        <v>12.17</v>
      </c>
      <c r="K23" s="16" t="s">
        <v>29</v>
      </c>
      <c r="L23" s="16"/>
      <c r="M23" s="16" t="s">
        <v>30</v>
      </c>
      <c r="N23" s="16" t="n">
        <v>2</v>
      </c>
      <c r="O23" s="16" t="n">
        <v>64.24</v>
      </c>
      <c r="P23" s="15" t="n">
        <f aca="false">I23*J23</f>
        <v>63.284</v>
      </c>
      <c r="Q23" s="17" t="n">
        <v>0.03</v>
      </c>
      <c r="R23" s="16" t="s">
        <v>60</v>
      </c>
    </row>
    <row r="24" customFormat="false" ht="14" hidden="false" customHeight="false" outlineLevel="0" collapsed="false">
      <c r="A24" s="12" t="n">
        <v>8203</v>
      </c>
      <c r="B24" s="13" t="s">
        <v>61</v>
      </c>
      <c r="C24" s="13" t="s">
        <v>62</v>
      </c>
      <c r="D24" s="13" t="n">
        <v>69009</v>
      </c>
      <c r="E24" s="13" t="s">
        <v>59</v>
      </c>
      <c r="F24" s="12" t="s">
        <v>28</v>
      </c>
      <c r="G24" s="14" t="n">
        <v>43879</v>
      </c>
      <c r="H24" s="14" t="n">
        <v>44872</v>
      </c>
      <c r="I24" s="15" t="n">
        <v>5.2</v>
      </c>
      <c r="J24" s="16" t="n">
        <v>12.17</v>
      </c>
      <c r="K24" s="16" t="s">
        <v>29</v>
      </c>
      <c r="L24" s="16"/>
      <c r="M24" s="16" t="s">
        <v>30</v>
      </c>
      <c r="N24" s="16" t="n">
        <v>2</v>
      </c>
      <c r="O24" s="16" t="n">
        <v>66.03</v>
      </c>
      <c r="P24" s="15" t="n">
        <f aca="false">I24*J24</f>
        <v>63.284</v>
      </c>
      <c r="Q24" s="17" t="n">
        <v>0.02</v>
      </c>
      <c r="R24" s="16" t="s">
        <v>63</v>
      </c>
    </row>
    <row r="25" customFormat="false" ht="14" hidden="false" customHeight="false" outlineLevel="0" collapsed="false">
      <c r="A25" s="12" t="n">
        <v>8812</v>
      </c>
      <c r="B25" s="13" t="s">
        <v>64</v>
      </c>
      <c r="C25" s="13" t="s">
        <v>65</v>
      </c>
      <c r="D25" s="13" t="n">
        <v>69590</v>
      </c>
      <c r="E25" s="13" t="s">
        <v>66</v>
      </c>
      <c r="F25" s="12" t="s">
        <v>28</v>
      </c>
      <c r="G25" s="14" t="n">
        <v>45341</v>
      </c>
      <c r="H25" s="14" t="n">
        <v>45341</v>
      </c>
      <c r="I25" s="15" t="n">
        <v>15.6</v>
      </c>
      <c r="J25" s="16" t="n">
        <v>12.17</v>
      </c>
      <c r="K25" s="16" t="s">
        <v>29</v>
      </c>
      <c r="L25" s="16"/>
      <c r="M25" s="16" t="s">
        <v>30</v>
      </c>
      <c r="N25" s="16" t="n">
        <v>2</v>
      </c>
      <c r="O25" s="16" t="n">
        <v>190.81</v>
      </c>
      <c r="P25" s="15" t="n">
        <f aca="false">I25*J25</f>
        <v>189.852</v>
      </c>
      <c r="Q25" s="17" t="n">
        <v>0</v>
      </c>
      <c r="R25" s="16" t="s">
        <v>60</v>
      </c>
    </row>
    <row r="26" customFormat="false" ht="14" hidden="false" customHeight="false" outlineLevel="0" collapsed="false">
      <c r="A26" s="12" t="n">
        <v>8251</v>
      </c>
      <c r="B26" s="13" t="s">
        <v>67</v>
      </c>
      <c r="C26" s="13" t="s">
        <v>68</v>
      </c>
      <c r="D26" s="13" t="n">
        <v>69110</v>
      </c>
      <c r="E26" s="13" t="s">
        <v>69</v>
      </c>
      <c r="F26" s="12" t="s">
        <v>28</v>
      </c>
      <c r="G26" s="14" t="n">
        <v>44986</v>
      </c>
      <c r="H26" s="14" t="n">
        <v>44986</v>
      </c>
      <c r="I26" s="15" t="n">
        <v>71.5</v>
      </c>
      <c r="J26" s="16" t="n">
        <v>12.17</v>
      </c>
      <c r="K26" s="16" t="s">
        <v>35</v>
      </c>
      <c r="L26" s="16"/>
      <c r="M26" s="16" t="s">
        <v>30</v>
      </c>
      <c r="N26" s="16" t="n">
        <v>2</v>
      </c>
      <c r="O26" s="16" t="n">
        <v>882.75</v>
      </c>
      <c r="P26" s="15" t="n">
        <f aca="false">I26*J26</f>
        <v>870.155</v>
      </c>
      <c r="Q26" s="17" t="n">
        <v>0.03</v>
      </c>
      <c r="R26" s="16" t="s">
        <v>70</v>
      </c>
    </row>
    <row r="27" customFormat="false" ht="14" hidden="false" customHeight="false" outlineLevel="0" collapsed="false">
      <c r="A27" s="12" t="n">
        <v>8253</v>
      </c>
      <c r="B27" s="13" t="s">
        <v>71</v>
      </c>
      <c r="C27" s="13" t="s">
        <v>72</v>
      </c>
      <c r="D27" s="13" t="n">
        <v>69390</v>
      </c>
      <c r="E27" s="13" t="s">
        <v>69</v>
      </c>
      <c r="F27" s="12" t="s">
        <v>28</v>
      </c>
      <c r="G27" s="14" t="n">
        <v>43193</v>
      </c>
      <c r="H27" s="14" t="n">
        <v>45302</v>
      </c>
      <c r="I27" s="15" t="n">
        <v>78</v>
      </c>
      <c r="J27" s="16" t="n">
        <v>12.17</v>
      </c>
      <c r="K27" s="16" t="s">
        <v>29</v>
      </c>
      <c r="L27" s="16"/>
      <c r="M27" s="16" t="s">
        <v>30</v>
      </c>
      <c r="N27" s="16" t="n">
        <v>2</v>
      </c>
      <c r="O27" s="16" t="n">
        <v>963</v>
      </c>
      <c r="P27" s="15" t="n">
        <f aca="false">I27*J27</f>
        <v>949.26</v>
      </c>
      <c r="Q27" s="17" t="n">
        <v>0.03</v>
      </c>
      <c r="R27" s="16" t="s">
        <v>73</v>
      </c>
    </row>
    <row r="28" customFormat="false" ht="14" hidden="false" customHeight="false" outlineLevel="0" collapsed="false">
      <c r="A28" s="12" t="n">
        <v>3256</v>
      </c>
      <c r="B28" s="13" t="s">
        <v>74</v>
      </c>
      <c r="C28" s="13" t="s">
        <v>75</v>
      </c>
      <c r="D28" s="13" t="n">
        <v>69654</v>
      </c>
      <c r="E28" s="13" t="s">
        <v>76</v>
      </c>
      <c r="F28" s="12" t="s">
        <v>28</v>
      </c>
      <c r="G28" s="14" t="n">
        <v>41358</v>
      </c>
      <c r="H28" s="14" t="n">
        <v>44287</v>
      </c>
      <c r="I28" s="15" t="n">
        <v>91</v>
      </c>
      <c r="J28" s="16" t="n">
        <v>12.17</v>
      </c>
      <c r="K28" s="16" t="s">
        <v>35</v>
      </c>
      <c r="L28" s="16"/>
      <c r="M28" s="16" t="s">
        <v>30</v>
      </c>
      <c r="N28" s="16" t="n">
        <v>2</v>
      </c>
      <c r="O28" s="16" t="n">
        <v>1129.05</v>
      </c>
      <c r="P28" s="15" t="n">
        <f aca="false">I28*J28</f>
        <v>1107.47</v>
      </c>
      <c r="Q28" s="17" t="n">
        <v>0.05</v>
      </c>
      <c r="R28" s="16" t="s">
        <v>77</v>
      </c>
    </row>
    <row r="29" customFormat="false" ht="14" hidden="false" customHeight="false" outlineLevel="0" collapsed="false">
      <c r="A29" s="12" t="n">
        <v>3256</v>
      </c>
      <c r="B29" s="13" t="s">
        <v>74</v>
      </c>
      <c r="C29" s="13" t="s">
        <v>75</v>
      </c>
      <c r="D29" s="13" t="n">
        <v>69654</v>
      </c>
      <c r="E29" s="13" t="s">
        <v>76</v>
      </c>
      <c r="F29" s="12" t="s">
        <v>28</v>
      </c>
      <c r="G29" s="14" t="n">
        <v>43559</v>
      </c>
      <c r="H29" s="14" t="n">
        <v>44333</v>
      </c>
      <c r="I29" s="15" t="n">
        <v>130</v>
      </c>
      <c r="J29" s="16" t="n">
        <v>12.3</v>
      </c>
      <c r="K29" s="16" t="s">
        <v>29</v>
      </c>
      <c r="L29" s="16"/>
      <c r="M29" s="16" t="s">
        <v>78</v>
      </c>
      <c r="N29" s="16" t="n">
        <v>1</v>
      </c>
      <c r="O29" s="16" t="n">
        <v>1621.89</v>
      </c>
      <c r="P29" s="15" t="n">
        <f aca="false">I29*J29</f>
        <v>1599</v>
      </c>
      <c r="Q29" s="17" t="n">
        <v>0.02</v>
      </c>
      <c r="R29" s="16" t="s">
        <v>79</v>
      </c>
    </row>
    <row r="30" customFormat="false" ht="14" hidden="false" customHeight="false" outlineLevel="0" collapsed="false">
      <c r="A30" s="12" t="n">
        <v>4766</v>
      </c>
      <c r="B30" s="13" t="s">
        <v>80</v>
      </c>
      <c r="C30" s="13" t="s">
        <v>81</v>
      </c>
      <c r="D30" s="13" t="n">
        <v>69665</v>
      </c>
      <c r="E30" s="13" t="s">
        <v>82</v>
      </c>
      <c r="F30" s="12" t="s">
        <v>28</v>
      </c>
      <c r="G30" s="14" t="n">
        <v>43697</v>
      </c>
      <c r="H30" s="14" t="n">
        <v>44292</v>
      </c>
      <c r="I30" s="15" t="n">
        <v>9</v>
      </c>
      <c r="J30" s="16" t="n">
        <v>12.17</v>
      </c>
      <c r="K30" s="16" t="s">
        <v>29</v>
      </c>
      <c r="L30" s="16"/>
      <c r="M30" s="16" t="s">
        <v>30</v>
      </c>
      <c r="N30" s="16" t="n">
        <v>2</v>
      </c>
      <c r="O30" s="16" t="n">
        <v>111.13</v>
      </c>
      <c r="P30" s="15" t="n">
        <f aca="false">I30*J30</f>
        <v>109.53</v>
      </c>
      <c r="Q30" s="17" t="n">
        <v>0.02</v>
      </c>
      <c r="R30" s="16" t="s">
        <v>83</v>
      </c>
    </row>
    <row r="31" customFormat="false" ht="14" hidden="false" customHeight="false" outlineLevel="0" collapsed="false">
      <c r="A31" s="12" t="n">
        <v>4581</v>
      </c>
      <c r="B31" s="13" t="s">
        <v>84</v>
      </c>
      <c r="C31" s="13" t="s">
        <v>85</v>
      </c>
      <c r="D31" s="13" t="n">
        <v>69400</v>
      </c>
      <c r="E31" s="13" t="s">
        <v>86</v>
      </c>
      <c r="F31" s="12" t="s">
        <v>28</v>
      </c>
      <c r="G31" s="14" t="n">
        <v>45427</v>
      </c>
      <c r="H31" s="14" t="n">
        <v>45427</v>
      </c>
      <c r="I31" s="15" t="n">
        <v>19.5</v>
      </c>
      <c r="J31" s="16" t="n">
        <v>12.17</v>
      </c>
      <c r="K31" s="16" t="s">
        <v>35</v>
      </c>
      <c r="L31" s="16"/>
      <c r="M31" s="16" t="s">
        <v>30</v>
      </c>
      <c r="N31" s="16" t="n">
        <v>1</v>
      </c>
      <c r="O31" s="16" t="n">
        <v>240.75</v>
      </c>
      <c r="P31" s="15" t="n">
        <f aca="false">I31*J31</f>
        <v>237.315</v>
      </c>
      <c r="Q31" s="17" t="n">
        <v>0</v>
      </c>
      <c r="R31" s="16" t="s">
        <v>87</v>
      </c>
    </row>
    <row r="32" customFormat="false" ht="14" hidden="false" customHeight="false" outlineLevel="0" collapsed="false">
      <c r="A32" s="12" t="n">
        <v>8855</v>
      </c>
      <c r="B32" s="13" t="s">
        <v>88</v>
      </c>
      <c r="C32" s="13" t="s">
        <v>89</v>
      </c>
      <c r="D32" s="13" t="n">
        <v>69003</v>
      </c>
      <c r="E32" s="21" t="s">
        <v>90</v>
      </c>
      <c r="F32" s="12" t="s">
        <v>28</v>
      </c>
      <c r="G32" s="14" t="n">
        <v>39293</v>
      </c>
      <c r="H32" s="22" t="s">
        <v>91</v>
      </c>
      <c r="I32" s="22" t="s">
        <v>92</v>
      </c>
      <c r="J32" s="22" t="s">
        <v>93</v>
      </c>
      <c r="K32" s="22" t="s">
        <v>29</v>
      </c>
      <c r="L32" s="22"/>
      <c r="M32" s="22" t="s">
        <v>94</v>
      </c>
      <c r="N32" s="22" t="s">
        <v>95</v>
      </c>
      <c r="O32" s="22" t="s">
        <v>96</v>
      </c>
      <c r="P32" s="22" t="s">
        <v>93</v>
      </c>
      <c r="Q32" s="23" t="n">
        <v>0.055</v>
      </c>
      <c r="R32" s="24"/>
    </row>
    <row r="33" customFormat="false" ht="14" hidden="false" customHeight="false" outlineLevel="0" collapsed="false">
      <c r="A33" s="12" t="n">
        <v>8855</v>
      </c>
      <c r="B33" s="13" t="s">
        <v>88</v>
      </c>
      <c r="C33" s="13" t="s">
        <v>89</v>
      </c>
      <c r="D33" s="13" t="n">
        <v>69003</v>
      </c>
      <c r="E33" s="21" t="s">
        <v>90</v>
      </c>
      <c r="F33" s="12" t="s">
        <v>28</v>
      </c>
      <c r="G33" s="14" t="n">
        <v>44470</v>
      </c>
      <c r="H33" s="22" t="s">
        <v>97</v>
      </c>
      <c r="I33" s="22" t="s">
        <v>92</v>
      </c>
      <c r="J33" s="22" t="s">
        <v>93</v>
      </c>
      <c r="K33" s="22" t="s">
        <v>35</v>
      </c>
      <c r="L33" s="22"/>
      <c r="M33" s="22" t="s">
        <v>94</v>
      </c>
      <c r="N33" s="22" t="s">
        <v>95</v>
      </c>
      <c r="O33" s="22" t="s">
        <v>96</v>
      </c>
      <c r="P33" s="22" t="s">
        <v>93</v>
      </c>
      <c r="Q33" s="25" t="n">
        <v>0</v>
      </c>
      <c r="R33" s="24"/>
    </row>
    <row r="34" customFormat="false" ht="14" hidden="false" customHeight="false" outlineLevel="0" collapsed="false">
      <c r="A34" s="12" t="n">
        <v>8855</v>
      </c>
      <c r="B34" s="13" t="s">
        <v>88</v>
      </c>
      <c r="C34" s="13" t="s">
        <v>89</v>
      </c>
      <c r="D34" s="13" t="n">
        <v>69003</v>
      </c>
      <c r="E34" s="21" t="s">
        <v>90</v>
      </c>
      <c r="F34" s="12" t="s">
        <v>28</v>
      </c>
      <c r="G34" s="26" t="n">
        <v>33609</v>
      </c>
      <c r="H34" s="22" t="s">
        <v>98</v>
      </c>
      <c r="I34" s="22" t="s">
        <v>92</v>
      </c>
      <c r="J34" s="22" t="s">
        <v>93</v>
      </c>
      <c r="K34" s="22" t="s">
        <v>35</v>
      </c>
      <c r="L34" s="22"/>
      <c r="M34" s="22" t="s">
        <v>94</v>
      </c>
      <c r="N34" s="22" t="s">
        <v>95</v>
      </c>
      <c r="O34" s="22" t="s">
        <v>96</v>
      </c>
      <c r="P34" s="22" t="s">
        <v>93</v>
      </c>
      <c r="Q34" s="25" t="n">
        <v>0.06</v>
      </c>
      <c r="R34" s="24"/>
    </row>
    <row r="35" customFormat="false" ht="14" hidden="false" customHeight="false" outlineLevel="0" collapsed="false">
      <c r="A35" s="12" t="n">
        <v>8855</v>
      </c>
      <c r="B35" s="13" t="s">
        <v>88</v>
      </c>
      <c r="C35" s="13" t="s">
        <v>89</v>
      </c>
      <c r="D35" s="13" t="n">
        <v>69003</v>
      </c>
      <c r="E35" s="21" t="s">
        <v>90</v>
      </c>
      <c r="F35" s="12" t="s">
        <v>28</v>
      </c>
      <c r="G35" s="26" t="n">
        <v>32753</v>
      </c>
      <c r="H35" s="22" t="s">
        <v>91</v>
      </c>
      <c r="I35" s="22" t="s">
        <v>92</v>
      </c>
      <c r="J35" s="22" t="s">
        <v>99</v>
      </c>
      <c r="K35" s="22" t="s">
        <v>35</v>
      </c>
      <c r="L35" s="22"/>
      <c r="M35" s="22" t="s">
        <v>100</v>
      </c>
      <c r="N35" s="22" t="s">
        <v>101</v>
      </c>
      <c r="O35" s="22" t="s">
        <v>102</v>
      </c>
      <c r="P35" s="22" t="s">
        <v>99</v>
      </c>
      <c r="Q35" s="27" t="n">
        <v>0.06</v>
      </c>
      <c r="R35" s="24"/>
    </row>
    <row r="36" customFormat="false" ht="14" hidden="false" customHeight="false" outlineLevel="0" collapsed="false">
      <c r="A36" s="12" t="n">
        <v>8855</v>
      </c>
      <c r="B36" s="13" t="s">
        <v>88</v>
      </c>
      <c r="C36" s="13" t="s">
        <v>89</v>
      </c>
      <c r="D36" s="13" t="n">
        <v>69003</v>
      </c>
      <c r="E36" s="21" t="s">
        <v>90</v>
      </c>
      <c r="F36" s="12" t="s">
        <v>28</v>
      </c>
      <c r="G36" s="26" t="n">
        <v>33051</v>
      </c>
      <c r="H36" s="22" t="s">
        <v>91</v>
      </c>
      <c r="I36" s="22" t="s">
        <v>103</v>
      </c>
      <c r="J36" s="22" t="s">
        <v>104</v>
      </c>
      <c r="K36" s="22" t="s">
        <v>35</v>
      </c>
      <c r="L36" s="22"/>
      <c r="M36" s="22" t="s">
        <v>94</v>
      </c>
      <c r="N36" s="22" t="s">
        <v>95</v>
      </c>
      <c r="O36" s="22" t="s">
        <v>105</v>
      </c>
      <c r="P36" s="22" t="s">
        <v>104</v>
      </c>
      <c r="Q36" s="27" t="n">
        <v>0.06</v>
      </c>
      <c r="R36" s="24"/>
    </row>
    <row r="37" customFormat="false" ht="14" hidden="false" customHeight="false" outlineLevel="0" collapsed="false">
      <c r="A37" s="12" t="n">
        <v>8855</v>
      </c>
      <c r="B37" s="13" t="s">
        <v>88</v>
      </c>
      <c r="C37" s="13" t="s">
        <v>89</v>
      </c>
      <c r="D37" s="13" t="n">
        <v>69003</v>
      </c>
      <c r="E37" s="21" t="s">
        <v>90</v>
      </c>
      <c r="F37" s="12" t="s">
        <v>28</v>
      </c>
      <c r="G37" s="26" t="n">
        <v>33189</v>
      </c>
      <c r="H37" s="22" t="s">
        <v>106</v>
      </c>
      <c r="I37" s="22" t="s">
        <v>107</v>
      </c>
      <c r="J37" s="22" t="s">
        <v>99</v>
      </c>
      <c r="K37" s="22" t="s">
        <v>29</v>
      </c>
      <c r="L37" s="22"/>
      <c r="M37" s="22" t="s">
        <v>100</v>
      </c>
      <c r="N37" s="22" t="s">
        <v>101</v>
      </c>
      <c r="O37" s="22" t="s">
        <v>108</v>
      </c>
      <c r="P37" s="22" t="s">
        <v>99</v>
      </c>
      <c r="Q37" s="27" t="n">
        <v>0.06</v>
      </c>
      <c r="R37" s="24"/>
    </row>
    <row r="38" customFormat="false" ht="14" hidden="false" customHeight="false" outlineLevel="0" collapsed="false">
      <c r="A38" s="12" t="n">
        <v>8855</v>
      </c>
      <c r="B38" s="13" t="s">
        <v>88</v>
      </c>
      <c r="C38" s="13" t="s">
        <v>89</v>
      </c>
      <c r="D38" s="13" t="n">
        <v>69003</v>
      </c>
      <c r="E38" s="21" t="s">
        <v>90</v>
      </c>
      <c r="F38" s="12" t="s">
        <v>28</v>
      </c>
      <c r="G38" s="26" t="n">
        <v>40525</v>
      </c>
      <c r="H38" s="22" t="s">
        <v>91</v>
      </c>
      <c r="I38" s="22" t="s">
        <v>103</v>
      </c>
      <c r="J38" s="22" t="s">
        <v>109</v>
      </c>
      <c r="K38" s="22" t="s">
        <v>35</v>
      </c>
      <c r="L38" s="22"/>
      <c r="M38" s="22" t="s">
        <v>100</v>
      </c>
      <c r="N38" s="22" t="s">
        <v>110</v>
      </c>
      <c r="O38" s="22" t="s">
        <v>111</v>
      </c>
      <c r="P38" s="22" t="s">
        <v>109</v>
      </c>
      <c r="Q38" s="27" t="n">
        <v>0.05</v>
      </c>
      <c r="R38" s="24"/>
    </row>
    <row r="39" customFormat="false" ht="14" hidden="false" customHeight="false" outlineLevel="0" collapsed="false">
      <c r="A39" s="12" t="n">
        <v>8855</v>
      </c>
      <c r="B39" s="13" t="s">
        <v>88</v>
      </c>
      <c r="C39" s="13" t="s">
        <v>89</v>
      </c>
      <c r="D39" s="13" t="n">
        <v>69003</v>
      </c>
      <c r="E39" s="21" t="s">
        <v>90</v>
      </c>
      <c r="F39" s="12" t="s">
        <v>28</v>
      </c>
      <c r="G39" s="26" t="n">
        <v>44937</v>
      </c>
      <c r="H39" s="22" t="s">
        <v>112</v>
      </c>
      <c r="I39" s="22" t="s">
        <v>92</v>
      </c>
      <c r="J39" s="22" t="s">
        <v>93</v>
      </c>
      <c r="K39" s="22" t="s">
        <v>35</v>
      </c>
      <c r="L39" s="22"/>
      <c r="M39" s="22" t="s">
        <v>94</v>
      </c>
      <c r="N39" s="22" t="s">
        <v>95</v>
      </c>
      <c r="O39" s="22" t="s">
        <v>113</v>
      </c>
      <c r="P39" s="22" t="s">
        <v>93</v>
      </c>
      <c r="Q39" s="27" t="n">
        <v>0</v>
      </c>
      <c r="R39" s="24"/>
    </row>
    <row r="40" customFormat="false" ht="14" hidden="false" customHeight="false" outlineLevel="0" collapsed="false">
      <c r="A40" s="12" t="n">
        <v>8855</v>
      </c>
      <c r="B40" s="13" t="s">
        <v>88</v>
      </c>
      <c r="C40" s="13" t="s">
        <v>89</v>
      </c>
      <c r="D40" s="13" t="n">
        <v>69003</v>
      </c>
      <c r="E40" s="21" t="s">
        <v>90</v>
      </c>
      <c r="F40" s="18" t="s">
        <v>28</v>
      </c>
      <c r="G40" s="26" t="n">
        <v>32709</v>
      </c>
      <c r="H40" s="22" t="s">
        <v>91</v>
      </c>
      <c r="I40" s="22" t="s">
        <v>92</v>
      </c>
      <c r="J40" s="22" t="s">
        <v>99</v>
      </c>
      <c r="K40" s="22" t="s">
        <v>35</v>
      </c>
      <c r="L40" s="22"/>
      <c r="M40" s="22" t="s">
        <v>100</v>
      </c>
      <c r="N40" s="22" t="s">
        <v>101</v>
      </c>
      <c r="O40" s="22" t="s">
        <v>114</v>
      </c>
      <c r="P40" s="22" t="s">
        <v>99</v>
      </c>
      <c r="Q40" s="27" t="n">
        <v>0.06</v>
      </c>
      <c r="R40" s="24"/>
    </row>
    <row r="41" customFormat="false" ht="14" hidden="false" customHeight="false" outlineLevel="0" collapsed="false">
      <c r="A41" s="12" t="n">
        <v>8855</v>
      </c>
      <c r="B41" s="13" t="s">
        <v>88</v>
      </c>
      <c r="C41" s="13" t="s">
        <v>89</v>
      </c>
      <c r="D41" s="13" t="n">
        <v>69003</v>
      </c>
      <c r="E41" s="21" t="s">
        <v>90</v>
      </c>
      <c r="F41" s="18" t="s">
        <v>28</v>
      </c>
      <c r="G41" s="26" t="n">
        <v>44364</v>
      </c>
      <c r="H41" s="22" t="s">
        <v>115</v>
      </c>
      <c r="I41" s="22" t="s">
        <v>92</v>
      </c>
      <c r="J41" s="22" t="s">
        <v>93</v>
      </c>
      <c r="K41" s="22" t="s">
        <v>35</v>
      </c>
      <c r="L41" s="22"/>
      <c r="M41" s="22" t="s">
        <v>94</v>
      </c>
      <c r="N41" s="22" t="s">
        <v>95</v>
      </c>
      <c r="O41" s="22" t="s">
        <v>113</v>
      </c>
      <c r="P41" s="22" t="s">
        <v>93</v>
      </c>
      <c r="Q41" s="27" t="n">
        <v>0</v>
      </c>
      <c r="R41" s="24"/>
    </row>
    <row r="42" customFormat="false" ht="14" hidden="false" customHeight="false" outlineLevel="0" collapsed="false">
      <c r="A42" s="12" t="n">
        <v>8855</v>
      </c>
      <c r="B42" s="13" t="s">
        <v>88</v>
      </c>
      <c r="C42" s="13" t="s">
        <v>89</v>
      </c>
      <c r="D42" s="13" t="n">
        <v>69003</v>
      </c>
      <c r="E42" s="21" t="s">
        <v>90</v>
      </c>
      <c r="F42" s="18" t="s">
        <v>28</v>
      </c>
      <c r="G42" s="26" t="n">
        <v>43838</v>
      </c>
      <c r="H42" s="22" t="s">
        <v>116</v>
      </c>
      <c r="I42" s="22" t="s">
        <v>117</v>
      </c>
      <c r="J42" s="22" t="s">
        <v>118</v>
      </c>
      <c r="K42" s="22" t="s">
        <v>29</v>
      </c>
      <c r="L42" s="22"/>
      <c r="M42" s="22" t="s">
        <v>41</v>
      </c>
      <c r="N42" s="22" t="s">
        <v>119</v>
      </c>
      <c r="O42" s="22" t="s">
        <v>120</v>
      </c>
      <c r="P42" s="22" t="s">
        <v>118</v>
      </c>
      <c r="Q42" s="27" t="n">
        <v>0.02</v>
      </c>
      <c r="R42" s="24"/>
    </row>
    <row r="43" customFormat="false" ht="14" hidden="false" customHeight="false" outlineLevel="0" collapsed="false">
      <c r="A43" s="12" t="n">
        <v>8855</v>
      </c>
      <c r="B43" s="13" t="s">
        <v>88</v>
      </c>
      <c r="C43" s="13" t="s">
        <v>89</v>
      </c>
      <c r="D43" s="13" t="n">
        <v>69003</v>
      </c>
      <c r="E43" s="21" t="s">
        <v>90</v>
      </c>
      <c r="F43" s="18" t="s">
        <v>28</v>
      </c>
      <c r="G43" s="26" t="n">
        <v>42458</v>
      </c>
      <c r="H43" s="22" t="s">
        <v>121</v>
      </c>
      <c r="I43" s="22" t="s">
        <v>122</v>
      </c>
      <c r="J43" s="22" t="s">
        <v>93</v>
      </c>
      <c r="K43" s="22" t="s">
        <v>35</v>
      </c>
      <c r="L43" s="22"/>
      <c r="M43" s="22" t="s">
        <v>94</v>
      </c>
      <c r="N43" s="22" t="s">
        <v>95</v>
      </c>
      <c r="O43" s="22" t="s">
        <v>123</v>
      </c>
      <c r="P43" s="22" t="s">
        <v>93</v>
      </c>
      <c r="Q43" s="27" t="n">
        <v>0.04</v>
      </c>
      <c r="R43" s="28"/>
    </row>
    <row r="44" customFormat="false" ht="14" hidden="false" customHeight="false" outlineLevel="0" collapsed="false">
      <c r="A44" s="12" t="n">
        <v>8855</v>
      </c>
      <c r="B44" s="13" t="s">
        <v>88</v>
      </c>
      <c r="C44" s="13" t="s">
        <v>89</v>
      </c>
      <c r="D44" s="13" t="n">
        <v>69003</v>
      </c>
      <c r="E44" s="21" t="s">
        <v>90</v>
      </c>
      <c r="F44" s="18" t="s">
        <v>28</v>
      </c>
      <c r="G44" s="26" t="n">
        <v>44399</v>
      </c>
      <c r="H44" s="22" t="s">
        <v>124</v>
      </c>
      <c r="I44" s="22" t="s">
        <v>92</v>
      </c>
      <c r="J44" s="22" t="s">
        <v>93</v>
      </c>
      <c r="K44" s="22" t="s">
        <v>29</v>
      </c>
      <c r="L44" s="22"/>
      <c r="M44" s="22" t="s">
        <v>94</v>
      </c>
      <c r="N44" s="22" t="s">
        <v>95</v>
      </c>
      <c r="O44" s="22" t="s">
        <v>113</v>
      </c>
      <c r="P44" s="22" t="s">
        <v>93</v>
      </c>
      <c r="Q44" s="27" t="n">
        <v>0</v>
      </c>
      <c r="R44" s="28"/>
    </row>
    <row r="45" customFormat="false" ht="14" hidden="false" customHeight="false" outlineLevel="0" collapsed="false">
      <c r="A45" s="12" t="n">
        <v>8855</v>
      </c>
      <c r="B45" s="13" t="s">
        <v>88</v>
      </c>
      <c r="C45" s="13" t="s">
        <v>89</v>
      </c>
      <c r="D45" s="13" t="n">
        <v>69003</v>
      </c>
      <c r="E45" s="21" t="s">
        <v>90</v>
      </c>
      <c r="F45" s="18" t="s">
        <v>28</v>
      </c>
      <c r="G45" s="26" t="n">
        <v>44713</v>
      </c>
      <c r="H45" s="22" t="s">
        <v>125</v>
      </c>
      <c r="I45" s="22" t="s">
        <v>126</v>
      </c>
      <c r="J45" s="22" t="s">
        <v>93</v>
      </c>
      <c r="K45" s="22" t="s">
        <v>29</v>
      </c>
      <c r="L45" s="22"/>
      <c r="M45" s="22" t="s">
        <v>94</v>
      </c>
      <c r="N45" s="22" t="s">
        <v>95</v>
      </c>
      <c r="O45" s="22" t="s">
        <v>127</v>
      </c>
      <c r="P45" s="22" t="s">
        <v>93</v>
      </c>
      <c r="Q45" s="27" t="n">
        <v>0</v>
      </c>
      <c r="R45" s="28"/>
    </row>
    <row r="46" customFormat="false" ht="14" hidden="false" customHeight="false" outlineLevel="0" collapsed="false">
      <c r="A46" s="18"/>
      <c r="B46" s="29" t="s">
        <v>128</v>
      </c>
      <c r="C46" s="29" t="s">
        <v>129</v>
      </c>
      <c r="D46" s="13" t="n">
        <v>69003</v>
      </c>
      <c r="E46" s="21" t="s">
        <v>90</v>
      </c>
      <c r="F46" s="18" t="s">
        <v>28</v>
      </c>
      <c r="G46" s="26" t="n">
        <v>39063</v>
      </c>
      <c r="H46" s="22" t="s">
        <v>130</v>
      </c>
      <c r="I46" s="22" t="s">
        <v>117</v>
      </c>
      <c r="J46" s="22" t="s">
        <v>93</v>
      </c>
      <c r="K46" s="22" t="s">
        <v>35</v>
      </c>
      <c r="L46" s="22"/>
      <c r="M46" s="22" t="s">
        <v>94</v>
      </c>
      <c r="N46" s="22" t="s">
        <v>95</v>
      </c>
      <c r="O46" s="22" t="s">
        <v>131</v>
      </c>
      <c r="P46" s="22" t="s">
        <v>93</v>
      </c>
      <c r="Q46" s="30" t="n">
        <v>0.055</v>
      </c>
      <c r="R46" s="28"/>
    </row>
    <row r="47" customFormat="false" ht="14" hidden="false" customHeight="false" outlineLevel="0" collapsed="false">
      <c r="A47" s="18"/>
      <c r="B47" s="29" t="s">
        <v>128</v>
      </c>
      <c r="C47" s="29" t="s">
        <v>129</v>
      </c>
      <c r="D47" s="13" t="n">
        <v>69003</v>
      </c>
      <c r="E47" s="21" t="s">
        <v>90</v>
      </c>
      <c r="F47" s="18" t="s">
        <v>28</v>
      </c>
      <c r="G47" s="26" t="n">
        <v>44371</v>
      </c>
      <c r="H47" s="22" t="s">
        <v>132</v>
      </c>
      <c r="I47" s="22" t="s">
        <v>92</v>
      </c>
      <c r="J47" s="22" t="s">
        <v>133</v>
      </c>
      <c r="K47" s="22" t="s">
        <v>134</v>
      </c>
      <c r="L47" s="22"/>
      <c r="M47" s="22" t="s">
        <v>41</v>
      </c>
      <c r="N47" s="22" t="s">
        <v>101</v>
      </c>
      <c r="O47" s="22" t="s">
        <v>135</v>
      </c>
      <c r="P47" s="22" t="s">
        <v>133</v>
      </c>
      <c r="Q47" s="27" t="n">
        <v>0</v>
      </c>
      <c r="R47" s="28"/>
    </row>
    <row r="48" customFormat="false" ht="14" hidden="false" customHeight="false" outlineLevel="0" collapsed="false">
      <c r="A48" s="18"/>
      <c r="B48" s="29" t="s">
        <v>128</v>
      </c>
      <c r="C48" s="29" t="s">
        <v>129</v>
      </c>
      <c r="D48" s="13" t="n">
        <v>69003</v>
      </c>
      <c r="E48" s="21" t="s">
        <v>90</v>
      </c>
      <c r="F48" s="18" t="s">
        <v>28</v>
      </c>
      <c r="G48" s="26" t="n">
        <v>42307</v>
      </c>
      <c r="H48" s="22" t="s">
        <v>130</v>
      </c>
      <c r="I48" s="22" t="s">
        <v>92</v>
      </c>
      <c r="J48" s="22" t="s">
        <v>93</v>
      </c>
      <c r="K48" s="22" t="s">
        <v>29</v>
      </c>
      <c r="L48" s="22"/>
      <c r="M48" s="22" t="s">
        <v>94</v>
      </c>
      <c r="N48" s="22" t="s">
        <v>95</v>
      </c>
      <c r="O48" s="22" t="s">
        <v>113</v>
      </c>
      <c r="P48" s="22" t="s">
        <v>93</v>
      </c>
      <c r="Q48" s="27" t="n">
        <v>0.04</v>
      </c>
      <c r="R48" s="28"/>
    </row>
    <row r="49" customFormat="false" ht="14" hidden="false" customHeight="false" outlineLevel="0" collapsed="false">
      <c r="A49" s="18"/>
      <c r="B49" s="29" t="s">
        <v>128</v>
      </c>
      <c r="C49" s="29" t="s">
        <v>129</v>
      </c>
      <c r="D49" s="13" t="n">
        <v>69003</v>
      </c>
      <c r="E49" s="21" t="s">
        <v>90</v>
      </c>
      <c r="F49" s="18" t="s">
        <v>28</v>
      </c>
      <c r="G49" s="26" t="n">
        <v>44081</v>
      </c>
      <c r="H49" s="22" t="s">
        <v>136</v>
      </c>
      <c r="I49" s="22" t="s">
        <v>117</v>
      </c>
      <c r="J49" s="22" t="s">
        <v>93</v>
      </c>
      <c r="K49" s="22" t="s">
        <v>35</v>
      </c>
      <c r="L49" s="22"/>
      <c r="M49" s="22" t="s">
        <v>94</v>
      </c>
      <c r="N49" s="22" t="s">
        <v>95</v>
      </c>
      <c r="O49" s="22" t="s">
        <v>131</v>
      </c>
      <c r="P49" s="22" t="s">
        <v>93</v>
      </c>
      <c r="Q49" s="27" t="n">
        <v>0.02</v>
      </c>
      <c r="R49" s="28"/>
    </row>
    <row r="50" customFormat="false" ht="14" hidden="false" customHeight="false" outlineLevel="0" collapsed="false">
      <c r="A50" s="18"/>
      <c r="B50" s="29" t="s">
        <v>128</v>
      </c>
      <c r="C50" s="29" t="s">
        <v>129</v>
      </c>
      <c r="D50" s="13" t="n">
        <v>69003</v>
      </c>
      <c r="E50" s="21" t="s">
        <v>90</v>
      </c>
      <c r="F50" s="18" t="s">
        <v>28</v>
      </c>
      <c r="G50" s="26" t="n">
        <v>37438</v>
      </c>
      <c r="H50" s="22" t="s">
        <v>130</v>
      </c>
      <c r="I50" s="22" t="s">
        <v>92</v>
      </c>
      <c r="J50" s="22" t="s">
        <v>93</v>
      </c>
      <c r="K50" s="22" t="s">
        <v>35</v>
      </c>
      <c r="L50" s="22"/>
      <c r="M50" s="22" t="s">
        <v>94</v>
      </c>
      <c r="N50" s="22" t="s">
        <v>95</v>
      </c>
      <c r="O50" s="22" t="s">
        <v>113</v>
      </c>
      <c r="P50" s="22" t="s">
        <v>93</v>
      </c>
      <c r="Q50" s="27" t="n">
        <v>0.06</v>
      </c>
      <c r="R50" s="28"/>
    </row>
    <row r="51" customFormat="false" ht="14" hidden="false" customHeight="false" outlineLevel="0" collapsed="false">
      <c r="A51" s="18"/>
      <c r="B51" s="29" t="s">
        <v>128</v>
      </c>
      <c r="C51" s="29" t="s">
        <v>129</v>
      </c>
      <c r="D51" s="13" t="n">
        <v>69003</v>
      </c>
      <c r="E51" s="21" t="s">
        <v>90</v>
      </c>
      <c r="F51" s="18" t="s">
        <v>28</v>
      </c>
      <c r="G51" s="26" t="n">
        <v>37438</v>
      </c>
      <c r="H51" s="26" t="n">
        <v>45474</v>
      </c>
      <c r="I51" s="18" t="n">
        <v>78</v>
      </c>
      <c r="J51" s="22" t="s">
        <v>93</v>
      </c>
      <c r="K51" s="18" t="s">
        <v>35</v>
      </c>
      <c r="L51" s="18"/>
      <c r="M51" s="18" t="s">
        <v>94</v>
      </c>
      <c r="N51" s="18" t="s">
        <v>95</v>
      </c>
      <c r="O51" s="22" t="s">
        <v>113</v>
      </c>
      <c r="P51" s="22" t="s">
        <v>93</v>
      </c>
      <c r="Q51" s="31" t="n">
        <v>0.06</v>
      </c>
      <c r="R51" s="28"/>
    </row>
    <row r="52" customFormat="false" ht="14" hidden="false" customHeight="false" outlineLevel="0" collapsed="false">
      <c r="A52" s="18"/>
      <c r="B52" s="29" t="s">
        <v>128</v>
      </c>
      <c r="C52" s="29" t="s">
        <v>129</v>
      </c>
      <c r="D52" s="13" t="n">
        <v>69003</v>
      </c>
      <c r="E52" s="21" t="s">
        <v>90</v>
      </c>
      <c r="F52" s="18" t="s">
        <v>28</v>
      </c>
      <c r="G52" s="26" t="n">
        <v>43435</v>
      </c>
      <c r="H52" s="26" t="n">
        <v>45474</v>
      </c>
      <c r="I52" s="18" t="n">
        <v>78</v>
      </c>
      <c r="J52" s="22" t="s">
        <v>93</v>
      </c>
      <c r="K52" s="18" t="s">
        <v>35</v>
      </c>
      <c r="L52" s="18"/>
      <c r="M52" s="18" t="s">
        <v>94</v>
      </c>
      <c r="N52" s="18" t="s">
        <v>95</v>
      </c>
      <c r="O52" s="22" t="s">
        <v>113</v>
      </c>
      <c r="P52" s="22" t="s">
        <v>93</v>
      </c>
      <c r="Q52" s="31" t="n">
        <v>0.02</v>
      </c>
      <c r="R52" s="28"/>
    </row>
    <row r="53" customFormat="false" ht="14" hidden="false" customHeight="false" outlineLevel="0" collapsed="false">
      <c r="A53" s="18"/>
      <c r="B53" s="29" t="s">
        <v>128</v>
      </c>
      <c r="C53" s="29" t="s">
        <v>129</v>
      </c>
      <c r="D53" s="13" t="n">
        <v>69003</v>
      </c>
      <c r="E53" s="21" t="s">
        <v>90</v>
      </c>
      <c r="F53" s="18" t="s">
        <v>28</v>
      </c>
      <c r="G53" s="26" t="n">
        <v>45411</v>
      </c>
      <c r="H53" s="26" t="n">
        <v>45411</v>
      </c>
      <c r="I53" s="18" t="n">
        <v>78</v>
      </c>
      <c r="J53" s="22" t="s">
        <v>93</v>
      </c>
      <c r="K53" s="18" t="s">
        <v>35</v>
      </c>
      <c r="L53" s="18"/>
      <c r="M53" s="18" t="s">
        <v>94</v>
      </c>
      <c r="N53" s="18" t="s">
        <v>95</v>
      </c>
      <c r="O53" s="22" t="s">
        <v>113</v>
      </c>
      <c r="P53" s="22" t="s">
        <v>93</v>
      </c>
      <c r="Q53" s="31" t="n">
        <v>0</v>
      </c>
      <c r="R53" s="28"/>
    </row>
    <row r="54" customFormat="false" ht="14" hidden="false" customHeight="false" outlineLevel="0" collapsed="false">
      <c r="A54" s="18"/>
      <c r="B54" s="29" t="s">
        <v>128</v>
      </c>
      <c r="C54" s="29" t="s">
        <v>129</v>
      </c>
      <c r="D54" s="13" t="n">
        <v>69003</v>
      </c>
      <c r="E54" s="21" t="s">
        <v>90</v>
      </c>
      <c r="F54" s="18" t="s">
        <v>28</v>
      </c>
      <c r="G54" s="26" t="n">
        <v>42949</v>
      </c>
      <c r="H54" s="26" t="n">
        <v>45474</v>
      </c>
      <c r="I54" s="18" t="n">
        <v>78</v>
      </c>
      <c r="J54" s="18" t="n">
        <v>12.17</v>
      </c>
      <c r="K54" s="18" t="s">
        <v>29</v>
      </c>
      <c r="L54" s="18"/>
      <c r="M54" s="18" t="s">
        <v>94</v>
      </c>
      <c r="N54" s="18" t="s">
        <v>95</v>
      </c>
      <c r="O54" s="22" t="s">
        <v>113</v>
      </c>
      <c r="P54" s="22" t="s">
        <v>93</v>
      </c>
      <c r="Q54" s="31" t="n">
        <v>0.03</v>
      </c>
      <c r="R54" s="28"/>
    </row>
    <row r="55" customFormat="false" ht="14" hidden="false" customHeight="false" outlineLevel="0" collapsed="false">
      <c r="A55" s="18" t="n">
        <v>3257</v>
      </c>
      <c r="B55" s="29" t="s">
        <v>137</v>
      </c>
      <c r="C55" s="29" t="s">
        <v>138</v>
      </c>
      <c r="D55" s="29" t="n">
        <v>69004</v>
      </c>
      <c r="E55" s="21" t="s">
        <v>90</v>
      </c>
      <c r="F55" s="18" t="s">
        <v>28</v>
      </c>
      <c r="G55" s="26" t="n">
        <v>45526</v>
      </c>
      <c r="H55" s="26" t="n">
        <v>45526</v>
      </c>
      <c r="I55" s="18" t="n">
        <v>65</v>
      </c>
      <c r="J55" s="18" t="n">
        <v>12.17</v>
      </c>
      <c r="K55" s="18" t="s">
        <v>35</v>
      </c>
      <c r="L55" s="18"/>
      <c r="M55" s="18" t="s">
        <v>94</v>
      </c>
      <c r="N55" s="18" t="s">
        <v>95</v>
      </c>
      <c r="O55" s="18" t="n">
        <v>791.1</v>
      </c>
      <c r="P55" s="18" t="n">
        <v>12.17</v>
      </c>
      <c r="Q55" s="31" t="n">
        <v>0</v>
      </c>
      <c r="R55" s="32"/>
    </row>
    <row r="56" customFormat="false" ht="14" hidden="false" customHeight="false" outlineLevel="0" collapsed="false">
      <c r="A56" s="18" t="n">
        <v>3257</v>
      </c>
      <c r="B56" s="29" t="s">
        <v>137</v>
      </c>
      <c r="C56" s="29" t="s">
        <v>138</v>
      </c>
      <c r="D56" s="29" t="n">
        <v>69004</v>
      </c>
      <c r="E56" s="21" t="s">
        <v>90</v>
      </c>
      <c r="F56" s="18" t="s">
        <v>28</v>
      </c>
      <c r="G56" s="26" t="n">
        <v>38358</v>
      </c>
      <c r="H56" s="26" t="n">
        <v>44287</v>
      </c>
      <c r="I56" s="18" t="n">
        <v>91</v>
      </c>
      <c r="J56" s="18" t="n">
        <v>14.79</v>
      </c>
      <c r="K56" s="18" t="s">
        <v>35</v>
      </c>
      <c r="L56" s="18"/>
      <c r="M56" s="18" t="s">
        <v>41</v>
      </c>
      <c r="N56" s="18" t="n">
        <v>2</v>
      </c>
      <c r="O56" s="18" t="n">
        <v>1345.82</v>
      </c>
      <c r="P56" s="18" t="n">
        <v>14.79</v>
      </c>
      <c r="Q56" s="33" t="n">
        <v>0.055</v>
      </c>
      <c r="R56" s="28"/>
    </row>
    <row r="57" customFormat="false" ht="14" hidden="false" customHeight="false" outlineLevel="0" collapsed="false">
      <c r="A57" s="18" t="n">
        <v>3257</v>
      </c>
      <c r="B57" s="29" t="s">
        <v>137</v>
      </c>
      <c r="C57" s="29" t="s">
        <v>138</v>
      </c>
      <c r="D57" s="29" t="n">
        <v>69004</v>
      </c>
      <c r="E57" s="21" t="s">
        <v>90</v>
      </c>
      <c r="F57" s="18" t="s">
        <v>28</v>
      </c>
      <c r="G57" s="26" t="n">
        <v>37671</v>
      </c>
      <c r="H57" s="26" t="n">
        <v>45413</v>
      </c>
      <c r="I57" s="18" t="n">
        <v>39</v>
      </c>
      <c r="J57" s="18" t="n">
        <v>12.17</v>
      </c>
      <c r="K57" s="18" t="s">
        <v>35</v>
      </c>
      <c r="L57" s="18"/>
      <c r="M57" s="18" t="s">
        <v>94</v>
      </c>
      <c r="N57" s="18" t="s">
        <v>95</v>
      </c>
      <c r="O57" s="18" t="n">
        <v>474.62</v>
      </c>
      <c r="P57" s="18" t="n">
        <v>12.17</v>
      </c>
      <c r="Q57" s="31" t="n">
        <v>0.06</v>
      </c>
      <c r="R57" s="28"/>
    </row>
    <row r="58" customFormat="false" ht="14" hidden="false" customHeight="false" outlineLevel="0" collapsed="false">
      <c r="A58" s="18" t="n">
        <v>3257</v>
      </c>
      <c r="B58" s="29" t="s">
        <v>137</v>
      </c>
      <c r="C58" s="29" t="s">
        <v>138</v>
      </c>
      <c r="D58" s="29" t="n">
        <v>69004</v>
      </c>
      <c r="E58" s="21" t="s">
        <v>90</v>
      </c>
      <c r="F58" s="18" t="s">
        <v>28</v>
      </c>
      <c r="G58" s="26" t="n">
        <v>42065</v>
      </c>
      <c r="H58" s="26" t="n">
        <v>44287</v>
      </c>
      <c r="I58" s="18" t="n">
        <v>52</v>
      </c>
      <c r="J58" s="18" t="n">
        <v>12.17</v>
      </c>
      <c r="K58" s="18" t="s">
        <v>35</v>
      </c>
      <c r="L58" s="18"/>
      <c r="M58" s="18" t="s">
        <v>94</v>
      </c>
      <c r="N58" s="18" t="s">
        <v>95</v>
      </c>
      <c r="O58" s="18" t="n">
        <v>632.78</v>
      </c>
      <c r="P58" s="18" t="n">
        <v>12.17</v>
      </c>
      <c r="Q58" s="31" t="n">
        <v>0.04</v>
      </c>
      <c r="R58" s="28"/>
    </row>
    <row r="59" customFormat="false" ht="14" hidden="false" customHeight="false" outlineLevel="0" collapsed="false">
      <c r="A59" s="18" t="n">
        <v>3245</v>
      </c>
      <c r="B59" s="29" t="s">
        <v>139</v>
      </c>
      <c r="C59" s="29" t="s">
        <v>140</v>
      </c>
      <c r="D59" s="29" t="n">
        <v>69006</v>
      </c>
      <c r="E59" s="21" t="s">
        <v>90</v>
      </c>
      <c r="F59" s="34" t="s">
        <v>28</v>
      </c>
      <c r="G59" s="35" t="n">
        <v>44515</v>
      </c>
      <c r="H59" s="35" t="n">
        <v>44805</v>
      </c>
      <c r="I59" s="34" t="n">
        <v>26</v>
      </c>
      <c r="J59" s="34" t="n">
        <v>12.17</v>
      </c>
      <c r="K59" s="34" t="s">
        <v>35</v>
      </c>
      <c r="L59" s="34"/>
      <c r="M59" s="34" t="s">
        <v>94</v>
      </c>
      <c r="N59" s="34" t="s">
        <v>95</v>
      </c>
      <c r="O59" s="34" t="n">
        <v>316.46</v>
      </c>
      <c r="P59" s="34" t="n">
        <v>12.17</v>
      </c>
      <c r="Q59" s="31" t="n">
        <v>0</v>
      </c>
      <c r="R59" s="28"/>
    </row>
    <row r="60" customFormat="false" ht="14" hidden="false" customHeight="false" outlineLevel="0" collapsed="false">
      <c r="A60" s="18" t="n">
        <v>3236</v>
      </c>
      <c r="B60" s="29" t="s">
        <v>141</v>
      </c>
      <c r="C60" s="29" t="s">
        <v>142</v>
      </c>
      <c r="D60" s="29" t="n">
        <v>69003</v>
      </c>
      <c r="E60" s="36" t="s">
        <v>90</v>
      </c>
      <c r="F60" s="34" t="s">
        <v>28</v>
      </c>
      <c r="G60" s="26" t="n">
        <v>39541</v>
      </c>
      <c r="H60" s="26" t="n">
        <v>44835</v>
      </c>
      <c r="I60" s="18" t="n">
        <v>65</v>
      </c>
      <c r="J60" s="18" t="n">
        <v>12.17</v>
      </c>
      <c r="K60" s="18" t="s">
        <v>29</v>
      </c>
      <c r="L60" s="18"/>
      <c r="M60" s="18" t="s">
        <v>94</v>
      </c>
      <c r="N60" s="18" t="s">
        <v>95</v>
      </c>
      <c r="O60" s="18" t="n">
        <v>791.1</v>
      </c>
      <c r="P60" s="34" t="n">
        <v>12.17</v>
      </c>
      <c r="Q60" s="23" t="n">
        <v>0.055</v>
      </c>
      <c r="R60" s="28"/>
    </row>
    <row r="61" customFormat="false" ht="14" hidden="false" customHeight="false" outlineLevel="0" collapsed="false">
      <c r="A61" s="18" t="n">
        <v>3236</v>
      </c>
      <c r="B61" s="37" t="s">
        <v>141</v>
      </c>
      <c r="C61" s="29" t="s">
        <v>142</v>
      </c>
      <c r="D61" s="29" t="n">
        <v>69003</v>
      </c>
      <c r="E61" s="38" t="s">
        <v>90</v>
      </c>
      <c r="F61" s="39" t="s">
        <v>28</v>
      </c>
      <c r="G61" s="40" t="n">
        <v>43132</v>
      </c>
      <c r="H61" s="40" t="n">
        <v>44287</v>
      </c>
      <c r="I61" s="41" t="n">
        <v>65</v>
      </c>
      <c r="J61" s="41" t="n">
        <v>12.17</v>
      </c>
      <c r="K61" s="42" t="s">
        <v>35</v>
      </c>
      <c r="L61" s="42"/>
      <c r="M61" s="42" t="s">
        <v>94</v>
      </c>
      <c r="N61" s="42" t="s">
        <v>95</v>
      </c>
      <c r="O61" s="41" t="n">
        <v>791.1</v>
      </c>
      <c r="P61" s="43" t="n">
        <v>12.17</v>
      </c>
      <c r="Q61" s="44" t="n">
        <v>0.03</v>
      </c>
      <c r="R61" s="45"/>
    </row>
    <row r="62" customFormat="false" ht="14" hidden="false" customHeight="false" outlineLevel="0" collapsed="false">
      <c r="A62" s="46" t="n">
        <v>3678</v>
      </c>
      <c r="B62" s="47" t="s">
        <v>143</v>
      </c>
      <c r="C62" s="47" t="s">
        <v>144</v>
      </c>
      <c r="D62" s="36" t="n">
        <v>69003</v>
      </c>
      <c r="E62" s="47" t="s">
        <v>90</v>
      </c>
      <c r="F62" s="48" t="s">
        <v>28</v>
      </c>
      <c r="G62" s="26" t="n">
        <v>42737</v>
      </c>
      <c r="H62" s="26" t="n">
        <v>44287</v>
      </c>
      <c r="I62" s="18" t="n">
        <v>104</v>
      </c>
      <c r="J62" s="18" t="n">
        <v>12.17</v>
      </c>
      <c r="K62" s="46" t="s">
        <v>29</v>
      </c>
      <c r="L62" s="46"/>
      <c r="M62" s="46" t="s">
        <v>94</v>
      </c>
      <c r="N62" s="46" t="s">
        <v>95</v>
      </c>
      <c r="O62" s="18" t="n">
        <v>1265.72</v>
      </c>
      <c r="P62" s="34" t="n">
        <v>12.17</v>
      </c>
      <c r="Q62" s="25" t="n">
        <v>0.03</v>
      </c>
      <c r="R62" s="49"/>
    </row>
    <row r="63" customFormat="false" ht="14" hidden="false" customHeight="false" outlineLevel="0" collapsed="false">
      <c r="A63" s="12" t="n">
        <v>3234</v>
      </c>
      <c r="B63" s="13" t="s">
        <v>145</v>
      </c>
      <c r="C63" s="13" t="s">
        <v>146</v>
      </c>
      <c r="D63" s="13" t="n">
        <v>69330</v>
      </c>
      <c r="E63" s="13" t="s">
        <v>147</v>
      </c>
      <c r="F63" s="12" t="s">
        <v>148</v>
      </c>
      <c r="G63" s="14" t="n">
        <v>45503</v>
      </c>
      <c r="H63" s="14" t="n">
        <v>45503</v>
      </c>
      <c r="I63" s="50" t="n">
        <v>21.67</v>
      </c>
      <c r="J63" s="18" t="n">
        <v>12.17</v>
      </c>
      <c r="K63" s="51" t="s">
        <v>29</v>
      </c>
      <c r="L63" s="46"/>
      <c r="M63" s="16" t="s">
        <v>94</v>
      </c>
      <c r="N63" s="16" t="s">
        <v>95</v>
      </c>
      <c r="O63" s="52" t="n">
        <v>263.72</v>
      </c>
      <c r="P63" s="16"/>
      <c r="Q63" s="17"/>
      <c r="R63" s="16"/>
    </row>
    <row r="64" customFormat="false" ht="14" hidden="false" customHeight="false" outlineLevel="0" collapsed="false">
      <c r="A64" s="12" t="n">
        <v>3234</v>
      </c>
      <c r="B64" s="13" t="s">
        <v>145</v>
      </c>
      <c r="C64" s="13" t="s">
        <v>146</v>
      </c>
      <c r="D64" s="13" t="n">
        <v>69330</v>
      </c>
      <c r="E64" s="13" t="s">
        <v>147</v>
      </c>
      <c r="F64" s="12" t="s">
        <v>148</v>
      </c>
      <c r="G64" s="14" t="n">
        <v>45462</v>
      </c>
      <c r="H64" s="14" t="n">
        <v>45532</v>
      </c>
      <c r="I64" s="50" t="n">
        <v>54.18</v>
      </c>
      <c r="J64" s="18" t="n">
        <v>12.17</v>
      </c>
      <c r="K64" s="51" t="s">
        <v>29</v>
      </c>
      <c r="L64" s="46"/>
      <c r="M64" s="16" t="s">
        <v>94</v>
      </c>
      <c r="N64" s="16" t="s">
        <v>95</v>
      </c>
      <c r="O64" s="52" t="n">
        <v>659.37</v>
      </c>
      <c r="P64" s="16"/>
      <c r="Q64" s="53"/>
      <c r="R64" s="16"/>
    </row>
    <row r="65" customFormat="false" ht="14" hidden="false" customHeight="false" outlineLevel="0" collapsed="false">
      <c r="A65" s="18" t="n">
        <v>3243</v>
      </c>
      <c r="B65" s="13" t="s">
        <v>149</v>
      </c>
      <c r="C65" s="29" t="s">
        <v>150</v>
      </c>
      <c r="D65" s="13" t="n">
        <v>69680</v>
      </c>
      <c r="E65" s="13" t="s">
        <v>151</v>
      </c>
      <c r="F65" s="18" t="s">
        <v>148</v>
      </c>
      <c r="G65" s="26" t="n">
        <v>43481</v>
      </c>
      <c r="H65" s="26" t="n">
        <v>44348</v>
      </c>
      <c r="I65" s="54" t="n">
        <v>43.33</v>
      </c>
      <c r="J65" s="18" t="n">
        <v>12.17</v>
      </c>
      <c r="K65" s="51" t="s">
        <v>29</v>
      </c>
      <c r="L65" s="46"/>
      <c r="M65" s="16" t="s">
        <v>94</v>
      </c>
      <c r="N65" s="16" t="s">
        <v>95</v>
      </c>
      <c r="O65" s="55" t="n">
        <v>527.33</v>
      </c>
      <c r="P65" s="18"/>
      <c r="Q65" s="17"/>
      <c r="R65" s="18"/>
    </row>
    <row r="66" customFormat="false" ht="14" hidden="false" customHeight="false" outlineLevel="0" collapsed="false">
      <c r="A66" s="18" t="n">
        <v>3246</v>
      </c>
      <c r="B66" s="13" t="s">
        <v>152</v>
      </c>
      <c r="C66" s="29" t="s">
        <v>153</v>
      </c>
      <c r="D66" s="13" t="n">
        <v>69680</v>
      </c>
      <c r="E66" s="29" t="s">
        <v>151</v>
      </c>
      <c r="F66" s="18" t="s">
        <v>148</v>
      </c>
      <c r="G66" s="26" t="n">
        <v>43481</v>
      </c>
      <c r="H66" s="26" t="n">
        <v>44348</v>
      </c>
      <c r="I66" s="54" t="n">
        <v>21.67</v>
      </c>
      <c r="J66" s="18" t="n">
        <v>12.17</v>
      </c>
      <c r="K66" s="51" t="s">
        <v>29</v>
      </c>
      <c r="L66" s="46"/>
      <c r="M66" s="16" t="s">
        <v>94</v>
      </c>
      <c r="N66" s="16" t="s">
        <v>95</v>
      </c>
      <c r="O66" s="55" t="n">
        <v>263.72</v>
      </c>
      <c r="P66" s="18"/>
      <c r="Q66" s="17"/>
      <c r="R66" s="18"/>
    </row>
    <row r="67" customFormat="false" ht="14" hidden="false" customHeight="false" outlineLevel="0" collapsed="false">
      <c r="A67" s="18" t="n">
        <v>3250</v>
      </c>
      <c r="B67" s="29" t="s">
        <v>154</v>
      </c>
      <c r="C67" s="29" t="s">
        <v>155</v>
      </c>
      <c r="D67" s="29" t="n">
        <v>69100</v>
      </c>
      <c r="E67" s="29" t="s">
        <v>156</v>
      </c>
      <c r="F67" s="18" t="s">
        <v>148</v>
      </c>
      <c r="G67" s="26" t="n">
        <v>40994</v>
      </c>
      <c r="H67" s="26" t="n">
        <v>44287</v>
      </c>
      <c r="I67" s="56" t="n">
        <v>75.85</v>
      </c>
      <c r="J67" s="18" t="n">
        <v>12.17</v>
      </c>
      <c r="K67" s="51" t="s">
        <v>35</v>
      </c>
      <c r="L67" s="46"/>
      <c r="M67" s="16" t="s">
        <v>94</v>
      </c>
      <c r="N67" s="16" t="s">
        <v>95</v>
      </c>
      <c r="O67" s="55" t="n">
        <v>923.09</v>
      </c>
      <c r="P67" s="18"/>
      <c r="Q67" s="53"/>
      <c r="R67" s="18"/>
    </row>
    <row r="68" customFormat="false" ht="14" hidden="false" customHeight="false" outlineLevel="0" collapsed="false">
      <c r="A68" s="18" t="n">
        <v>3252</v>
      </c>
      <c r="B68" s="29" t="s">
        <v>157</v>
      </c>
      <c r="C68" s="29" t="s">
        <v>158</v>
      </c>
      <c r="D68" s="29" t="n">
        <v>69300</v>
      </c>
      <c r="E68" s="29" t="s">
        <v>159</v>
      </c>
      <c r="F68" s="18" t="s">
        <v>148</v>
      </c>
      <c r="G68" s="26" t="n">
        <v>35683</v>
      </c>
      <c r="H68" s="26" t="n">
        <v>44287</v>
      </c>
      <c r="I68" s="54" t="n">
        <v>92.09</v>
      </c>
      <c r="J68" s="18" t="n">
        <v>12.17</v>
      </c>
      <c r="K68" s="51" t="s">
        <v>29</v>
      </c>
      <c r="L68" s="46"/>
      <c r="M68" s="16" t="s">
        <v>94</v>
      </c>
      <c r="N68" s="16" t="s">
        <v>95</v>
      </c>
      <c r="O68" s="55" t="n">
        <v>1120.74</v>
      </c>
      <c r="P68" s="18"/>
      <c r="Q68" s="17"/>
      <c r="R68" s="18"/>
    </row>
    <row r="69" customFormat="false" ht="14" hidden="false" customHeight="false" outlineLevel="0" collapsed="false">
      <c r="A69" s="18" t="n">
        <v>3252</v>
      </c>
      <c r="B69" s="29" t="s">
        <v>157</v>
      </c>
      <c r="C69" s="29" t="s">
        <v>158</v>
      </c>
      <c r="D69" s="29" t="n">
        <v>69300</v>
      </c>
      <c r="E69" s="29" t="s">
        <v>159</v>
      </c>
      <c r="F69" s="18" t="s">
        <v>148</v>
      </c>
      <c r="G69" s="26" t="n">
        <v>43164</v>
      </c>
      <c r="H69" s="26" t="n">
        <v>45292</v>
      </c>
      <c r="I69" s="56" t="n">
        <v>15.16</v>
      </c>
      <c r="J69" s="18" t="n">
        <v>13.46</v>
      </c>
      <c r="K69" s="51" t="s">
        <v>29</v>
      </c>
      <c r="L69" s="46"/>
      <c r="M69" s="16" t="s">
        <v>41</v>
      </c>
      <c r="N69" s="16" t="n">
        <v>1</v>
      </c>
      <c r="O69" s="55" t="n">
        <v>204.05</v>
      </c>
      <c r="P69" s="18"/>
      <c r="Q69" s="17"/>
      <c r="R69" s="18"/>
    </row>
    <row r="70" customFormat="false" ht="14" hidden="false" customHeight="false" outlineLevel="0" collapsed="false">
      <c r="A70" s="18" t="n">
        <v>4625</v>
      </c>
      <c r="B70" s="29" t="s">
        <v>160</v>
      </c>
      <c r="C70" s="29" t="s">
        <v>161</v>
      </c>
      <c r="D70" s="29" t="n">
        <v>69100</v>
      </c>
      <c r="E70" s="29" t="s">
        <v>156</v>
      </c>
      <c r="F70" s="18" t="s">
        <v>148</v>
      </c>
      <c r="G70" s="26" t="n">
        <v>45208</v>
      </c>
      <c r="H70" s="26" t="n">
        <v>45311</v>
      </c>
      <c r="I70" s="18" t="n">
        <v>27.08</v>
      </c>
      <c r="J70" s="18" t="n">
        <v>12.17</v>
      </c>
      <c r="K70" s="16" t="s">
        <v>29</v>
      </c>
      <c r="L70" s="46"/>
      <c r="M70" s="16" t="s">
        <v>94</v>
      </c>
      <c r="N70" s="16" t="s">
        <v>95</v>
      </c>
      <c r="O70" s="55" t="n">
        <v>329.56</v>
      </c>
      <c r="P70" s="18"/>
      <c r="Q70" s="17"/>
      <c r="R70" s="18"/>
    </row>
    <row r="71" customFormat="false" ht="14" hidden="false" customHeight="false" outlineLevel="0" collapsed="false">
      <c r="A71" s="18" t="n">
        <v>4625</v>
      </c>
      <c r="B71" s="29" t="s">
        <v>160</v>
      </c>
      <c r="C71" s="29" t="s">
        <v>161</v>
      </c>
      <c r="D71" s="29" t="n">
        <v>69100</v>
      </c>
      <c r="E71" s="29" t="s">
        <v>156</v>
      </c>
      <c r="F71" s="18" t="s">
        <v>148</v>
      </c>
      <c r="G71" s="26" t="n">
        <v>44287</v>
      </c>
      <c r="H71" s="26" t="n">
        <v>45136</v>
      </c>
      <c r="I71" s="57" t="n">
        <v>32.5</v>
      </c>
      <c r="J71" s="18" t="n">
        <v>12.17</v>
      </c>
      <c r="K71" s="16" t="s">
        <v>35</v>
      </c>
      <c r="L71" s="46"/>
      <c r="M71" s="16" t="s">
        <v>94</v>
      </c>
      <c r="N71" s="16" t="s">
        <v>95</v>
      </c>
      <c r="O71" s="55" t="n">
        <v>395.53</v>
      </c>
      <c r="P71" s="18"/>
      <c r="Q71" s="17"/>
      <c r="R71" s="18"/>
    </row>
    <row r="72" customFormat="false" ht="14" hidden="false" customHeight="false" outlineLevel="0" collapsed="false">
      <c r="A72" s="18" t="n">
        <v>7949</v>
      </c>
      <c r="B72" s="29" t="s">
        <v>162</v>
      </c>
      <c r="C72" s="29" t="s">
        <v>163</v>
      </c>
      <c r="D72" s="29" t="n">
        <v>69140</v>
      </c>
      <c r="E72" s="29" t="s">
        <v>164</v>
      </c>
      <c r="F72" s="18" t="s">
        <v>148</v>
      </c>
      <c r="G72" s="26" t="n">
        <v>35683</v>
      </c>
      <c r="H72" s="26" t="n">
        <v>44287</v>
      </c>
      <c r="I72" s="18" t="n">
        <v>8.67</v>
      </c>
      <c r="J72" s="18" t="n">
        <v>12.17</v>
      </c>
      <c r="K72" s="16" t="s">
        <v>29</v>
      </c>
      <c r="L72" s="46"/>
      <c r="M72" s="16" t="s">
        <v>94</v>
      </c>
      <c r="N72" s="16" t="s">
        <v>95</v>
      </c>
      <c r="O72" s="55" t="n">
        <v>105.51</v>
      </c>
      <c r="P72" s="18"/>
      <c r="Q72" s="53"/>
      <c r="R72" s="18"/>
    </row>
    <row r="73" customFormat="false" ht="14" hidden="false" customHeight="false" outlineLevel="0" collapsed="false">
      <c r="A73" s="18" t="n">
        <v>8289</v>
      </c>
      <c r="B73" s="29" t="s">
        <v>165</v>
      </c>
      <c r="C73" s="58" t="s">
        <v>166</v>
      </c>
      <c r="D73" s="59" t="n">
        <v>69680</v>
      </c>
      <c r="E73" s="29" t="s">
        <v>151</v>
      </c>
      <c r="F73" s="18" t="s">
        <v>148</v>
      </c>
      <c r="G73" s="60" t="n">
        <v>43700</v>
      </c>
      <c r="H73" s="26" t="n">
        <v>44986</v>
      </c>
      <c r="I73" s="57" t="n">
        <v>75.85</v>
      </c>
      <c r="J73" s="18" t="n">
        <v>12.17</v>
      </c>
      <c r="K73" s="16" t="s">
        <v>35</v>
      </c>
      <c r="L73" s="46"/>
      <c r="M73" s="16" t="s">
        <v>94</v>
      </c>
      <c r="N73" s="16" t="s">
        <v>95</v>
      </c>
      <c r="O73" s="55" t="n">
        <v>923.09</v>
      </c>
      <c r="P73" s="18"/>
      <c r="Q73" s="17"/>
      <c r="R73" s="18"/>
    </row>
    <row r="74" customFormat="false" ht="14" hidden="false" customHeight="false" outlineLevel="0" collapsed="false">
      <c r="A74" s="18" t="n">
        <v>8289</v>
      </c>
      <c r="B74" s="29" t="s">
        <v>165</v>
      </c>
      <c r="C74" s="58" t="s">
        <v>166</v>
      </c>
      <c r="D74" s="59" t="n">
        <v>69680</v>
      </c>
      <c r="E74" s="29" t="s">
        <v>151</v>
      </c>
      <c r="F74" s="18" t="s">
        <v>148</v>
      </c>
      <c r="G74" s="60" t="n">
        <v>45358</v>
      </c>
      <c r="H74" s="26" t="n">
        <v>45358</v>
      </c>
      <c r="I74" s="57" t="n">
        <v>75.85</v>
      </c>
      <c r="J74" s="18" t="n">
        <v>14.79</v>
      </c>
      <c r="K74" s="16" t="s">
        <v>35</v>
      </c>
      <c r="L74" s="46"/>
      <c r="M74" s="16" t="s">
        <v>41</v>
      </c>
      <c r="N74" s="16" t="n">
        <v>2</v>
      </c>
      <c r="O74" s="55" t="n">
        <v>1265.305125</v>
      </c>
      <c r="P74" s="55" t="n">
        <v>1121.82</v>
      </c>
      <c r="Q74" s="17"/>
      <c r="R74" s="55" t="n">
        <v>143.485125</v>
      </c>
    </row>
    <row r="75" customFormat="false" ht="14" hidden="false" customHeight="false" outlineLevel="0" collapsed="false">
      <c r="A75" s="18" t="n">
        <v>8289</v>
      </c>
      <c r="B75" s="29" t="s">
        <v>165</v>
      </c>
      <c r="C75" s="58" t="s">
        <v>166</v>
      </c>
      <c r="D75" s="59" t="n">
        <v>69680</v>
      </c>
      <c r="E75" s="29" t="s">
        <v>151</v>
      </c>
      <c r="F75" s="18" t="s">
        <v>148</v>
      </c>
      <c r="G75" s="60" t="n">
        <v>43739</v>
      </c>
      <c r="H75" s="26" t="n">
        <v>45047</v>
      </c>
      <c r="I75" s="57" t="n">
        <v>86.68</v>
      </c>
      <c r="J75" s="18" t="n">
        <v>12.24</v>
      </c>
      <c r="K75" s="16" t="s">
        <v>29</v>
      </c>
      <c r="L75" s="46"/>
      <c r="M75" s="16" t="s">
        <v>94</v>
      </c>
      <c r="N75" s="16" t="s">
        <v>95</v>
      </c>
      <c r="O75" s="55" t="n">
        <v>1060.96</v>
      </c>
      <c r="P75" s="18"/>
      <c r="Q75" s="17"/>
      <c r="R75" s="18"/>
    </row>
    <row r="76" customFormat="false" ht="14" hidden="false" customHeight="false" outlineLevel="0" collapsed="false">
      <c r="A76" s="18" t="n">
        <v>8289</v>
      </c>
      <c r="B76" s="29" t="s">
        <v>165</v>
      </c>
      <c r="C76" s="58" t="s">
        <v>166</v>
      </c>
      <c r="D76" s="59" t="n">
        <v>69680</v>
      </c>
      <c r="E76" s="29" t="s">
        <v>151</v>
      </c>
      <c r="F76" s="18" t="s">
        <v>148</v>
      </c>
      <c r="G76" s="60" t="n">
        <v>45079</v>
      </c>
      <c r="H76" s="26" t="n">
        <v>43237</v>
      </c>
      <c r="I76" s="18" t="n">
        <v>108.35</v>
      </c>
      <c r="J76" s="18" t="n">
        <v>12.17</v>
      </c>
      <c r="K76" s="16" t="s">
        <v>29</v>
      </c>
      <c r="L76" s="46"/>
      <c r="M76" s="16" t="s">
        <v>94</v>
      </c>
      <c r="N76" s="18" t="s">
        <v>95</v>
      </c>
      <c r="O76" s="55" t="n">
        <v>1371.37</v>
      </c>
      <c r="P76" s="55" t="n">
        <v>1318.62</v>
      </c>
      <c r="Q76" s="55" t="n">
        <v>52.75</v>
      </c>
      <c r="R76" s="18"/>
    </row>
    <row r="77" customFormat="false" ht="14" hidden="false" customHeight="false" outlineLevel="0" collapsed="false">
      <c r="A77" s="18" t="n">
        <v>8289</v>
      </c>
      <c r="B77" s="29" t="s">
        <v>165</v>
      </c>
      <c r="C77" s="58" t="s">
        <v>166</v>
      </c>
      <c r="D77" s="59" t="n">
        <v>69680</v>
      </c>
      <c r="E77" s="29" t="s">
        <v>151</v>
      </c>
      <c r="F77" s="18" t="s">
        <v>148</v>
      </c>
      <c r="G77" s="60" t="n">
        <v>45079</v>
      </c>
      <c r="H77" s="26" t="n">
        <v>44552</v>
      </c>
      <c r="I77" s="18" t="n">
        <v>75.85</v>
      </c>
      <c r="J77" s="18" t="n">
        <v>12.17</v>
      </c>
      <c r="K77" s="16" t="s">
        <v>29</v>
      </c>
      <c r="L77" s="46"/>
      <c r="M77" s="16" t="s">
        <v>94</v>
      </c>
      <c r="N77" s="18" t="s">
        <v>95</v>
      </c>
      <c r="O77" s="55" t="n">
        <v>923.0945</v>
      </c>
      <c r="P77" s="55"/>
      <c r="Q77" s="55"/>
      <c r="R77" s="18"/>
    </row>
    <row r="78" customFormat="false" ht="14" hidden="false" customHeight="false" outlineLevel="0" collapsed="false">
      <c r="A78" s="18" t="n">
        <v>8289</v>
      </c>
      <c r="B78" s="29" t="s">
        <v>165</v>
      </c>
      <c r="C78" s="58" t="s">
        <v>166</v>
      </c>
      <c r="D78" s="59" t="n">
        <v>69680</v>
      </c>
      <c r="E78" s="29" t="s">
        <v>151</v>
      </c>
      <c r="F78" s="18" t="s">
        <v>148</v>
      </c>
      <c r="G78" s="60" t="n">
        <v>45241</v>
      </c>
      <c r="H78" s="26" t="n">
        <v>45116</v>
      </c>
      <c r="I78" s="18" t="n">
        <v>75.85</v>
      </c>
      <c r="J78" s="18" t="n">
        <v>12.17</v>
      </c>
      <c r="K78" s="16" t="s">
        <v>29</v>
      </c>
      <c r="L78" s="46"/>
      <c r="M78" s="16" t="s">
        <v>94</v>
      </c>
      <c r="N78" s="18" t="s">
        <v>95</v>
      </c>
      <c r="O78" s="55" t="n">
        <v>923.0945</v>
      </c>
      <c r="P78" s="18"/>
      <c r="Q78" s="17"/>
      <c r="R78" s="18"/>
    </row>
    <row r="79" customFormat="false" ht="14" hidden="false" customHeight="false" outlineLevel="0" collapsed="false">
      <c r="A79" s="18" t="n">
        <v>8289</v>
      </c>
      <c r="B79" s="29" t="s">
        <v>165</v>
      </c>
      <c r="C79" s="58" t="s">
        <v>166</v>
      </c>
      <c r="D79" s="59" t="n">
        <v>69680</v>
      </c>
      <c r="E79" s="29" t="s">
        <v>151</v>
      </c>
      <c r="F79" s="18" t="s">
        <v>148</v>
      </c>
      <c r="G79" s="60" t="n">
        <v>45241</v>
      </c>
      <c r="H79" s="26" t="n">
        <v>45241</v>
      </c>
      <c r="I79" s="57" t="n">
        <v>32.5</v>
      </c>
      <c r="J79" s="18" t="n">
        <v>12.17</v>
      </c>
      <c r="K79" s="16" t="s">
        <v>35</v>
      </c>
      <c r="L79" s="46"/>
      <c r="M79" s="16" t="s">
        <v>94</v>
      </c>
      <c r="N79" s="18" t="s">
        <v>95</v>
      </c>
      <c r="O79" s="55" t="n">
        <v>395.52</v>
      </c>
      <c r="P79" s="18"/>
      <c r="Q79" s="17"/>
      <c r="R79" s="18"/>
    </row>
    <row r="80" customFormat="false" ht="14" hidden="false" customHeight="false" outlineLevel="0" collapsed="false">
      <c r="A80" s="18" t="n">
        <v>8490</v>
      </c>
      <c r="B80" s="29" t="s">
        <v>167</v>
      </c>
      <c r="C80" s="29" t="s">
        <v>168</v>
      </c>
      <c r="D80" s="29" t="n">
        <v>69100</v>
      </c>
      <c r="E80" s="29" t="s">
        <v>169</v>
      </c>
      <c r="F80" s="18" t="s">
        <v>148</v>
      </c>
      <c r="G80" s="26" t="n">
        <v>44378</v>
      </c>
      <c r="H80" s="26" t="n">
        <v>44879</v>
      </c>
      <c r="I80" s="57" t="n">
        <v>32.5</v>
      </c>
      <c r="J80" s="18" t="n">
        <v>12.17</v>
      </c>
      <c r="K80" s="18" t="s">
        <v>29</v>
      </c>
      <c r="L80" s="46"/>
      <c r="M80" s="16" t="s">
        <v>94</v>
      </c>
      <c r="N80" s="18" t="s">
        <v>95</v>
      </c>
      <c r="O80" s="55" t="n">
        <v>395.52</v>
      </c>
      <c r="P80" s="18"/>
      <c r="Q80" s="17"/>
      <c r="R80" s="18"/>
    </row>
    <row r="81" customFormat="false" ht="14" hidden="false" customHeight="false" outlineLevel="0" collapsed="false">
      <c r="A81" s="18" t="n">
        <v>8726</v>
      </c>
      <c r="B81" s="29" t="s">
        <v>170</v>
      </c>
      <c r="C81" s="29" t="s">
        <v>171</v>
      </c>
      <c r="D81" s="29" t="n">
        <v>69120</v>
      </c>
      <c r="E81" s="29" t="s">
        <v>172</v>
      </c>
      <c r="F81" s="18" t="s">
        <v>148</v>
      </c>
      <c r="G81" s="26" t="n">
        <v>44287</v>
      </c>
      <c r="H81" s="26" t="n">
        <v>44287</v>
      </c>
      <c r="I81" s="18" t="n">
        <v>54.18</v>
      </c>
      <c r="J81" s="18" t="n">
        <v>12.17</v>
      </c>
      <c r="K81" s="18" t="s">
        <v>35</v>
      </c>
      <c r="L81" s="46"/>
      <c r="M81" s="16" t="s">
        <v>94</v>
      </c>
      <c r="N81" s="18" t="s">
        <v>95</v>
      </c>
      <c r="O81" s="55" t="n">
        <v>659.37</v>
      </c>
      <c r="P81" s="18"/>
      <c r="Q81" s="17"/>
      <c r="R81" s="18"/>
    </row>
    <row r="82" customFormat="false" ht="14" hidden="false" customHeight="false" outlineLevel="0" collapsed="false">
      <c r="A82" s="18" t="n">
        <v>9828</v>
      </c>
      <c r="B82" s="29" t="s">
        <v>173</v>
      </c>
      <c r="C82" s="58" t="s">
        <v>166</v>
      </c>
      <c r="D82" s="59" t="n">
        <v>69680</v>
      </c>
      <c r="E82" s="29" t="s">
        <v>151</v>
      </c>
      <c r="F82" s="18" t="s">
        <v>148</v>
      </c>
      <c r="G82" s="26" t="n">
        <v>44487</v>
      </c>
      <c r="H82" s="26" t="n">
        <v>45419</v>
      </c>
      <c r="I82" s="18" t="n">
        <v>75.85</v>
      </c>
      <c r="J82" s="18" t="n">
        <v>12.17</v>
      </c>
      <c r="K82" s="16" t="s">
        <v>35</v>
      </c>
      <c r="L82" s="46"/>
      <c r="M82" s="16" t="s">
        <v>94</v>
      </c>
      <c r="N82" s="16" t="s">
        <v>95</v>
      </c>
      <c r="O82" s="55" t="n">
        <v>923.0945</v>
      </c>
      <c r="P82" s="18"/>
      <c r="Q82" s="61"/>
      <c r="R82" s="18"/>
    </row>
    <row r="83" customFormat="false" ht="14" hidden="false" customHeight="false" outlineLevel="0" collapsed="false">
      <c r="A83" s="18" t="n">
        <v>9828</v>
      </c>
      <c r="B83" s="29" t="s">
        <v>173</v>
      </c>
      <c r="C83" s="58" t="s">
        <v>166</v>
      </c>
      <c r="D83" s="59" t="n">
        <v>69680</v>
      </c>
      <c r="E83" s="29" t="s">
        <v>151</v>
      </c>
      <c r="F83" s="18" t="s">
        <v>148</v>
      </c>
      <c r="G83" s="26" t="n">
        <v>44986</v>
      </c>
      <c r="H83" s="26" t="n">
        <v>44986</v>
      </c>
      <c r="I83" s="18" t="n">
        <v>75.85</v>
      </c>
      <c r="J83" s="18" t="n">
        <v>12.17</v>
      </c>
      <c r="K83" s="16" t="s">
        <v>35</v>
      </c>
      <c r="L83" s="46"/>
      <c r="M83" s="16" t="s">
        <v>94</v>
      </c>
      <c r="N83" s="18" t="s">
        <v>95</v>
      </c>
      <c r="O83" s="55" t="n">
        <v>923.0945</v>
      </c>
      <c r="P83" s="18"/>
      <c r="Q83" s="61"/>
      <c r="R83" s="18"/>
    </row>
    <row r="84" customFormat="false" ht="14" hidden="false" customHeight="false" outlineLevel="0" collapsed="false">
      <c r="A84" s="18"/>
      <c r="B84" s="29" t="s">
        <v>174</v>
      </c>
      <c r="C84" s="29" t="s">
        <v>175</v>
      </c>
      <c r="D84" s="29" t="n">
        <v>69150</v>
      </c>
      <c r="E84" s="29" t="s">
        <v>176</v>
      </c>
      <c r="F84" s="18" t="s">
        <v>28</v>
      </c>
      <c r="G84" s="26" t="n">
        <v>45096</v>
      </c>
      <c r="H84" s="26" t="n">
        <v>45096</v>
      </c>
      <c r="I84" s="18" t="n">
        <v>32.5</v>
      </c>
      <c r="J84" s="18" t="n">
        <v>12.17</v>
      </c>
      <c r="K84" s="18" t="s">
        <v>35</v>
      </c>
      <c r="L84" s="46"/>
      <c r="M84" s="18" t="s">
        <v>94</v>
      </c>
      <c r="N84" s="18" t="s">
        <v>95</v>
      </c>
      <c r="O84" s="55" t="n">
        <v>395.525</v>
      </c>
      <c r="P84" s="18"/>
      <c r="Q84" s="17"/>
      <c r="R84" s="18"/>
    </row>
    <row r="85" customFormat="false" ht="14" hidden="false" customHeight="false" outlineLevel="0" collapsed="false">
      <c r="A85" s="12" t="n">
        <v>3223</v>
      </c>
      <c r="B85" s="13" t="s">
        <v>177</v>
      </c>
      <c r="C85" s="13" t="s">
        <v>178</v>
      </c>
      <c r="D85" s="13" t="n">
        <v>69200</v>
      </c>
      <c r="E85" s="13" t="s">
        <v>179</v>
      </c>
      <c r="F85" s="12" t="s">
        <v>28</v>
      </c>
      <c r="G85" s="14" t="n">
        <v>41466</v>
      </c>
      <c r="H85" s="14" t="n">
        <v>44287</v>
      </c>
      <c r="I85" s="16" t="n">
        <v>9</v>
      </c>
      <c r="J85" s="16" t="n">
        <v>12.17</v>
      </c>
      <c r="K85" s="16" t="s">
        <v>35</v>
      </c>
      <c r="L85" s="16" t="s">
        <v>180</v>
      </c>
      <c r="M85" s="16" t="s">
        <v>94</v>
      </c>
      <c r="N85" s="16" t="s">
        <v>95</v>
      </c>
      <c r="O85" s="62" t="n">
        <f aca="false">P85+(P85*Q85)</f>
        <v>115.0065</v>
      </c>
      <c r="P85" s="62" t="n">
        <f aca="false">I85*J85</f>
        <v>109.53</v>
      </c>
      <c r="Q85" s="53" t="n">
        <v>0.05</v>
      </c>
      <c r="R85" s="16" t="s">
        <v>181</v>
      </c>
    </row>
    <row r="86" customFormat="false" ht="14" hidden="false" customHeight="false" outlineLevel="0" collapsed="false">
      <c r="A86" s="18" t="n">
        <v>4564</v>
      </c>
      <c r="B86" s="13" t="s">
        <v>182</v>
      </c>
      <c r="C86" s="13" t="s">
        <v>183</v>
      </c>
      <c r="D86" s="13" t="n">
        <v>69290</v>
      </c>
      <c r="E86" s="13" t="s">
        <v>184</v>
      </c>
      <c r="F86" s="18" t="s">
        <v>28</v>
      </c>
      <c r="G86" s="26" t="n">
        <v>43651</v>
      </c>
      <c r="H86" s="26" t="n">
        <v>45200</v>
      </c>
      <c r="I86" s="18" t="n">
        <v>12</v>
      </c>
      <c r="J86" s="18" t="n">
        <v>12.17</v>
      </c>
      <c r="K86" s="18" t="s">
        <v>29</v>
      </c>
      <c r="L86" s="18" t="s">
        <v>180</v>
      </c>
      <c r="M86" s="18" t="s">
        <v>94</v>
      </c>
      <c r="N86" s="18" t="s">
        <v>95</v>
      </c>
      <c r="O86" s="62" t="n">
        <f aca="false">P86+(P86*Q86)</f>
        <v>148.9608</v>
      </c>
      <c r="P86" s="62" t="n">
        <f aca="false">I86*J86</f>
        <v>146.04</v>
      </c>
      <c r="Q86" s="17" t="n">
        <v>0.02</v>
      </c>
      <c r="R86" s="16" t="s">
        <v>181</v>
      </c>
    </row>
    <row r="87" customFormat="false" ht="14" hidden="false" customHeight="false" outlineLevel="0" collapsed="false">
      <c r="A87" s="18" t="n">
        <v>4505</v>
      </c>
      <c r="B87" s="29" t="s">
        <v>185</v>
      </c>
      <c r="C87" s="13" t="s">
        <v>186</v>
      </c>
      <c r="D87" s="13" t="n">
        <v>69200</v>
      </c>
      <c r="E87" s="13" t="s">
        <v>179</v>
      </c>
      <c r="F87" s="18" t="s">
        <v>28</v>
      </c>
      <c r="G87" s="26" t="n">
        <v>41671</v>
      </c>
      <c r="H87" s="26" t="n">
        <v>44837</v>
      </c>
      <c r="I87" s="18" t="n">
        <v>7.2</v>
      </c>
      <c r="J87" s="18" t="n">
        <v>12.17</v>
      </c>
      <c r="K87" s="18" t="s">
        <v>29</v>
      </c>
      <c r="L87" s="18" t="s">
        <v>180</v>
      </c>
      <c r="M87" s="18" t="s">
        <v>94</v>
      </c>
      <c r="N87" s="18" t="s">
        <v>95</v>
      </c>
      <c r="O87" s="62" t="n">
        <f aca="false">P87+(P87*Q87)</f>
        <v>92.88144</v>
      </c>
      <c r="P87" s="62" t="n">
        <f aca="false">I87*J87</f>
        <v>87.624</v>
      </c>
      <c r="Q87" s="17" t="n">
        <v>0.06</v>
      </c>
      <c r="R87" s="16" t="s">
        <v>181</v>
      </c>
    </row>
    <row r="88" customFormat="false" ht="14" hidden="false" customHeight="false" outlineLevel="0" collapsed="false">
      <c r="A88" s="18" t="n">
        <v>4526</v>
      </c>
      <c r="B88" s="29" t="s">
        <v>187</v>
      </c>
      <c r="C88" s="13" t="s">
        <v>188</v>
      </c>
      <c r="D88" s="13" t="n">
        <v>69200</v>
      </c>
      <c r="E88" s="13" t="s">
        <v>179</v>
      </c>
      <c r="F88" s="18" t="s">
        <v>28</v>
      </c>
      <c r="G88" s="26" t="n">
        <v>44287</v>
      </c>
      <c r="H88" s="26" t="n">
        <v>44287</v>
      </c>
      <c r="I88" s="18" t="n">
        <v>12</v>
      </c>
      <c r="J88" s="18" t="n">
        <v>12.17</v>
      </c>
      <c r="K88" s="18" t="s">
        <v>35</v>
      </c>
      <c r="L88" s="18" t="s">
        <v>180</v>
      </c>
      <c r="M88" s="18" t="s">
        <v>94</v>
      </c>
      <c r="N88" s="18" t="s">
        <v>95</v>
      </c>
      <c r="O88" s="62" t="n">
        <f aca="false">P88+(P88*Q88)</f>
        <v>148.9608</v>
      </c>
      <c r="P88" s="62" t="n">
        <f aca="false">I88*J88</f>
        <v>146.04</v>
      </c>
      <c r="Q88" s="17" t="n">
        <v>0.02</v>
      </c>
      <c r="R88" s="16" t="s">
        <v>181</v>
      </c>
    </row>
    <row r="89" customFormat="false" ht="14" hidden="false" customHeight="false" outlineLevel="0" collapsed="false">
      <c r="A89" s="18" t="n">
        <v>3251</v>
      </c>
      <c r="B89" s="29" t="s">
        <v>189</v>
      </c>
      <c r="C89" s="13" t="s">
        <v>190</v>
      </c>
      <c r="D89" s="13" t="n">
        <v>69029</v>
      </c>
      <c r="E89" s="13" t="s">
        <v>191</v>
      </c>
      <c r="F89" s="18" t="s">
        <v>28</v>
      </c>
      <c r="G89" s="26" t="n">
        <v>45428</v>
      </c>
      <c r="H89" s="26" t="n">
        <v>45428</v>
      </c>
      <c r="I89" s="18" t="n">
        <v>15</v>
      </c>
      <c r="J89" s="18" t="n">
        <v>12.17</v>
      </c>
      <c r="K89" s="18" t="s">
        <v>35</v>
      </c>
      <c r="L89" s="18" t="s">
        <v>180</v>
      </c>
      <c r="M89" s="18" t="s">
        <v>94</v>
      </c>
      <c r="N89" s="18" t="s">
        <v>95</v>
      </c>
      <c r="O89" s="62" t="n">
        <f aca="false">P89+(P89*Q89)</f>
        <v>182.55</v>
      </c>
      <c r="P89" s="62" t="n">
        <f aca="false">I89*J89</f>
        <v>182.55</v>
      </c>
      <c r="Q89" s="17" t="n">
        <v>0</v>
      </c>
      <c r="R89" s="16" t="s">
        <v>181</v>
      </c>
    </row>
    <row r="90" customFormat="false" ht="14" hidden="false" customHeight="false" outlineLevel="0" collapsed="false">
      <c r="A90" s="18" t="n">
        <v>3251</v>
      </c>
      <c r="B90" s="29" t="s">
        <v>189</v>
      </c>
      <c r="C90" s="13" t="s">
        <v>190</v>
      </c>
      <c r="D90" s="13" t="n">
        <v>69029</v>
      </c>
      <c r="E90" s="13" t="s">
        <v>191</v>
      </c>
      <c r="F90" s="18" t="s">
        <v>28</v>
      </c>
      <c r="G90" s="26" t="n">
        <v>45467</v>
      </c>
      <c r="H90" s="26" t="n">
        <v>45523</v>
      </c>
      <c r="I90" s="18" t="n">
        <v>15</v>
      </c>
      <c r="J90" s="18" t="n">
        <v>12.17</v>
      </c>
      <c r="K90" s="18" t="s">
        <v>29</v>
      </c>
      <c r="L90" s="18" t="s">
        <v>180</v>
      </c>
      <c r="M90" s="18" t="s">
        <v>94</v>
      </c>
      <c r="N90" s="18" t="s">
        <v>95</v>
      </c>
      <c r="O90" s="62" t="n">
        <f aca="false">P90+(P90*Q90)</f>
        <v>182.55</v>
      </c>
      <c r="P90" s="62" t="n">
        <f aca="false">I90*J90</f>
        <v>182.55</v>
      </c>
      <c r="Q90" s="17" t="n">
        <v>0</v>
      </c>
      <c r="R90" s="16" t="s">
        <v>181</v>
      </c>
    </row>
    <row r="91" customFormat="false" ht="14" hidden="false" customHeight="false" outlineLevel="0" collapsed="false">
      <c r="A91" s="12" t="n">
        <v>3254</v>
      </c>
      <c r="B91" s="13" t="s">
        <v>192</v>
      </c>
      <c r="C91" s="13" t="s">
        <v>193</v>
      </c>
      <c r="D91" s="13" t="n">
        <v>69002</v>
      </c>
      <c r="E91" s="13" t="s">
        <v>90</v>
      </c>
      <c r="F91" s="12" t="s">
        <v>28</v>
      </c>
      <c r="G91" s="14" t="n">
        <v>45139</v>
      </c>
      <c r="H91" s="14" t="n">
        <v>45139</v>
      </c>
      <c r="I91" s="16" t="n">
        <v>86.67</v>
      </c>
      <c r="J91" s="16" t="n">
        <v>12.24</v>
      </c>
      <c r="K91" s="16" t="s">
        <v>35</v>
      </c>
      <c r="L91" s="16" t="s">
        <v>180</v>
      </c>
      <c r="M91" s="16" t="s">
        <v>194</v>
      </c>
      <c r="N91" s="16" t="n">
        <v>3</v>
      </c>
      <c r="O91" s="63" t="n">
        <f aca="false">P91+Q91+R91</f>
        <v>1063.85</v>
      </c>
      <c r="P91" s="16" t="n">
        <v>1060.85</v>
      </c>
      <c r="Q91" s="64" t="n">
        <v>0</v>
      </c>
      <c r="R91" s="16" t="n">
        <v>3</v>
      </c>
    </row>
    <row r="92" customFormat="false" ht="14" hidden="false" customHeight="false" outlineLevel="0" collapsed="false">
      <c r="A92" s="12" t="n">
        <v>3254</v>
      </c>
      <c r="B92" s="13" t="s">
        <v>192</v>
      </c>
      <c r="C92" s="13" t="s">
        <v>193</v>
      </c>
      <c r="D92" s="13" t="n">
        <v>69003</v>
      </c>
      <c r="E92" s="13" t="s">
        <v>90</v>
      </c>
      <c r="F92" s="12" t="s">
        <v>28</v>
      </c>
      <c r="G92" s="14" t="n">
        <v>45078</v>
      </c>
      <c r="H92" s="14" t="n">
        <v>45078</v>
      </c>
      <c r="I92" s="16" t="n">
        <v>86.67</v>
      </c>
      <c r="J92" s="16" t="n">
        <v>12.24</v>
      </c>
      <c r="K92" s="16" t="s">
        <v>35</v>
      </c>
      <c r="L92" s="16" t="s">
        <v>180</v>
      </c>
      <c r="M92" s="16" t="s">
        <v>194</v>
      </c>
      <c r="N92" s="16" t="n">
        <v>3</v>
      </c>
      <c r="O92" s="63" t="n">
        <f aca="false">P92+Q92+R92</f>
        <v>1063.85</v>
      </c>
      <c r="P92" s="16" t="n">
        <v>1060.85</v>
      </c>
      <c r="Q92" s="64" t="n">
        <v>0</v>
      </c>
      <c r="R92" s="16" t="n">
        <v>3</v>
      </c>
    </row>
    <row r="93" customFormat="false" ht="14" hidden="false" customHeight="false" outlineLevel="0" collapsed="false">
      <c r="A93" s="12" t="n">
        <v>3254</v>
      </c>
      <c r="B93" s="13" t="s">
        <v>192</v>
      </c>
      <c r="C93" s="13" t="s">
        <v>193</v>
      </c>
      <c r="D93" s="13" t="n">
        <v>69002</v>
      </c>
      <c r="E93" s="13" t="s">
        <v>90</v>
      </c>
      <c r="F93" s="12" t="s">
        <v>28</v>
      </c>
      <c r="G93" s="14" t="n">
        <v>42248</v>
      </c>
      <c r="H93" s="14" t="n">
        <v>44287</v>
      </c>
      <c r="I93" s="16" t="n">
        <v>151.67</v>
      </c>
      <c r="J93" s="16" t="n">
        <v>14.79</v>
      </c>
      <c r="K93" s="16" t="s">
        <v>35</v>
      </c>
      <c r="L93" s="16" t="s">
        <v>180</v>
      </c>
      <c r="M93" s="16" t="s">
        <v>41</v>
      </c>
      <c r="N93" s="16" t="n">
        <v>2</v>
      </c>
      <c r="O93" s="15" t="n">
        <f aca="false">P93+Q93+R93</f>
        <v>1409.3</v>
      </c>
      <c r="P93" s="16" t="n">
        <v>1060.85</v>
      </c>
      <c r="Q93" s="64" t="n">
        <v>89.73</v>
      </c>
      <c r="R93" s="16" t="n">
        <v>258.72</v>
      </c>
    </row>
    <row r="94" customFormat="false" ht="14" hidden="false" customHeight="false" outlineLevel="0" collapsed="false">
      <c r="A94" s="12" t="n">
        <v>3254</v>
      </c>
      <c r="B94" s="13" t="s">
        <v>192</v>
      </c>
      <c r="C94" s="13" t="s">
        <v>193</v>
      </c>
      <c r="D94" s="13" t="n">
        <v>69002</v>
      </c>
      <c r="E94" s="13" t="s">
        <v>90</v>
      </c>
      <c r="F94" s="12" t="s">
        <v>28</v>
      </c>
      <c r="G94" s="14" t="n">
        <v>40964</v>
      </c>
      <c r="H94" s="14" t="n">
        <v>44501</v>
      </c>
      <c r="I94" s="16" t="n">
        <v>86.67</v>
      </c>
      <c r="J94" s="16" t="n">
        <v>12.17</v>
      </c>
      <c r="K94" s="16" t="s">
        <v>29</v>
      </c>
      <c r="L94" s="16" t="s">
        <v>180</v>
      </c>
      <c r="M94" s="16" t="s">
        <v>94</v>
      </c>
      <c r="N94" s="16" t="s">
        <v>95</v>
      </c>
      <c r="O94" s="15" t="n">
        <f aca="false">P94+Q94+R94</f>
        <v>1109.51</v>
      </c>
      <c r="P94" s="16" t="n">
        <v>1054.77</v>
      </c>
      <c r="Q94" s="64" t="n">
        <v>52.74</v>
      </c>
      <c r="R94" s="16" t="n">
        <v>2</v>
      </c>
    </row>
    <row r="95" customFormat="false" ht="14" hidden="false" customHeight="false" outlineLevel="0" collapsed="false">
      <c r="A95" s="12" t="n">
        <v>3254</v>
      </c>
      <c r="B95" s="13" t="s">
        <v>192</v>
      </c>
      <c r="C95" s="13" t="s">
        <v>193</v>
      </c>
      <c r="D95" s="13" t="n">
        <v>69002</v>
      </c>
      <c r="E95" s="13" t="s">
        <v>90</v>
      </c>
      <c r="F95" s="12" t="s">
        <v>28</v>
      </c>
      <c r="G95" s="26" t="n">
        <v>45397</v>
      </c>
      <c r="H95" s="26" t="n">
        <v>45397</v>
      </c>
      <c r="I95" s="18" t="n">
        <v>86.67</v>
      </c>
      <c r="J95" s="18" t="n">
        <v>12.17</v>
      </c>
      <c r="K95" s="18" t="s">
        <v>35</v>
      </c>
      <c r="L95" s="18" t="s">
        <v>180</v>
      </c>
      <c r="M95" s="16" t="s">
        <v>94</v>
      </c>
      <c r="N95" s="16" t="s">
        <v>95</v>
      </c>
      <c r="O95" s="15" t="n">
        <f aca="false">P95+Q95+R95</f>
        <v>1092.41</v>
      </c>
      <c r="P95" s="18" t="n">
        <v>1057.77</v>
      </c>
      <c r="Q95" s="64" t="n">
        <v>31.64</v>
      </c>
      <c r="R95" s="18" t="n">
        <v>3</v>
      </c>
    </row>
    <row r="96" customFormat="false" ht="14" hidden="false" customHeight="false" outlineLevel="0" collapsed="false">
      <c r="A96" s="12" t="n">
        <v>3254</v>
      </c>
      <c r="B96" s="13" t="s">
        <v>192</v>
      </c>
      <c r="C96" s="13" t="s">
        <v>193</v>
      </c>
      <c r="D96" s="13" t="n">
        <v>69002</v>
      </c>
      <c r="E96" s="13" t="s">
        <v>90</v>
      </c>
      <c r="F96" s="12" t="s">
        <v>28</v>
      </c>
      <c r="G96" s="26" t="n">
        <v>42695</v>
      </c>
      <c r="H96" s="26" t="n">
        <v>44287</v>
      </c>
      <c r="I96" s="18" t="n">
        <v>86.67</v>
      </c>
      <c r="J96" s="16" t="n">
        <v>12.17</v>
      </c>
      <c r="K96" s="18" t="s">
        <v>35</v>
      </c>
      <c r="L96" s="18" t="s">
        <v>180</v>
      </c>
      <c r="M96" s="16" t="s">
        <v>94</v>
      </c>
      <c r="N96" s="16" t="s">
        <v>95</v>
      </c>
      <c r="O96" s="15" t="n">
        <f aca="false">P96+Q96+R96</f>
        <v>1092.41</v>
      </c>
      <c r="P96" s="18" t="n">
        <v>1057.77</v>
      </c>
      <c r="Q96" s="64" t="n">
        <v>31.64</v>
      </c>
      <c r="R96" s="18" t="n">
        <v>3</v>
      </c>
    </row>
    <row r="97" customFormat="false" ht="14" hidden="false" customHeight="false" outlineLevel="0" collapsed="false">
      <c r="A97" s="12" t="n">
        <v>3254</v>
      </c>
      <c r="B97" s="13" t="s">
        <v>192</v>
      </c>
      <c r="C97" s="13" t="s">
        <v>193</v>
      </c>
      <c r="D97" s="13" t="n">
        <v>69002</v>
      </c>
      <c r="E97" s="13" t="s">
        <v>90</v>
      </c>
      <c r="F97" s="12" t="s">
        <v>28</v>
      </c>
      <c r="G97" s="26" t="n">
        <v>42737</v>
      </c>
      <c r="H97" s="26" t="n">
        <v>44287</v>
      </c>
      <c r="I97" s="18" t="n">
        <v>108.33</v>
      </c>
      <c r="J97" s="18" t="n">
        <v>12.17</v>
      </c>
      <c r="K97" s="18" t="s">
        <v>29</v>
      </c>
      <c r="L97" s="18" t="s">
        <v>180</v>
      </c>
      <c r="M97" s="16" t="s">
        <v>94</v>
      </c>
      <c r="N97" s="16" t="s">
        <v>95</v>
      </c>
      <c r="O97" s="15" t="n">
        <f aca="false">P97+Q97+R97</f>
        <v>1360.05</v>
      </c>
      <c r="P97" s="18" t="n">
        <v>1318.37</v>
      </c>
      <c r="Q97" s="64" t="n">
        <v>39.54</v>
      </c>
      <c r="R97" s="18" t="n">
        <v>2.14</v>
      </c>
    </row>
    <row r="98" customFormat="false" ht="14" hidden="false" customHeight="false" outlineLevel="0" collapsed="false">
      <c r="A98" s="12" t="n">
        <v>3254</v>
      </c>
      <c r="B98" s="13" t="s">
        <v>192</v>
      </c>
      <c r="C98" s="13" t="s">
        <v>193</v>
      </c>
      <c r="D98" s="13" t="n">
        <v>69002</v>
      </c>
      <c r="E98" s="13" t="s">
        <v>90</v>
      </c>
      <c r="F98" s="12" t="s">
        <v>28</v>
      </c>
      <c r="G98" s="26" t="n">
        <v>45040</v>
      </c>
      <c r="H98" s="26" t="n">
        <v>45040</v>
      </c>
      <c r="I98" s="18" t="n">
        <v>92.08</v>
      </c>
      <c r="J98" s="18" t="n">
        <v>12.17</v>
      </c>
      <c r="K98" s="18" t="s">
        <v>29</v>
      </c>
      <c r="L98" s="18" t="s">
        <v>180</v>
      </c>
      <c r="M98" s="16" t="s">
        <v>94</v>
      </c>
      <c r="N98" s="16" t="s">
        <v>95</v>
      </c>
      <c r="O98" s="15" t="n">
        <f aca="false">P98+Q98+R98</f>
        <v>1123.61</v>
      </c>
      <c r="P98" s="18" t="n">
        <v>1120.61</v>
      </c>
      <c r="Q98" s="64" t="n">
        <v>0</v>
      </c>
      <c r="R98" s="18" t="n">
        <v>3</v>
      </c>
    </row>
    <row r="99" customFormat="false" ht="14" hidden="false" customHeight="false" outlineLevel="0" collapsed="false">
      <c r="A99" s="18" t="n">
        <v>3260</v>
      </c>
      <c r="B99" s="29" t="s">
        <v>195</v>
      </c>
      <c r="C99" s="29" t="s">
        <v>196</v>
      </c>
      <c r="D99" s="29" t="n">
        <v>69008</v>
      </c>
      <c r="E99" s="29" t="s">
        <v>90</v>
      </c>
      <c r="F99" s="12" t="s">
        <v>28</v>
      </c>
      <c r="G99" s="26" t="n">
        <v>43160</v>
      </c>
      <c r="H99" s="26" t="n">
        <v>44927</v>
      </c>
      <c r="I99" s="18" t="n">
        <v>65</v>
      </c>
      <c r="J99" s="18" t="n">
        <v>12.17</v>
      </c>
      <c r="K99" s="18" t="s">
        <v>29</v>
      </c>
      <c r="L99" s="18" t="s">
        <v>180</v>
      </c>
      <c r="M99" s="18" t="s">
        <v>94</v>
      </c>
      <c r="N99" s="18" t="s">
        <v>95</v>
      </c>
      <c r="O99" s="18" t="n">
        <f aca="false">P99+Q99+R99</f>
        <v>816.05</v>
      </c>
      <c r="P99" s="18" t="n">
        <v>791.05</v>
      </c>
      <c r="Q99" s="64" t="n">
        <v>23.72</v>
      </c>
      <c r="R99" s="18" t="n">
        <v>1.28</v>
      </c>
    </row>
    <row r="100" customFormat="false" ht="14" hidden="false" customHeight="false" outlineLevel="0" collapsed="false">
      <c r="A100" s="18" t="n">
        <v>3260</v>
      </c>
      <c r="B100" s="29" t="s">
        <v>195</v>
      </c>
      <c r="C100" s="29" t="s">
        <v>196</v>
      </c>
      <c r="D100" s="29" t="n">
        <v>69008</v>
      </c>
      <c r="E100" s="29" t="s">
        <v>90</v>
      </c>
      <c r="F100" s="12" t="s">
        <v>28</v>
      </c>
      <c r="G100" s="26" t="n">
        <v>42461</v>
      </c>
      <c r="H100" s="26" t="n">
        <v>44805</v>
      </c>
      <c r="I100" s="18" t="n">
        <v>75.83</v>
      </c>
      <c r="J100" s="18" t="n">
        <v>12.17</v>
      </c>
      <c r="K100" s="18" t="s">
        <v>35</v>
      </c>
      <c r="L100" s="18" t="s">
        <v>180</v>
      </c>
      <c r="M100" s="18" t="s">
        <v>94</v>
      </c>
      <c r="N100" s="18" t="s">
        <v>95</v>
      </c>
      <c r="O100" s="18" t="n">
        <f aca="false">P100+Q100+R100</f>
        <v>962.76</v>
      </c>
      <c r="P100" s="18" t="n">
        <v>922.85</v>
      </c>
      <c r="Q100" s="64" t="n">
        <v>36.91</v>
      </c>
      <c r="R100" s="18" t="n">
        <v>3</v>
      </c>
    </row>
    <row r="101" customFormat="false" ht="14" hidden="false" customHeight="false" outlineLevel="0" collapsed="false">
      <c r="A101" s="18" t="n">
        <v>3258</v>
      </c>
      <c r="B101" s="29" t="s">
        <v>197</v>
      </c>
      <c r="C101" s="29" t="s">
        <v>198</v>
      </c>
      <c r="D101" s="29" t="n">
        <v>69002</v>
      </c>
      <c r="E101" s="29" t="s">
        <v>90</v>
      </c>
      <c r="F101" s="12" t="s">
        <v>28</v>
      </c>
      <c r="G101" s="26" t="n">
        <v>41318</v>
      </c>
      <c r="H101" s="26" t="n">
        <v>44805</v>
      </c>
      <c r="I101" s="18" t="n">
        <v>21.67</v>
      </c>
      <c r="J101" s="18" t="n">
        <v>12.17</v>
      </c>
      <c r="K101" s="18" t="s">
        <v>35</v>
      </c>
      <c r="L101" s="18" t="s">
        <v>180</v>
      </c>
      <c r="M101" s="18" t="s">
        <v>94</v>
      </c>
      <c r="N101" s="18" t="s">
        <v>95</v>
      </c>
      <c r="O101" s="18" t="n">
        <f aca="false">P101+Q101+R101</f>
        <v>277.77</v>
      </c>
      <c r="P101" s="18" t="n">
        <v>263.72</v>
      </c>
      <c r="Q101" s="64" t="n">
        <v>13.19</v>
      </c>
      <c r="R101" s="18" t="n">
        <v>0.86</v>
      </c>
    </row>
    <row r="102" customFormat="false" ht="14" hidden="false" customHeight="false" outlineLevel="0" collapsed="false">
      <c r="A102" s="65" t="n">
        <v>8488</v>
      </c>
      <c r="B102" s="13" t="s">
        <v>199</v>
      </c>
      <c r="C102" s="13" t="s">
        <v>200</v>
      </c>
      <c r="D102" s="13" t="n">
        <v>69600</v>
      </c>
      <c r="E102" s="13" t="s">
        <v>201</v>
      </c>
      <c r="F102" s="12" t="s">
        <v>28</v>
      </c>
      <c r="G102" s="14" t="n">
        <v>44991</v>
      </c>
      <c r="H102" s="14" t="n">
        <v>44991</v>
      </c>
      <c r="I102" s="15" t="n">
        <v>15.6</v>
      </c>
      <c r="J102" s="16" t="n">
        <v>12.17</v>
      </c>
      <c r="K102" s="16" t="s">
        <v>29</v>
      </c>
      <c r="L102" s="16"/>
      <c r="M102" s="16" t="s">
        <v>94</v>
      </c>
      <c r="N102" s="16" t="n">
        <v>2</v>
      </c>
      <c r="O102" s="66" t="n">
        <f aca="false">+P102*I102</f>
        <v>189.852</v>
      </c>
      <c r="P102" s="16" t="n">
        <v>12.17</v>
      </c>
      <c r="Q102" s="53" t="n">
        <v>0</v>
      </c>
      <c r="R102" s="16"/>
    </row>
    <row r="103" customFormat="false" ht="14" hidden="false" customHeight="false" outlineLevel="0" collapsed="false">
      <c r="A103" s="12" t="n">
        <v>4499</v>
      </c>
      <c r="B103" s="29" t="s">
        <v>202</v>
      </c>
      <c r="C103" s="29" t="s">
        <v>203</v>
      </c>
      <c r="D103" s="29" t="n">
        <v>69700</v>
      </c>
      <c r="E103" s="29" t="s">
        <v>204</v>
      </c>
      <c r="F103" s="18" t="s">
        <v>28</v>
      </c>
      <c r="G103" s="26" t="n">
        <v>37592</v>
      </c>
      <c r="H103" s="26" t="n">
        <v>43525</v>
      </c>
      <c r="I103" s="57" t="n">
        <v>10.4</v>
      </c>
      <c r="J103" s="18" t="n">
        <v>12.17</v>
      </c>
      <c r="K103" s="18" t="s">
        <v>29</v>
      </c>
      <c r="L103" s="18"/>
      <c r="M103" s="18" t="s">
        <v>94</v>
      </c>
      <c r="N103" s="18" t="n">
        <v>2</v>
      </c>
      <c r="O103" s="67" t="n">
        <f aca="false">+P103*I103</f>
        <v>126.568</v>
      </c>
      <c r="P103" s="18" t="n">
        <v>12.17</v>
      </c>
      <c r="Q103" s="17" t="n">
        <v>0.06</v>
      </c>
      <c r="R103" s="18"/>
    </row>
    <row r="104" customFormat="false" ht="14" hidden="false" customHeight="false" outlineLevel="0" collapsed="false">
      <c r="A104" s="12" t="n">
        <v>3253</v>
      </c>
      <c r="B104" s="29" t="s">
        <v>205</v>
      </c>
      <c r="C104" s="29" t="s">
        <v>206</v>
      </c>
      <c r="D104" s="29" t="n">
        <v>69700</v>
      </c>
      <c r="E104" s="29" t="s">
        <v>204</v>
      </c>
      <c r="F104" s="18" t="s">
        <v>28</v>
      </c>
      <c r="G104" s="26" t="n">
        <v>37592</v>
      </c>
      <c r="H104" s="26" t="n">
        <v>44287</v>
      </c>
      <c r="I104" s="57" t="n">
        <v>65</v>
      </c>
      <c r="J104" s="18" t="n">
        <v>12.17</v>
      </c>
      <c r="K104" s="18" t="s">
        <v>29</v>
      </c>
      <c r="L104" s="18"/>
      <c r="M104" s="18" t="s">
        <v>94</v>
      </c>
      <c r="N104" s="18" t="n">
        <v>2</v>
      </c>
      <c r="O104" s="67" t="n">
        <f aca="false">+P104*I104</f>
        <v>791.05</v>
      </c>
      <c r="P104" s="18" t="n">
        <v>12.17</v>
      </c>
      <c r="Q104" s="17" t="n">
        <v>0.06</v>
      </c>
      <c r="R104" s="18"/>
    </row>
    <row r="105" customFormat="false" ht="14" hidden="false" customHeight="false" outlineLevel="0" collapsed="false">
      <c r="A105" s="12" t="n">
        <v>3253</v>
      </c>
      <c r="B105" s="29" t="s">
        <v>205</v>
      </c>
      <c r="C105" s="29" t="s">
        <v>206</v>
      </c>
      <c r="D105" s="29" t="n">
        <v>69700</v>
      </c>
      <c r="E105" s="29" t="s">
        <v>204</v>
      </c>
      <c r="F105" s="18" t="s">
        <v>28</v>
      </c>
      <c r="G105" s="26" t="n">
        <v>37592</v>
      </c>
      <c r="H105" s="26" t="n">
        <v>44287</v>
      </c>
      <c r="I105" s="57" t="n">
        <v>65</v>
      </c>
      <c r="J105" s="18" t="n">
        <v>12.17</v>
      </c>
      <c r="K105" s="18" t="s">
        <v>29</v>
      </c>
      <c r="L105" s="18"/>
      <c r="M105" s="18" t="s">
        <v>94</v>
      </c>
      <c r="N105" s="18" t="n">
        <v>2</v>
      </c>
      <c r="O105" s="67" t="n">
        <f aca="false">+P105*I105</f>
        <v>791.05</v>
      </c>
      <c r="P105" s="18" t="n">
        <v>12.17</v>
      </c>
      <c r="Q105" s="17" t="n">
        <v>0.06</v>
      </c>
      <c r="R105" s="18"/>
    </row>
    <row r="106" customFormat="false" ht="14" hidden="false" customHeight="false" outlineLevel="0" collapsed="false">
      <c r="A106" s="12" t="n">
        <v>3262</v>
      </c>
      <c r="B106" s="29" t="s">
        <v>207</v>
      </c>
      <c r="C106" s="29" t="s">
        <v>208</v>
      </c>
      <c r="D106" s="29" t="n">
        <v>69230</v>
      </c>
      <c r="E106" s="29" t="s">
        <v>209</v>
      </c>
      <c r="F106" s="18" t="s">
        <v>28</v>
      </c>
      <c r="G106" s="14" t="n">
        <v>44991</v>
      </c>
      <c r="H106" s="14" t="n">
        <v>44991</v>
      </c>
      <c r="I106" s="68" t="n">
        <v>19.5</v>
      </c>
      <c r="J106" s="16" t="n">
        <v>12.17</v>
      </c>
      <c r="K106" s="16" t="s">
        <v>29</v>
      </c>
      <c r="L106" s="16"/>
      <c r="M106" s="16" t="s">
        <v>94</v>
      </c>
      <c r="N106" s="16" t="n">
        <v>2</v>
      </c>
      <c r="O106" s="66" t="n">
        <f aca="false">+P106*I106</f>
        <v>237.315</v>
      </c>
      <c r="P106" s="16" t="n">
        <v>12.17</v>
      </c>
      <c r="Q106" s="17" t="n">
        <v>0</v>
      </c>
      <c r="R106" s="18"/>
    </row>
    <row r="107" customFormat="false" ht="14" hidden="false" customHeight="false" outlineLevel="0" collapsed="false">
      <c r="A107" s="12" t="n">
        <v>4499</v>
      </c>
      <c r="B107" s="29" t="s">
        <v>202</v>
      </c>
      <c r="C107" s="29" t="s">
        <v>203</v>
      </c>
      <c r="D107" s="29" t="n">
        <v>69700</v>
      </c>
      <c r="E107" s="29" t="s">
        <v>204</v>
      </c>
      <c r="F107" s="18" t="s">
        <v>28</v>
      </c>
      <c r="G107" s="26" t="n">
        <v>37592</v>
      </c>
      <c r="H107" s="26" t="n">
        <v>43525</v>
      </c>
      <c r="I107" s="57" t="n">
        <v>10.4</v>
      </c>
      <c r="J107" s="18" t="n">
        <v>12.17</v>
      </c>
      <c r="K107" s="18" t="s">
        <v>29</v>
      </c>
      <c r="L107" s="18"/>
      <c r="M107" s="18" t="s">
        <v>94</v>
      </c>
      <c r="N107" s="18" t="n">
        <v>2</v>
      </c>
      <c r="O107" s="66" t="n">
        <f aca="false">+P107*I107</f>
        <v>126.568</v>
      </c>
      <c r="P107" s="18" t="n">
        <v>12.17</v>
      </c>
      <c r="Q107" s="17" t="n">
        <v>0.06</v>
      </c>
      <c r="R107" s="18"/>
    </row>
    <row r="108" customFormat="false" ht="14" hidden="false" customHeight="false" outlineLevel="0" collapsed="false">
      <c r="A108" s="12" t="n">
        <v>3481</v>
      </c>
      <c r="B108" s="13" t="s">
        <v>210</v>
      </c>
      <c r="C108" s="13" t="s">
        <v>211</v>
      </c>
      <c r="D108" s="13" t="n">
        <v>69600</v>
      </c>
      <c r="E108" s="13" t="s">
        <v>201</v>
      </c>
      <c r="F108" s="18" t="s">
        <v>28</v>
      </c>
      <c r="G108" s="26" t="n">
        <v>45548</v>
      </c>
      <c r="H108" s="26" t="n">
        <v>45548</v>
      </c>
      <c r="I108" s="18" t="n">
        <v>62.82</v>
      </c>
      <c r="J108" s="18" t="n">
        <v>12.17</v>
      </c>
      <c r="K108" s="18" t="s">
        <v>35</v>
      </c>
      <c r="L108" s="18" t="n">
        <v>160</v>
      </c>
      <c r="M108" s="18" t="s">
        <v>94</v>
      </c>
      <c r="N108" s="18" t="n">
        <v>2</v>
      </c>
      <c r="O108" s="66" t="n">
        <f aca="false">+P108*I108</f>
        <v>764.5194</v>
      </c>
      <c r="P108" s="18" t="n">
        <v>12.17</v>
      </c>
      <c r="Q108" s="17" t="n">
        <v>0</v>
      </c>
      <c r="R108" s="18"/>
    </row>
    <row r="109" customFormat="false" ht="14" hidden="false" customHeight="false" outlineLevel="0" collapsed="false">
      <c r="A109" s="12" t="n">
        <v>3482</v>
      </c>
      <c r="B109" s="13" t="s">
        <v>210</v>
      </c>
      <c r="C109" s="13" t="s">
        <v>211</v>
      </c>
      <c r="D109" s="13" t="n">
        <v>69600</v>
      </c>
      <c r="E109" s="13" t="s">
        <v>201</v>
      </c>
      <c r="F109" s="18" t="s">
        <v>28</v>
      </c>
      <c r="G109" s="26" t="n">
        <v>39337</v>
      </c>
      <c r="H109" s="26" t="n">
        <v>44287</v>
      </c>
      <c r="I109" s="18" t="n">
        <v>62.92</v>
      </c>
      <c r="J109" s="18" t="n">
        <v>12.17</v>
      </c>
      <c r="K109" s="18" t="s">
        <v>35</v>
      </c>
      <c r="L109" s="18" t="n">
        <v>160</v>
      </c>
      <c r="M109" s="18" t="s">
        <v>94</v>
      </c>
      <c r="N109" s="18" t="n">
        <v>2</v>
      </c>
      <c r="O109" s="66" t="n">
        <f aca="false">+P109*I109</f>
        <v>765.7364</v>
      </c>
      <c r="P109" s="18" t="n">
        <v>12.17</v>
      </c>
      <c r="Q109" s="17" t="n">
        <v>0.055</v>
      </c>
      <c r="R109" s="18"/>
    </row>
    <row r="110" customFormat="false" ht="14" hidden="false" customHeight="false" outlineLevel="0" collapsed="false">
      <c r="A110" s="12" t="n">
        <v>3483</v>
      </c>
      <c r="B110" s="13" t="s">
        <v>210</v>
      </c>
      <c r="C110" s="13" t="s">
        <v>211</v>
      </c>
      <c r="D110" s="13" t="n">
        <v>69600</v>
      </c>
      <c r="E110" s="13" t="s">
        <v>201</v>
      </c>
      <c r="F110" s="18" t="s">
        <v>28</v>
      </c>
      <c r="G110" s="26" t="n">
        <v>32905</v>
      </c>
      <c r="H110" s="26" t="n">
        <v>44287</v>
      </c>
      <c r="I110" s="18" t="n">
        <v>78</v>
      </c>
      <c r="J110" s="18" t="n">
        <v>12.17</v>
      </c>
      <c r="K110" s="18" t="s">
        <v>35</v>
      </c>
      <c r="L110" s="18" t="n">
        <v>160</v>
      </c>
      <c r="M110" s="18" t="s">
        <v>94</v>
      </c>
      <c r="N110" s="18" t="n">
        <v>2</v>
      </c>
      <c r="O110" s="66" t="n">
        <f aca="false">+P110*I110</f>
        <v>949.26</v>
      </c>
      <c r="P110" s="18" t="n">
        <v>12.17</v>
      </c>
      <c r="Q110" s="17" t="n">
        <v>0.06</v>
      </c>
      <c r="R110" s="18"/>
    </row>
    <row r="111" customFormat="false" ht="14" hidden="false" customHeight="false" outlineLevel="0" collapsed="false">
      <c r="A111" s="12" t="n">
        <v>3484</v>
      </c>
      <c r="B111" s="13" t="s">
        <v>210</v>
      </c>
      <c r="C111" s="13" t="s">
        <v>211</v>
      </c>
      <c r="D111" s="13" t="n">
        <v>69600</v>
      </c>
      <c r="E111" s="13" t="s">
        <v>201</v>
      </c>
      <c r="F111" s="18" t="s">
        <v>55</v>
      </c>
      <c r="G111" s="26" t="n">
        <v>45548</v>
      </c>
      <c r="H111" s="26" t="n">
        <v>45548</v>
      </c>
      <c r="I111" s="18" t="n">
        <v>78</v>
      </c>
      <c r="J111" s="18" t="n">
        <v>12.17</v>
      </c>
      <c r="K111" s="18" t="s">
        <v>35</v>
      </c>
      <c r="L111" s="18" t="n">
        <v>160</v>
      </c>
      <c r="M111" s="18" t="s">
        <v>94</v>
      </c>
      <c r="N111" s="18" t="n">
        <v>2</v>
      </c>
      <c r="O111" s="66" t="n">
        <f aca="false">+P111*I111</f>
        <v>949.26</v>
      </c>
      <c r="P111" s="18" t="n">
        <v>12.17</v>
      </c>
      <c r="Q111" s="17" t="n">
        <v>0</v>
      </c>
      <c r="R111" s="18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9:R203">
    <sortState ref="A10:R203">
      <sortCondition ref="A10:A203" customList=""/>
    </sortState>
  </autoFilter>
  <mergeCells count="2">
    <mergeCell ref="P8:R8"/>
    <mergeCell ref="F20:R20"/>
  </mergeCells>
  <printOptions headings="false" gridLines="false" gridLinesSet="true" horizontalCentered="false" verticalCentered="false"/>
  <pageMargins left="0.39375" right="0.39375" top="0.7875" bottom="0.7875" header="0.39375" footer="0.39375"/>
  <pageSetup paperSize="9" scale="35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2024-09-17T12:33:36Z</dcterms:created>
  <dc:creator>Baptiste SOULIER</dc:creator>
  <dc:description/>
  <dc:language>fr-FR</dc:language>
  <cp:lastModifiedBy/>
  <dcterms:modified xsi:type="dcterms:W3CDTF">2024-10-21T16:14:31Z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