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E-TRAVAUX\Marchés GHT\MAINTENANCE DES INSTALLATIONS S.S.I\2024 à 2028\dossier nicolas\TVA applicable\"/>
    </mc:Choice>
  </mc:AlternateContent>
  <bookViews>
    <workbookView xWindow="-120" yWindow="-120" windowWidth="20730" windowHeight="11160" activeTab="2"/>
    <workbookView visibility="hidden" xWindow="-120" yWindow="-120" windowWidth="20730" windowHeight="11160"/>
  </bookViews>
  <sheets>
    <sheet name="Lisez-Moi" sheetId="3" r:id="rId1"/>
    <sheet name="DPGF" sheetId="4" r:id="rId2"/>
    <sheet name="BPU" sheetId="1" r:id="rId3"/>
  </sheets>
  <definedNames>
    <definedName name="_xlnm.Print_Titles" localSheetId="2">BPU!$1:$3</definedName>
    <definedName name="_xlnm.Print_Titles" localSheetId="1">DPGF!$1:$3</definedName>
    <definedName name="_xlnm.Print_Area" localSheetId="2">BPU!$A$1:$H$150</definedName>
    <definedName name="_xlnm.Print_Area" localSheetId="1">DPGF!$A$1:$H$18</definedName>
    <definedName name="_xlnm.Print_Area" localSheetId="0">'Lisez-Moi'!$A$1:$N$24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7" i="1" l="1"/>
  <c r="G96" i="1"/>
  <c r="G95" i="1"/>
  <c r="G94" i="1"/>
  <c r="G93" i="1"/>
  <c r="G29" i="1"/>
  <c r="G54" i="1"/>
  <c r="G55" i="1"/>
  <c r="G53" i="1"/>
  <c r="G61" i="1"/>
  <c r="G42" i="1"/>
  <c r="G41" i="1"/>
  <c r="G40" i="1"/>
  <c r="G39" i="1"/>
  <c r="G38" i="1"/>
  <c r="G67" i="1"/>
  <c r="G16" i="1"/>
  <c r="G17" i="1"/>
  <c r="G15" i="1"/>
  <c r="G66" i="1"/>
  <c r="G11" i="1"/>
  <c r="G10" i="1"/>
  <c r="G140" i="1"/>
  <c r="G139" i="1"/>
  <c r="G138" i="1"/>
  <c r="G137" i="1"/>
  <c r="G136" i="1"/>
  <c r="G135" i="1"/>
  <c r="G133" i="1"/>
  <c r="G132" i="1"/>
  <c r="G131" i="1"/>
  <c r="G130" i="1"/>
  <c r="G129" i="1"/>
  <c r="G128" i="1"/>
  <c r="G127" i="1"/>
  <c r="G125" i="1"/>
  <c r="G124" i="1"/>
  <c r="G123" i="1"/>
  <c r="G122" i="1"/>
  <c r="G121" i="1"/>
  <c r="G120" i="1"/>
  <c r="G119" i="1"/>
  <c r="G8" i="1" l="1"/>
  <c r="G9" i="1"/>
  <c r="G13" i="1"/>
  <c r="G14" i="1"/>
  <c r="G7" i="1"/>
  <c r="G57" i="1"/>
  <c r="G115" i="1"/>
  <c r="G58" i="1"/>
  <c r="G117" i="1"/>
  <c r="G116" i="1"/>
  <c r="G114" i="1"/>
  <c r="G31" i="1"/>
  <c r="H16" i="4"/>
  <c r="H17" i="4" s="1"/>
  <c r="G16" i="4"/>
  <c r="G17" i="4" s="1"/>
  <c r="G111" i="1"/>
  <c r="G146" i="1"/>
  <c r="G112" i="1"/>
  <c r="G13" i="4"/>
  <c r="H13" i="4" s="1"/>
  <c r="G14" i="4"/>
  <c r="G145" i="1" l="1"/>
  <c r="G144" i="1"/>
  <c r="G143" i="1"/>
  <c r="G101" i="1" l="1"/>
  <c r="G100" i="1"/>
  <c r="G99" i="1"/>
  <c r="G98" i="1"/>
  <c r="G92" i="1"/>
  <c r="G88" i="1"/>
  <c r="G87" i="1"/>
  <c r="G86" i="1"/>
  <c r="G90" i="1"/>
  <c r="G89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5" i="1"/>
  <c r="G63" i="1"/>
  <c r="G62" i="1"/>
  <c r="G60" i="1"/>
  <c r="G59" i="1"/>
  <c r="G56" i="1"/>
  <c r="G52" i="1"/>
  <c r="G51" i="1"/>
  <c r="G50" i="1"/>
  <c r="G49" i="1"/>
  <c r="G48" i="1"/>
  <c r="G47" i="1"/>
  <c r="G46" i="1"/>
  <c r="G45" i="1"/>
  <c r="G44" i="1"/>
  <c r="G43" i="1"/>
  <c r="G37" i="1"/>
  <c r="G36" i="1"/>
  <c r="G35" i="1"/>
  <c r="G34" i="1"/>
  <c r="G33" i="1"/>
  <c r="G30" i="1"/>
  <c r="G28" i="1"/>
  <c r="G27" i="1"/>
  <c r="G26" i="1"/>
  <c r="G25" i="1"/>
  <c r="G24" i="1"/>
  <c r="G23" i="1"/>
  <c r="G22" i="1"/>
  <c r="G21" i="1"/>
  <c r="G20" i="1"/>
  <c r="G19" i="1"/>
  <c r="G18" i="1"/>
  <c r="G12" i="1"/>
  <c r="G6" i="1"/>
  <c r="G104" i="1" l="1"/>
  <c r="G103" i="1"/>
  <c r="G105" i="1"/>
  <c r="G106" i="1"/>
  <c r="G107" i="1"/>
  <c r="G108" i="1"/>
  <c r="G109" i="1"/>
  <c r="G110" i="1"/>
  <c r="G149" i="1" l="1"/>
  <c r="G12" i="4"/>
  <c r="G11" i="4"/>
  <c r="G10" i="4"/>
  <c r="G9" i="4"/>
  <c r="G8" i="4"/>
  <c r="G7" i="4"/>
  <c r="G6" i="4"/>
  <c r="G5" i="4"/>
  <c r="F2" i="4"/>
  <c r="H14" i="4" l="1"/>
  <c r="H9" i="4"/>
  <c r="H5" i="4"/>
  <c r="H12" i="4"/>
  <c r="H6" i="4"/>
  <c r="H7" i="4"/>
  <c r="H10" i="4"/>
  <c r="H8" i="4"/>
  <c r="H11" i="4"/>
  <c r="F2" i="1" l="1"/>
  <c r="H96" i="1" l="1"/>
  <c r="H97" i="1"/>
  <c r="H94" i="1"/>
  <c r="H95" i="1"/>
  <c r="H29" i="1"/>
  <c r="H93" i="1"/>
  <c r="H55" i="1"/>
  <c r="H54" i="1"/>
  <c r="H61" i="1"/>
  <c r="H53" i="1"/>
  <c r="H41" i="1"/>
  <c r="H42" i="1"/>
  <c r="H39" i="1"/>
  <c r="H40" i="1"/>
  <c r="H67" i="1"/>
  <c r="H38" i="1"/>
  <c r="H17" i="1"/>
  <c r="H16" i="1"/>
  <c r="H66" i="1"/>
  <c r="H15" i="1"/>
  <c r="H10" i="1"/>
  <c r="H11" i="1"/>
  <c r="H130" i="1"/>
  <c r="H128" i="1"/>
  <c r="H138" i="1"/>
  <c r="H122" i="1"/>
  <c r="H140" i="1"/>
  <c r="H124" i="1"/>
  <c r="H120" i="1"/>
  <c r="H131" i="1"/>
  <c r="H137" i="1"/>
  <c r="H125" i="1"/>
  <c r="H129" i="1"/>
  <c r="H136" i="1"/>
  <c r="H135" i="1"/>
  <c r="H132" i="1"/>
  <c r="H127" i="1"/>
  <c r="H123" i="1"/>
  <c r="H121" i="1"/>
  <c r="H139" i="1"/>
  <c r="H133" i="1"/>
  <c r="H119" i="1"/>
  <c r="H9" i="1"/>
  <c r="H8" i="1"/>
  <c r="H14" i="1"/>
  <c r="H13" i="1"/>
  <c r="H57" i="1"/>
  <c r="H7" i="1"/>
  <c r="H58" i="1"/>
  <c r="H115" i="1"/>
  <c r="H116" i="1"/>
  <c r="H117" i="1"/>
  <c r="H31" i="1"/>
  <c r="H114" i="1"/>
  <c r="H112" i="1"/>
  <c r="H111" i="1"/>
  <c r="H146" i="1"/>
  <c r="H143" i="1"/>
  <c r="H144" i="1"/>
  <c r="H92" i="1"/>
  <c r="H100" i="1"/>
  <c r="H101" i="1"/>
  <c r="H99" i="1"/>
  <c r="H98" i="1"/>
  <c r="H87" i="1"/>
  <c r="H86" i="1"/>
  <c r="H88" i="1"/>
  <c r="H73" i="1"/>
  <c r="H77" i="1"/>
  <c r="H81" i="1"/>
  <c r="H85" i="1"/>
  <c r="H69" i="1"/>
  <c r="H74" i="1"/>
  <c r="H75" i="1"/>
  <c r="H89" i="1"/>
  <c r="H78" i="1"/>
  <c r="H90" i="1"/>
  <c r="H82" i="1"/>
  <c r="H72" i="1"/>
  <c r="H65" i="1"/>
  <c r="H80" i="1"/>
  <c r="H70" i="1"/>
  <c r="H76" i="1"/>
  <c r="H83" i="1"/>
  <c r="H71" i="1"/>
  <c r="H68" i="1"/>
  <c r="H84" i="1"/>
  <c r="H79" i="1"/>
  <c r="H62" i="1"/>
  <c r="H51" i="1"/>
  <c r="H34" i="1"/>
  <c r="H56" i="1"/>
  <c r="H33" i="1"/>
  <c r="H46" i="1"/>
  <c r="H52" i="1"/>
  <c r="H48" i="1"/>
  <c r="H44" i="1"/>
  <c r="H47" i="1"/>
  <c r="H59" i="1"/>
  <c r="H63" i="1"/>
  <c r="H37" i="1"/>
  <c r="H43" i="1"/>
  <c r="H49" i="1"/>
  <c r="H45" i="1"/>
  <c r="H60" i="1"/>
  <c r="H50" i="1"/>
  <c r="H35" i="1"/>
  <c r="H36" i="1"/>
  <c r="H18" i="1"/>
  <c r="H25" i="1"/>
  <c r="H20" i="1"/>
  <c r="H19" i="1"/>
  <c r="H26" i="1"/>
  <c r="H27" i="1"/>
  <c r="H28" i="1"/>
  <c r="H23" i="1"/>
  <c r="H6" i="1"/>
  <c r="H21" i="1"/>
  <c r="H30" i="1"/>
  <c r="H24" i="1"/>
  <c r="H12" i="1"/>
  <c r="H22" i="1"/>
  <c r="H108" i="1"/>
  <c r="H104" i="1"/>
  <c r="H107" i="1"/>
  <c r="H109" i="1"/>
  <c r="H103" i="1"/>
  <c r="H106" i="1"/>
  <c r="H105" i="1"/>
  <c r="H110" i="1"/>
  <c r="H145" i="1"/>
  <c r="H149" i="1" l="1"/>
</calcChain>
</file>

<file path=xl/sharedStrings.xml><?xml version="1.0" encoding="utf-8"?>
<sst xmlns="http://schemas.openxmlformats.org/spreadsheetml/2006/main" count="477" uniqueCount="316">
  <si>
    <t>DESIGNATION</t>
  </si>
  <si>
    <t>Prix unitaire HT</t>
  </si>
  <si>
    <t>L'unité de facturation des prix est indiqué dans les cellules de la colonne Unité</t>
  </si>
  <si>
    <t>2) Tous les prix doivent être renseignés suivant la règle ci-dessus</t>
  </si>
  <si>
    <r>
      <rPr>
        <b/>
        <sz val="10"/>
        <rFont val="Arial"/>
        <family val="2"/>
      </rPr>
      <t>- Soit une valeur décimale strictement supérieure à 0</t>
    </r>
    <r>
      <rPr>
        <sz val="10"/>
        <rFont val="Arial"/>
        <family val="2"/>
      </rPr>
      <t xml:space="preserve"> (les centièmes d'euros sont autorisés)</t>
    </r>
  </si>
  <si>
    <r>
      <rPr>
        <b/>
        <sz val="10"/>
        <rFont val="Arial"/>
        <family val="2"/>
      </rPr>
      <t>- Soit "0" (Zéro)</t>
    </r>
    <r>
      <rPr>
        <sz val="10"/>
        <rFont val="Arial"/>
        <family val="2"/>
      </rPr>
      <t xml:space="preserve"> : le soumissionnaire indique que la prestation est éffectuée mais non facturée</t>
    </r>
  </si>
  <si>
    <t>1) Les valeurs des prix HT à renseigner doivent être:</t>
  </si>
  <si>
    <t>Règles de saisie de la pièce de prix</t>
  </si>
  <si>
    <r>
      <rPr>
        <b/>
        <u/>
        <sz val="10"/>
        <color rgb="FFFF0000"/>
        <rFont val="Arial"/>
        <family val="2"/>
      </rPr>
      <t>Toutes</t>
    </r>
    <r>
      <rPr>
        <sz val="10"/>
        <color rgb="FFFF0000"/>
        <rFont val="Arial"/>
        <family val="2"/>
      </rPr>
      <t xml:space="preserve"> les zones de saisie en vert               dans le présent onglet et les onglets suivants doivent être renseignées par le candidat</t>
    </r>
  </si>
  <si>
    <t>Unité de facturation :</t>
  </si>
  <si>
    <t>Prix à indiquer :</t>
  </si>
  <si>
    <t>Zone de saisie pour le soumissionaire :</t>
  </si>
  <si>
    <t>Taxe sur la valeur ajoutée (TVA) :</t>
  </si>
  <si>
    <t>Taux de TVA applicable :</t>
  </si>
  <si>
    <t>Rappel du taux de TVA applicable à l'offre:</t>
  </si>
  <si>
    <t>1.1</t>
  </si>
  <si>
    <t>1.2</t>
  </si>
  <si>
    <t>1.3</t>
  </si>
  <si>
    <t>2.1</t>
  </si>
  <si>
    <t>Unité</t>
  </si>
  <si>
    <t>Quantité estimative</t>
  </si>
  <si>
    <t>Prix total HT</t>
  </si>
  <si>
    <t>Prix total TTC</t>
  </si>
  <si>
    <t>2.2</t>
  </si>
  <si>
    <t>2.3</t>
  </si>
  <si>
    <t>3.1</t>
  </si>
  <si>
    <t>3.2</t>
  </si>
  <si>
    <t>Les prix des pièces détachées sont considérés franco de port</t>
  </si>
  <si>
    <t>u</t>
  </si>
  <si>
    <t>1.4</t>
  </si>
  <si>
    <t>1.5</t>
  </si>
  <si>
    <t>1.6</t>
  </si>
  <si>
    <t>1.7</t>
  </si>
  <si>
    <t>1.8</t>
  </si>
  <si>
    <t>1.9</t>
  </si>
  <si>
    <t>2.4</t>
  </si>
  <si>
    <t>1.10</t>
  </si>
  <si>
    <t>1.11</t>
  </si>
  <si>
    <t>1.12</t>
  </si>
  <si>
    <t>1.13</t>
  </si>
  <si>
    <t>1.14</t>
  </si>
  <si>
    <t>h</t>
  </si>
  <si>
    <t>Tube plongeur CO2 2 kg alu</t>
  </si>
  <si>
    <t>Tube plongeur CO2 5 kg acier/alu</t>
  </si>
  <si>
    <t>AUTRES PRESTATIONS</t>
  </si>
  <si>
    <t>%</t>
  </si>
  <si>
    <t>Pourcentage de remise sur le catalogue des pièces détachées non-mentionnées dans le présent BPU en lien avec la prestation (joindre ledit catalogue)</t>
  </si>
  <si>
    <t xml:space="preserve">VERIFICATION, MAINTENANCE  ET FOURNITURE DES MOYENS DE SECOURS
du Groupement hospitalier territorial ALLIANCE GIRONDE 33
</t>
  </si>
  <si>
    <t>Coût horaire d'une prestation de maintenance corrective  la nuit, les jours fériés et le week-end (tous frais inclus)</t>
  </si>
  <si>
    <t>Coût horaire d'une prestation de maintenance corrective  les jours ouvrés (du lundi au vendredi, de 6h à 20h) (tous frais inclus)</t>
  </si>
  <si>
    <t>Coût du déplacement  (tous frais inclus)</t>
  </si>
  <si>
    <t xml:space="preserve">Quantité </t>
  </si>
  <si>
    <t>2.5</t>
  </si>
  <si>
    <t>2.6</t>
  </si>
  <si>
    <t>2.7</t>
  </si>
  <si>
    <t>LISTE DES PIECES DETACHEES DE MARQUE SIEMENS</t>
  </si>
  <si>
    <t>SDI - Equipement de contrôle et de signalisation</t>
  </si>
  <si>
    <t>Tableau répétiteur d'exploitation - FT2011-A1</t>
  </si>
  <si>
    <t>Carte périphérique - FCI2004-A1</t>
  </si>
  <si>
    <t>Carte périphérique - FCI2002-A1</t>
  </si>
  <si>
    <t>Alimentation électrique - SV24V-150W</t>
  </si>
  <si>
    <t>Boîtier à cartes 5 slots - FCA2008-A</t>
  </si>
  <si>
    <t>Carte de ligne interactive - FCL2005-A1 (A+)</t>
  </si>
  <si>
    <t>Carte de ligne interactive - FCL2001-A1 (FDNET)</t>
  </si>
  <si>
    <t>Unité d'exploitation - FCM2028-F2 (PMI)</t>
  </si>
  <si>
    <t>Façade d'exploitation - FT2040</t>
  </si>
  <si>
    <t>Alimentation électrique - FP2015-A1</t>
  </si>
  <si>
    <t>Module réseau - FN2001-A1</t>
  </si>
  <si>
    <t>Alimentation électrique de sécurité - AES 24V 4A C24 SB</t>
  </si>
  <si>
    <t>Carte d'alimentation électrique de sécurité - AES 24V 4A (EMB - CARTE ELECTRO 24v)</t>
  </si>
  <si>
    <t>SDI - Equipements périphériques</t>
  </si>
  <si>
    <t>Détecteur optique de fumée - FDO221</t>
  </si>
  <si>
    <t>Détecteur multicritère - FDOOT221</t>
  </si>
  <si>
    <t>Détecteur multicritère -  FDOOT241-A</t>
  </si>
  <si>
    <t>Détecteur multicapteur - FDOOT241-A3</t>
  </si>
  <si>
    <t>Détecteur multicapteur - FDOOT241-A9</t>
  </si>
  <si>
    <t>Détecteur multicapteur ATEX - FDOOT241-A9EX</t>
  </si>
  <si>
    <t>Détecteur thermovélocimétrique -  FDT221</t>
  </si>
  <si>
    <t>Détecteur optique de fumée - DO1131A (TARIF POUR FDOOT241-A3 avec FDB241)</t>
  </si>
  <si>
    <t>Détecteur optique de fumée - DO1101A (TARIF POUR FDOOT241-A9 avec FDB299)</t>
  </si>
  <si>
    <t>Détecteur optique de fumée - DO1104 (TARIF POUR FDOOT241-A9 avec FDB299)</t>
  </si>
  <si>
    <t>Détecteur de chaleur - DT1131A (TARIF POUR FDOOT241-A3 avec FDB241)</t>
  </si>
  <si>
    <t>Socle-embase -  FDB221-FDB291C</t>
  </si>
  <si>
    <t>Indicateur d'action -  FDAI92/330-PC</t>
  </si>
  <si>
    <t>Indicateur d'action - FDAI93-PC</t>
  </si>
  <si>
    <t>Déclencheur manuel adressable - FDM225-RP(F)-PC</t>
  </si>
  <si>
    <t>Déclencheur manuel adressable étanche - IP67 FDM225-RP(F)-PC (FDM226-RP(F))</t>
  </si>
  <si>
    <t>Module de détection de fumée par aspiration 1 voie - TITANUS PROSENS FS-TP-1 (TITANUS PROSENS TP-1NF/A HORS BATTERIE ET AES)</t>
  </si>
  <si>
    <t>Module de détection de fumée par aspiration 2 voies TITANUS PROSENS FS-TP-2 (TITANUS PROSENS TP-1NF/A HORS BATTERIE ET AES)</t>
  </si>
  <si>
    <t>Détecteur multiponctuel -  DM-TP-50-L</t>
  </si>
  <si>
    <t>Détecteur multiponctuel - DM-TP-10-L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</si>
  <si>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</si>
  <si>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</si>
  <si>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</si>
  <si>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</si>
  <si>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</si>
  <si>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</si>
  <si>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</si>
  <si>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</si>
  <si>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</si>
  <si>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</si>
  <si>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</si>
  <si>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</si>
  <si>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</si>
  <si>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SMSI - Centralisateur de mise en sécurité incendie</t>
  </si>
  <si>
    <t>Centralisateur de mise en sécurité incendie - STT20</t>
  </si>
  <si>
    <t>Module déporté classe AC1 - MD20 (Remplacé par le MD30)</t>
  </si>
  <si>
    <t>Carte processeur - CP4260 (MC20)</t>
  </si>
  <si>
    <t>Carte processeur - CP4210 (MD20)</t>
  </si>
  <si>
    <t>Carte processeur - CP4250 (MEA20-48)</t>
  </si>
  <si>
    <t>Carte processeur - CP4251 (MEA20-24)</t>
  </si>
  <si>
    <t>Carte processeur - CP4290 (MEA20I-48)</t>
  </si>
  <si>
    <t>Carte processeur - CP4291 (MEA20I-24)</t>
  </si>
  <si>
    <t>Carte extension - CU4260</t>
  </si>
  <si>
    <t>Façade d'exploitation -  TAE20</t>
  </si>
  <si>
    <t>Interface de communication - FCGW20-2</t>
  </si>
  <si>
    <t>Module pour périphériques - FCA2001-A1</t>
  </si>
  <si>
    <t>Matériel déporté adressable classe AC2 48V DAS - MEA20A-48</t>
  </si>
  <si>
    <t>Matériel déporté adressable classe AC2 24V DAS - MEA20A-24</t>
  </si>
  <si>
    <t>Matériel déporté adressable classe AC2 AT 8 voies - MEA20A-AT 8 voies</t>
  </si>
  <si>
    <t>Boîtier défaut - DAS BDD20</t>
  </si>
  <si>
    <t>Module général de base - MGB20</t>
  </si>
  <si>
    <t>Module de signalisation et de commande - MSC20</t>
  </si>
  <si>
    <t>Module général d'alarme - MGA20</t>
  </si>
  <si>
    <t>Module d'arrêt ventilateur - MAV20</t>
  </si>
  <si>
    <t>Carte interface SST20/MEA11 -  RCB11</t>
  </si>
  <si>
    <t>Alimentation électrique de sécurité 48V/4A - AES48-4B-S</t>
  </si>
  <si>
    <t>Carte d'alimentation électrique de sécurité - (EMB - CARTE ELECTRO 48v)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</si>
  <si>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</si>
  <si>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</si>
  <si>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</si>
  <si>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</si>
  <si>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</si>
  <si>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</si>
  <si>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</si>
  <si>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</si>
  <si>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</si>
  <si>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</si>
  <si>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</si>
  <si>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</si>
  <si>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</si>
  <si>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</si>
  <si>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</si>
  <si>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</si>
  <si>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</si>
  <si>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</si>
  <si>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</si>
  <si>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</si>
  <si>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</si>
  <si>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</si>
  <si>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SMSI - Equipements périphériques</t>
  </si>
  <si>
    <t>Diffuseur sonore d'alarme générale sélective - DAGS3000R</t>
  </si>
  <si>
    <t>Diffuseur sonore classe B avec socle - SY/C/T/L/Cls B/10-60V</t>
  </si>
  <si>
    <t>Diffuseur sonore avec socle étanche IP 66 96dB - NEXUS 105</t>
  </si>
  <si>
    <t>Diffuseur sonore et lumineux - SONOS (SY+ EMBASE LUMINEUSE -PC)</t>
  </si>
  <si>
    <t>Diffuseur sonore à message parlé -  SY/C/T/M/L/Cls B/10-60V</t>
  </si>
  <si>
    <t>DIVERS</t>
  </si>
  <si>
    <t>4.1</t>
  </si>
  <si>
    <t>4.2</t>
  </si>
  <si>
    <t>4.3</t>
  </si>
  <si>
    <t>4.4</t>
  </si>
  <si>
    <t>4.5</t>
  </si>
  <si>
    <t>5.1</t>
  </si>
  <si>
    <t>5.2</t>
  </si>
  <si>
    <t>5.3</t>
  </si>
  <si>
    <t>5.4</t>
  </si>
  <si>
    <t>5.5</t>
  </si>
  <si>
    <t>5.6</t>
  </si>
  <si>
    <t>5.7</t>
  </si>
  <si>
    <t>5.8</t>
  </si>
  <si>
    <t xml:space="preserve">Alimentation électrique de sécurité 24V/2A - SLAT </t>
  </si>
  <si>
    <t>Alimentation électrique de sécurité 24V/4A - SLAT</t>
  </si>
  <si>
    <t>Alimentation électrique de sécurité 24V/6,5A - SLAT</t>
  </si>
  <si>
    <t>Alimentation électrique de sécurité 48V/2A - SLAT</t>
  </si>
  <si>
    <t>Alimentation électrique de sécurité 48V/4A - SLAT</t>
  </si>
  <si>
    <t>Alimentation électrique de sécurité 48V/6A - SLAT</t>
  </si>
  <si>
    <t>Kit ventouse - pour matériel ALDES</t>
  </si>
  <si>
    <t>Kit contacts de position - pour matériel ALDES</t>
  </si>
  <si>
    <r>
      <t xml:space="preserve">VERIFICATION, MAINTENANCE  ET FOURNITURE DES SYSTEMES DE SECURITE INCENDIE
du Groupement hospitalier territorial ALLIANCE GIRONDE 33
LOT 16 : Maintenance des systèmes de sécurité incendie SIEMENS pour le Groupement hospitalier sud gironde
</t>
    </r>
    <r>
      <rPr>
        <b/>
        <sz val="12"/>
        <color rgb="FFFF0000"/>
        <rFont val="Arial"/>
        <family val="2"/>
      </rPr>
      <t xml:space="preserve">Décomposition du prix global et forfaitaire (DPGF) - </t>
    </r>
    <r>
      <rPr>
        <b/>
        <u/>
        <sz val="12"/>
        <color rgb="FFFF0000"/>
        <rFont val="Arial"/>
        <family val="2"/>
      </rPr>
      <t>Maintenance préventive</t>
    </r>
    <r>
      <rPr>
        <b/>
        <sz val="12"/>
        <color theme="1"/>
        <rFont val="Arial"/>
        <family val="2"/>
      </rPr>
      <t xml:space="preserve">
</t>
    </r>
  </si>
  <si>
    <t>CH Cadillac</t>
  </si>
  <si>
    <t>SSI Autocom bâtiment administratif</t>
  </si>
  <si>
    <t>SSI Broca/Pinel</t>
  </si>
  <si>
    <t>SSI Margueritte</t>
  </si>
  <si>
    <t>SSI Charcot/Tosquelles</t>
  </si>
  <si>
    <t>SSI Centre psychothérapeutique de Lormont</t>
  </si>
  <si>
    <t>SSI Raynier</t>
  </si>
  <si>
    <t>SSI Régis</t>
  </si>
  <si>
    <t>SSI Séglas</t>
  </si>
  <si>
    <t>SSI ERASME (ex UCS)</t>
  </si>
  <si>
    <t>MONTANT SOUS TOTAL CH Cadillac</t>
  </si>
  <si>
    <t>MONTANT TOTAL Groupement Hospitalier sud gironde</t>
  </si>
  <si>
    <t>5.9</t>
  </si>
  <si>
    <t>5.10</t>
  </si>
  <si>
    <t>Bouteille 80 L - VFR300S - Sinorix CDT (Azote)</t>
  </si>
  <si>
    <t>Déclencheurs pyrotechniques MONOPIST</t>
  </si>
  <si>
    <t>Coût test d'étancheité sur système d'extinction automatique à gaz (Ventitest)</t>
  </si>
  <si>
    <r>
      <t xml:space="preserve">VERIFICATION, MAINTENANCE  ET FOURNITURE DES SYSTEMES DE SECURITE INCENDIE
du Groupement hospitalier territorial ALLIANCE GIRONDE 33
LOT 16 : Maintenance des systèmes de sécurité incendie SIEMENS pour le groupement hospitalier sud-gironde
</t>
    </r>
    <r>
      <rPr>
        <b/>
        <sz val="12"/>
        <color rgb="FFFF0000"/>
        <rFont val="Arial"/>
        <family val="2"/>
      </rPr>
      <t xml:space="preserve">
Bordereau des Prix unitaires (BPU)  - </t>
    </r>
    <r>
      <rPr>
        <b/>
        <u/>
        <sz val="12"/>
        <color rgb="FFFF0000"/>
        <rFont val="Arial"/>
        <family val="2"/>
      </rPr>
      <t>Maintenance corrective</t>
    </r>
    <r>
      <rPr>
        <b/>
        <sz val="12"/>
        <color theme="1"/>
        <rFont val="Arial"/>
        <family val="2"/>
      </rPr>
      <t xml:space="preserve">
</t>
    </r>
  </si>
  <si>
    <t>SSI UHSA+systèmé d'extinction automatique gaz</t>
  </si>
  <si>
    <t>1.15</t>
  </si>
  <si>
    <t>BC11-12</t>
  </si>
  <si>
    <t>BATTERIES</t>
  </si>
  <si>
    <t>6.1</t>
  </si>
  <si>
    <t>6.2</t>
  </si>
  <si>
    <t>12V 12 Ah</t>
  </si>
  <si>
    <t>6.3</t>
  </si>
  <si>
    <t>6.4</t>
  </si>
  <si>
    <t>12V 36 Ah</t>
  </si>
  <si>
    <t>2.21</t>
  </si>
  <si>
    <t>Déclencheur manuel-Standard Sinteso FDM1101</t>
  </si>
  <si>
    <t>12V 17 Ah</t>
  </si>
  <si>
    <t>12V 26 Ah</t>
  </si>
  <si>
    <t>Déclencheur manuel adressable - FDM221</t>
  </si>
  <si>
    <t>2.22</t>
  </si>
  <si>
    <t>Equipement de contrôle et de signalisation - FC2040R</t>
  </si>
  <si>
    <t>Tableau répétiteur d'exploitation - A2B3Q590</t>
  </si>
  <si>
    <t>Tableau répétiteur d'exploitation - A2B3Q580</t>
  </si>
  <si>
    <t>1.16</t>
  </si>
  <si>
    <t>1.17</t>
  </si>
  <si>
    <t>1.18</t>
  </si>
  <si>
    <t>Equipement de contrôle et de signalisation - FC2060R</t>
  </si>
  <si>
    <t>Equipement de contrôle et de signalisation - CIR1145</t>
  </si>
  <si>
    <t>Equipement de contrôle et de signalisation - FC2020</t>
  </si>
  <si>
    <t>1.19</t>
  </si>
  <si>
    <t>1.20</t>
  </si>
  <si>
    <t>COMPARTIMENTAGE</t>
  </si>
  <si>
    <t>Clapet télécommandé</t>
  </si>
  <si>
    <t>Clapet autocommandé</t>
  </si>
  <si>
    <t>Porte coupe feu à 1 vantail</t>
  </si>
  <si>
    <t>porte coupe feu à 2 vantaux</t>
  </si>
  <si>
    <t>Porte coupe feu à 1 battant</t>
  </si>
  <si>
    <t>Porte coupe feu à 2 battants</t>
  </si>
  <si>
    <t>Porte coupe feu basculante</t>
  </si>
  <si>
    <t>DESENFUMAGE NATUREL</t>
  </si>
  <si>
    <t xml:space="preserve">Nombre d'Ouvrants de toiture </t>
  </si>
  <si>
    <t xml:space="preserve">Nombre d'Ouvrants de Façades </t>
  </si>
  <si>
    <t>Nombre d'Ouvrants de Façades (Air Neuf)</t>
  </si>
  <si>
    <t>Nombre de Volets Bas</t>
  </si>
  <si>
    <t>Nombre de Volets Haut</t>
  </si>
  <si>
    <t>Nombre de DAC / DCM</t>
  </si>
  <si>
    <t>Nombre de Cartouches CO2</t>
  </si>
  <si>
    <t>DESENFUMAGE MECANIQUE</t>
  </si>
  <si>
    <t>Nombre de Volets Bas et Ouvrant(Air Neuf)</t>
  </si>
  <si>
    <t>Nombre de Volets de transfert</t>
  </si>
  <si>
    <t>Nombre d'extracteurs</t>
  </si>
  <si>
    <t>Nombre d'insuflateurs</t>
  </si>
  <si>
    <t>Nombre de Coffrets de Relayage</t>
  </si>
  <si>
    <t>Equipement de contrôle et de signalisation -CS1115 Ph2</t>
  </si>
  <si>
    <t>Equipement de contrôle et de signalisation -CZ10</t>
  </si>
  <si>
    <t>Centralisateur de mise en sécurité incendie - STT1110</t>
  </si>
  <si>
    <t>Tableau répétiteur d'exploitation - TR31</t>
  </si>
  <si>
    <t>Tableau répétiteur d'exploitation - B3Q590</t>
  </si>
  <si>
    <t>Tableau répétiteur d'exploitation - B3Q580</t>
  </si>
  <si>
    <t>Tableau répétiteur - FT1001</t>
  </si>
  <si>
    <t>Détecteur - FDT221</t>
  </si>
  <si>
    <t>Détecteur - R925</t>
  </si>
  <si>
    <t>Détecteur - D915</t>
  </si>
  <si>
    <t>Détecteur - DO1131A</t>
  </si>
  <si>
    <t>Détecteur - DOT1131A</t>
  </si>
  <si>
    <t>Détecteur multiponctuel -  DM-TP-80-L</t>
  </si>
  <si>
    <t>Déclencheur manuel adressable - FDM226</t>
  </si>
  <si>
    <t>Déclencheur manuel AT50MI</t>
  </si>
  <si>
    <t>Déclencheur manuel DM1131</t>
  </si>
  <si>
    <t>Alimentation électrique de sécurité - AES 24V 3B</t>
  </si>
  <si>
    <t>Diffuseur sonore d'alarme générale sélective - DAGS3000RL</t>
  </si>
  <si>
    <t>Diffuseur sonore d'alarme générale sélective - DIF 24</t>
  </si>
  <si>
    <t>Flash lumineux SOLISTAMAXI</t>
  </si>
  <si>
    <t>AGS48</t>
  </si>
  <si>
    <t>Diffuseur sonore SYMPHONI LX WALL-R</t>
  </si>
  <si>
    <t>4.6</t>
  </si>
  <si>
    <t>4.7</t>
  </si>
  <si>
    <t>4.8</t>
  </si>
  <si>
    <t>4.9</t>
  </si>
  <si>
    <t>4.10</t>
  </si>
  <si>
    <t>3.25</t>
  </si>
  <si>
    <t>3.26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</si>
  <si>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</si>
  <si>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</si>
  <si>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</si>
  <si>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</si>
  <si>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</si>
  <si>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</si>
  <si>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</si>
  <si>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</si>
  <si>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</si>
  <si>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1.21</t>
  </si>
  <si>
    <t>1.22</t>
  </si>
  <si>
    <t>1.23</t>
  </si>
  <si>
    <t>1.24</t>
  </si>
  <si>
    <t>1.25</t>
  </si>
  <si>
    <t>1.26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</si>
  <si>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</si>
  <si>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</si>
  <si>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</si>
  <si>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</si>
  <si>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</si>
  <si>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</si>
  <si>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</si>
  <si>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</si>
  <si>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</si>
  <si>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</si>
  <si>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</si>
  <si>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</si>
  <si>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</si>
  <si>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</si>
  <si>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</si>
  <si>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</si>
  <si>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</si>
  <si>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</si>
  <si>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</si>
  <si>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</si>
  <si>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TOTAL DES PRIX UNITAIRES CH CADILLAC</t>
  </si>
  <si>
    <t>9.1</t>
  </si>
  <si>
    <t>9.2</t>
  </si>
  <si>
    <t>9.3</t>
  </si>
  <si>
    <t>9.4</t>
  </si>
  <si>
    <t>9.5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</si>
</sst>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u/>
      <sz val="24"/>
      <color rgb="FF100468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17" fillId="0" borderId="0"/>
  </cellStyleXfs>
  <cellXfs count="1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" fillId="0" borderId="0" xfId="2"/>
    <xf numFmtId="0" fontId="7" fillId="0" borderId="0" xfId="2" applyFont="1"/>
    <xf numFmtId="0" fontId="6" fillId="0" borderId="0" xfId="2" applyAlignment="1">
      <alignment vertical="center"/>
    </xf>
    <xf numFmtId="0" fontId="6" fillId="0" borderId="7" xfId="2" applyBorder="1" applyAlignment="1">
      <alignment vertical="center"/>
    </xf>
    <xf numFmtId="0" fontId="8" fillId="0" borderId="7" xfId="2" applyFont="1" applyBorder="1" applyAlignment="1">
      <alignment vertical="center"/>
    </xf>
    <xf numFmtId="0" fontId="7" fillId="0" borderId="0" xfId="2" quotePrefix="1" applyFont="1"/>
    <xf numFmtId="0" fontId="6" fillId="0" borderId="0" xfId="2" applyFill="1" applyAlignment="1">
      <alignment vertical="center"/>
    </xf>
    <xf numFmtId="0" fontId="6" fillId="0" borderId="0" xfId="2" applyBorder="1" applyAlignment="1">
      <alignment vertical="center"/>
    </xf>
    <xf numFmtId="10" fontId="10" fillId="4" borderId="3" xfId="2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164" fontId="0" fillId="7" borderId="20" xfId="0" applyNumberForma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0" fillId="7" borderId="9" xfId="0" applyNumberForma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164" fontId="0" fillId="7" borderId="21" xfId="0" applyNumberFormat="1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164" fontId="0" fillId="8" borderId="17" xfId="0" applyNumberFormat="1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164" fontId="0" fillId="4" borderId="21" xfId="0" applyNumberFormat="1" applyFill="1" applyBorder="1" applyAlignment="1">
      <alignment horizontal="center" vertical="center"/>
    </xf>
    <xf numFmtId="0" fontId="0" fillId="3" borderId="4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164" fontId="0" fillId="4" borderId="4" xfId="0" applyNumberForma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164" fontId="0" fillId="7" borderId="17" xfId="0" applyNumberFormat="1" applyFill="1" applyBorder="1" applyAlignment="1">
      <alignment horizontal="center" vertical="center"/>
    </xf>
    <xf numFmtId="164" fontId="0" fillId="7" borderId="18" xfId="0" applyNumberForma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164" fontId="0" fillId="7" borderId="12" xfId="0" applyNumberFormat="1" applyFill="1" applyBorder="1" applyAlignment="1">
      <alignment horizontal="center" vertical="center"/>
    </xf>
    <xf numFmtId="164" fontId="0" fillId="7" borderId="35" xfId="0" applyNumberFormat="1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4" fontId="0" fillId="4" borderId="34" xfId="0" applyNumberForma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164" fontId="0" fillId="4" borderId="8" xfId="0" applyNumberForma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164" fontId="0" fillId="7" borderId="13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4" borderId="18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4" borderId="13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3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11" fillId="3" borderId="0" xfId="2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5" borderId="0" xfId="2" applyFont="1" applyFill="1" applyAlignment="1">
      <alignment horizontal="center" vertical="center" wrapText="1"/>
    </xf>
    <xf numFmtId="0" fontId="12" fillId="3" borderId="10" xfId="2" applyFont="1" applyFill="1" applyBorder="1" applyAlignment="1">
      <alignment horizontal="center" vertical="center"/>
    </xf>
    <xf numFmtId="0" fontId="12" fillId="3" borderId="0" xfId="2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10" fontId="2" fillId="6" borderId="12" xfId="0" applyNumberFormat="1" applyFont="1" applyFill="1" applyBorder="1" applyAlignment="1">
      <alignment horizontal="center" vertical="center"/>
    </xf>
    <xf numFmtId="10" fontId="2" fillId="6" borderId="23" xfId="0" applyNumberFormat="1" applyFont="1" applyFill="1" applyBorder="1" applyAlignment="1">
      <alignment horizontal="center" vertical="center"/>
    </xf>
    <xf numFmtId="10" fontId="2" fillId="6" borderId="1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0" fillId="3" borderId="3" xfId="0" applyFont="1" applyFill="1" applyBorder="1" applyAlignment="1">
      <alignment vertical="center" wrapText="1"/>
    </xf>
    <xf numFmtId="0" fontId="0" fillId="3" borderId="23" xfId="0" applyFont="1" applyFill="1" applyBorder="1" applyAlignment="1">
      <alignment horizontal="left" vertical="center" wrapText="1"/>
    </xf>
    <xf numFmtId="0" fontId="0" fillId="3" borderId="36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0" fillId="0" borderId="27" xfId="0" applyFont="1" applyFill="1" applyBorder="1" applyAlignment="1">
      <alignment horizontal="left" vertical="center" wrapText="1"/>
    </xf>
    <xf numFmtId="0" fontId="0" fillId="0" borderId="30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vertical="center" wrapText="1"/>
    </xf>
    <xf numFmtId="0" fontId="0" fillId="0" borderId="29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16" fillId="0" borderId="4" xfId="0" applyFont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0" fillId="0" borderId="36" xfId="0" applyFont="1" applyFill="1" applyBorder="1" applyAlignment="1">
      <alignment horizontal="left" vertical="center" wrapText="1"/>
    </xf>
  </cellXfs>
  <cellStyles count="4">
    <cellStyle name="Excel Built-in Normal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685800</xdr:colOff>
      <xdr:row>0</xdr:row>
      <xdr:rowOff>123825</xdr:rowOff>
    </xdr:from>
    <xdr:to>
      <xdr:col>3</xdr:col>
      <xdr:colOff>123825</xdr:colOff>
      <xdr:row>4</xdr:row>
      <xdr:rowOff>33532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23825"/>
          <a:ext cx="1724025" cy="900307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9</xdr:row>
      <xdr:rowOff>123825</xdr:rowOff>
    </xdr:from>
    <xdr:to>
      <xdr:col>5</xdr:col>
      <xdr:colOff>361950</xdr:colOff>
      <xdr:row>10</xdr:row>
      <xdr:rowOff>95250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24275" y="2057400"/>
          <a:ext cx="447675" cy="200025"/>
        </a:xfrm>
        <a:prstGeom prst="rect">
          <a:avLst/>
        </a:prstGeom>
        <a:solidFill>
          <a:srgbClr val="92D05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400050</xdr:colOff>
      <xdr:row>10</xdr:row>
      <xdr:rowOff>95250</xdr:rowOff>
    </xdr:from>
    <xdr:to>
      <xdr:col>5</xdr:col>
      <xdr:colOff>138113</xdr:colOff>
      <xdr:row>26</xdr:row>
      <xdr:rowOff>9525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>
          <a:stCxn id="4" idx="2"/>
        </xdr:cNvCxnSpPr>
      </xdr:nvCxnSpPr>
      <xdr:spPr>
        <a:xfrm flipH="1">
          <a:off x="2686050" y="2257425"/>
          <a:ext cx="1262063" cy="34575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87386</xdr:colOff>
      <xdr:row>0</xdr:row>
      <xdr:rowOff>0</xdr:rowOff>
    </xdr:from>
    <xdr:to>
      <xdr:col>1</xdr:col>
      <xdr:colOff>1675267</xdr:colOff>
      <xdr:row>0</xdr:row>
      <xdr:rowOff>1152525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86" y="0"/>
          <a:ext cx="2235581" cy="1152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87386</xdr:colOff>
      <xdr:row>0</xdr:row>
      <xdr:rowOff>0</xdr:rowOff>
    </xdr:from>
    <xdr:to>
      <xdr:col>1</xdr:col>
      <xdr:colOff>1675267</xdr:colOff>
      <xdr:row>0</xdr:row>
      <xdr:rowOff>1152525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86" y="0"/>
          <a:ext cx="2207006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N28"/>
  <sheetViews>
    <sheetView showGridLines="0" showRowColHeaders="0" zoomScaleNormal="100" workbookViewId="0">
      <selection activeCell="B10" sqref="B10:M11"/>
    </sheetView>
    <sheetView tabSelected="1" workbookViewId="1">
      <selection activeCell="P10" sqref="P10"/>
    </sheetView>
  </sheetViews>
  <sheetFormatPr baseColWidth="10" defaultColWidth="11.42578125" defaultRowHeight="12.75" x14ac:dyDescent="0.2"/>
  <cols>
    <col min="1" max="16384" width="11.42578125" style="4"/>
  </cols>
  <sheetData>
    <row r="2" spans="2:14" ht="15" customHeight="1" x14ac:dyDescent="0.2">
      <c r="D2" s="82" t="s">
        <v>47</v>
      </c>
      <c r="E2" s="82"/>
      <c r="F2" s="82"/>
      <c r="G2" s="82"/>
      <c r="H2" s="82"/>
      <c r="I2" s="82"/>
      <c r="J2" s="82"/>
      <c r="K2" s="82"/>
      <c r="L2" s="82"/>
      <c r="M2" s="82"/>
    </row>
    <row r="3" spans="2:14" ht="37.5" customHeight="1" x14ac:dyDescent="0.2"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2:14" ht="12.75" customHeight="1" x14ac:dyDescent="0.2">
      <c r="B4" s="80" t="s">
        <v>7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</row>
    <row r="5" spans="2:14" ht="12.75" customHeight="1" x14ac:dyDescent="0.2"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</row>
    <row r="6" spans="2:14" ht="12.75" customHeight="1" x14ac:dyDescent="0.2"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</row>
    <row r="7" spans="2:14" ht="18" x14ac:dyDescent="0.25">
      <c r="D7" s="81"/>
      <c r="E7" s="81"/>
      <c r="F7" s="81"/>
      <c r="G7" s="81"/>
      <c r="H7" s="81"/>
      <c r="I7" s="81"/>
      <c r="J7" s="81"/>
      <c r="K7" s="81"/>
      <c r="L7" s="81"/>
      <c r="M7" s="81"/>
    </row>
    <row r="9" spans="2:14" s="6" customFormat="1" ht="18" customHeight="1" x14ac:dyDescent="0.25">
      <c r="B9" s="8" t="s">
        <v>11</v>
      </c>
      <c r="C9" s="8"/>
      <c r="D9" s="8"/>
      <c r="E9" s="7"/>
      <c r="F9" s="7"/>
      <c r="G9" s="7"/>
      <c r="H9" s="7"/>
      <c r="I9" s="7"/>
      <c r="J9" s="7"/>
      <c r="K9" s="7"/>
      <c r="L9" s="7"/>
      <c r="M9" s="7"/>
      <c r="N9" s="11"/>
    </row>
    <row r="10" spans="2:14" s="6" customFormat="1" ht="18" customHeight="1" x14ac:dyDescent="0.25">
      <c r="B10" s="83" t="s">
        <v>8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10"/>
    </row>
    <row r="11" spans="2:14" ht="18" customHeight="1" x14ac:dyDescent="0.2"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</row>
    <row r="12" spans="2:14" ht="18" customHeight="1" x14ac:dyDescent="0.2"/>
    <row r="13" spans="2:14" s="6" customFormat="1" ht="18" customHeight="1" x14ac:dyDescent="0.25">
      <c r="B13" s="8" t="s">
        <v>10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4" ht="18" customHeight="1" x14ac:dyDescent="0.2">
      <c r="B14" s="5" t="s">
        <v>6</v>
      </c>
    </row>
    <row r="15" spans="2:14" ht="18" customHeight="1" x14ac:dyDescent="0.2"/>
    <row r="16" spans="2:14" ht="18" customHeight="1" x14ac:dyDescent="0.2">
      <c r="C16" s="9" t="s">
        <v>5</v>
      </c>
    </row>
    <row r="17" spans="2:13" ht="18" customHeight="1" x14ac:dyDescent="0.2"/>
    <row r="18" spans="2:13" ht="18" customHeight="1" x14ac:dyDescent="0.2">
      <c r="C18" s="9" t="s">
        <v>4</v>
      </c>
    </row>
    <row r="19" spans="2:13" ht="18" customHeight="1" x14ac:dyDescent="0.2"/>
    <row r="20" spans="2:13" ht="18" customHeight="1" x14ac:dyDescent="0.2">
      <c r="B20" s="5" t="s">
        <v>3</v>
      </c>
    </row>
    <row r="21" spans="2:13" ht="18" customHeight="1" x14ac:dyDescent="0.2"/>
    <row r="22" spans="2:13" s="6" customFormat="1" ht="18" customHeight="1" x14ac:dyDescent="0.25">
      <c r="B22" s="8" t="s">
        <v>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3" ht="18" customHeight="1" x14ac:dyDescent="0.2">
      <c r="B23" s="5" t="s">
        <v>2</v>
      </c>
    </row>
    <row r="24" spans="2:13" ht="14.25" customHeight="1" x14ac:dyDescent="0.2"/>
    <row r="25" spans="2:13" s="6" customFormat="1" ht="18" customHeight="1" x14ac:dyDescent="0.25">
      <c r="B25" s="8" t="s">
        <v>12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7" spans="2:13" ht="18" customHeight="1" x14ac:dyDescent="0.2">
      <c r="B27" s="78" t="s">
        <v>13</v>
      </c>
      <c r="C27" s="79"/>
      <c r="D27" s="12"/>
    </row>
    <row r="28" spans="2:13" ht="18" customHeight="1" x14ac:dyDescent="0.2"/>
  </sheetData>
  <sheetProtection selectLockedCells="1" selectUnlockedCells="1"/>
  <mergeCells count="5">
    <mergeCell ref="B27:C27"/>
    <mergeCell ref="B4:M6"/>
    <mergeCell ref="D7:M7"/>
    <mergeCell ref="D2:M3"/>
    <mergeCell ref="B10:M11"/>
  </mergeCells>
  <pageMargins left="0.25" right="0.25" top="0.75" bottom="0.75" header="0.3" footer="0.3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18"/>
  <sheetViews>
    <sheetView showGridLines="0" zoomScaleNormal="100" zoomScaleSheetLayoutView="100" workbookViewId="0">
      <selection activeCell="J1" sqref="J1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89" t="s">
        <v>178</v>
      </c>
      <c r="D1" s="90"/>
      <c r="E1" s="90"/>
      <c r="F1" s="90"/>
      <c r="G1" s="91"/>
      <c r="H1" s="92"/>
    </row>
    <row r="2" spans="1:8" ht="30.75" customHeight="1" thickBot="1" x14ac:dyDescent="0.3">
      <c r="C2" s="93" t="s">
        <v>14</v>
      </c>
      <c r="D2" s="94"/>
      <c r="E2" s="94"/>
      <c r="F2" s="95">
        <f>'Lisez-Moi'!$D$27</f>
        <v>0</v>
      </c>
      <c r="G2" s="96"/>
      <c r="H2" s="97"/>
    </row>
    <row r="3" spans="1:8" ht="35.450000000000003" customHeight="1" thickBot="1" x14ac:dyDescent="0.3">
      <c r="A3" s="98" t="s">
        <v>0</v>
      </c>
      <c r="B3" s="99"/>
      <c r="C3" s="100"/>
      <c r="D3" s="15" t="s">
        <v>19</v>
      </c>
      <c r="E3" s="16" t="s">
        <v>1</v>
      </c>
      <c r="F3" s="13" t="s">
        <v>51</v>
      </c>
      <c r="G3" s="17" t="s">
        <v>21</v>
      </c>
      <c r="H3" s="18" t="s">
        <v>22</v>
      </c>
    </row>
    <row r="4" spans="1:8" ht="35.450000000000003" customHeight="1" thickBot="1" x14ac:dyDescent="0.3">
      <c r="A4" s="86" t="s">
        <v>179</v>
      </c>
      <c r="B4" s="87"/>
      <c r="C4" s="87"/>
      <c r="D4" s="87"/>
      <c r="E4" s="87"/>
      <c r="F4" s="87"/>
      <c r="G4" s="87"/>
      <c r="H4" s="88"/>
    </row>
    <row r="5" spans="1:8" ht="15" customHeight="1" x14ac:dyDescent="0.25">
      <c r="A5" s="28" t="s">
        <v>15</v>
      </c>
      <c r="B5" s="85" t="s">
        <v>180</v>
      </c>
      <c r="C5" s="85"/>
      <c r="D5" s="29" t="s">
        <v>28</v>
      </c>
      <c r="E5" s="52"/>
      <c r="F5" s="46">
        <v>1</v>
      </c>
      <c r="G5" s="47">
        <f t="shared" ref="G5:G11" si="0">E5*F5</f>
        <v>0</v>
      </c>
      <c r="H5" s="48">
        <f>G5+(G5*F2)</f>
        <v>0</v>
      </c>
    </row>
    <row r="6" spans="1:8" ht="15" customHeight="1" x14ac:dyDescent="0.25">
      <c r="A6" s="22" t="s">
        <v>16</v>
      </c>
      <c r="B6" s="107" t="s">
        <v>181</v>
      </c>
      <c r="C6" s="107"/>
      <c r="D6" s="14" t="s">
        <v>28</v>
      </c>
      <c r="E6" s="45"/>
      <c r="F6" s="23">
        <v>1</v>
      </c>
      <c r="G6" s="24">
        <f t="shared" si="0"/>
        <v>0</v>
      </c>
      <c r="H6" s="25">
        <f>G6+(G6*F2)</f>
        <v>0</v>
      </c>
    </row>
    <row r="7" spans="1:8" ht="15" customHeight="1" x14ac:dyDescent="0.25">
      <c r="A7" s="22" t="s">
        <v>17</v>
      </c>
      <c r="B7" s="107" t="s">
        <v>182</v>
      </c>
      <c r="C7" s="107"/>
      <c r="D7" s="14" t="s">
        <v>28</v>
      </c>
      <c r="E7" s="45"/>
      <c r="F7" s="23">
        <v>1</v>
      </c>
      <c r="G7" s="24">
        <f t="shared" si="0"/>
        <v>0</v>
      </c>
      <c r="H7" s="25">
        <f>G7+(G7*F2)</f>
        <v>0</v>
      </c>
    </row>
    <row r="8" spans="1:8" ht="15" customHeight="1" x14ac:dyDescent="0.25">
      <c r="A8" s="22" t="s">
        <v>29</v>
      </c>
      <c r="B8" s="107" t="s">
        <v>183</v>
      </c>
      <c r="C8" s="107"/>
      <c r="D8" s="14" t="s">
        <v>28</v>
      </c>
      <c r="E8" s="45"/>
      <c r="F8" s="23">
        <v>1</v>
      </c>
      <c r="G8" s="24">
        <f t="shared" si="0"/>
        <v>0</v>
      </c>
      <c r="H8" s="25">
        <f>G8+(G8*F2)</f>
        <v>0</v>
      </c>
    </row>
    <row r="9" spans="1:8" ht="15" customHeight="1" x14ac:dyDescent="0.25">
      <c r="A9" s="22" t="s">
        <v>30</v>
      </c>
      <c r="B9" s="107" t="s">
        <v>184</v>
      </c>
      <c r="C9" s="107"/>
      <c r="D9" s="14" t="s">
        <v>28</v>
      </c>
      <c r="E9" s="45"/>
      <c r="F9" s="23">
        <v>1</v>
      </c>
      <c r="G9" s="24">
        <f t="shared" si="0"/>
        <v>0</v>
      </c>
      <c r="H9" s="25">
        <f>G9+(G9*F2)</f>
        <v>0</v>
      </c>
    </row>
    <row r="10" spans="1:8" ht="15" customHeight="1" x14ac:dyDescent="0.25">
      <c r="A10" s="22" t="s">
        <v>31</v>
      </c>
      <c r="B10" s="107" t="s">
        <v>185</v>
      </c>
      <c r="C10" s="107"/>
      <c r="D10" s="14" t="s">
        <v>28</v>
      </c>
      <c r="E10" s="45"/>
      <c r="F10" s="23">
        <v>1</v>
      </c>
      <c r="G10" s="24">
        <f t="shared" si="0"/>
        <v>0</v>
      </c>
      <c r="H10" s="25">
        <f>G10+(G10*F2)</f>
        <v>0</v>
      </c>
    </row>
    <row r="11" spans="1:8" ht="15" customHeight="1" x14ac:dyDescent="0.25">
      <c r="A11" s="22" t="s">
        <v>32</v>
      </c>
      <c r="B11" s="107" t="s">
        <v>186</v>
      </c>
      <c r="C11" s="107"/>
      <c r="D11" s="14" t="s">
        <v>28</v>
      </c>
      <c r="E11" s="45"/>
      <c r="F11" s="23">
        <v>1</v>
      </c>
      <c r="G11" s="24">
        <f t="shared" si="0"/>
        <v>0</v>
      </c>
      <c r="H11" s="25">
        <f>G11+(G11*F2)</f>
        <v>0</v>
      </c>
    </row>
    <row r="12" spans="1:8" ht="15" customHeight="1" x14ac:dyDescent="0.25">
      <c r="A12" s="22" t="s">
        <v>33</v>
      </c>
      <c r="B12" s="107" t="s">
        <v>187</v>
      </c>
      <c r="C12" s="107"/>
      <c r="D12" s="14" t="s">
        <v>28</v>
      </c>
      <c r="E12" s="45"/>
      <c r="F12" s="23">
        <v>1</v>
      </c>
      <c r="G12" s="24">
        <f>E12*F12</f>
        <v>0</v>
      </c>
      <c r="H12" s="25">
        <f>G12+(G12*F2)</f>
        <v>0</v>
      </c>
    </row>
    <row r="13" spans="1:8" ht="15" customHeight="1" x14ac:dyDescent="0.25">
      <c r="A13" s="22" t="s">
        <v>34</v>
      </c>
      <c r="B13" s="43" t="s">
        <v>188</v>
      </c>
      <c r="C13" s="44"/>
      <c r="D13" s="14" t="s">
        <v>28</v>
      </c>
      <c r="E13" s="45"/>
      <c r="F13" s="23">
        <v>1</v>
      </c>
      <c r="G13" s="24">
        <f>E13*F13</f>
        <v>0</v>
      </c>
      <c r="H13" s="25">
        <f>G13+(G13*F1)</f>
        <v>0</v>
      </c>
    </row>
    <row r="14" spans="1:8" ht="15" customHeight="1" thickBot="1" x14ac:dyDescent="0.3">
      <c r="A14" s="53" t="s">
        <v>36</v>
      </c>
      <c r="B14" s="108" t="s">
        <v>197</v>
      </c>
      <c r="C14" s="109"/>
      <c r="D14" s="54" t="s">
        <v>28</v>
      </c>
      <c r="E14" s="55"/>
      <c r="F14" s="49">
        <v>1</v>
      </c>
      <c r="G14" s="50">
        <f>E14*F14</f>
        <v>0</v>
      </c>
      <c r="H14" s="51">
        <f>G14+(G14*F2)</f>
        <v>0</v>
      </c>
    </row>
    <row r="15" spans="1:8" x14ac:dyDescent="0.25">
      <c r="A15" s="104" t="s">
        <v>27</v>
      </c>
      <c r="B15" s="105"/>
      <c r="C15" s="105"/>
      <c r="D15" s="105"/>
      <c r="E15" s="105"/>
      <c r="F15" s="105"/>
      <c r="G15" s="105"/>
      <c r="H15" s="106"/>
    </row>
    <row r="16" spans="1:8" ht="40.15" customHeight="1" x14ac:dyDescent="0.25">
      <c r="A16" s="101" t="s">
        <v>189</v>
      </c>
      <c r="B16" s="102"/>
      <c r="C16" s="102"/>
      <c r="D16" s="102"/>
      <c r="E16" s="102"/>
      <c r="F16" s="103"/>
      <c r="G16" s="26">
        <f>SUM(G4:G14)</f>
        <v>0</v>
      </c>
      <c r="H16" s="26">
        <f>SUM(H4:H14)</f>
        <v>0</v>
      </c>
    </row>
    <row r="17" spans="1:8" ht="40.15" customHeight="1" x14ac:dyDescent="0.25">
      <c r="A17" s="101" t="s">
        <v>190</v>
      </c>
      <c r="B17" s="102"/>
      <c r="C17" s="102"/>
      <c r="D17" s="102"/>
      <c r="E17" s="102"/>
      <c r="F17" s="103"/>
      <c r="G17" s="26">
        <f>SUM(G16)</f>
        <v>0</v>
      </c>
      <c r="H17" s="26">
        <f>SUM(H16)</f>
        <v>0</v>
      </c>
    </row>
    <row r="18" spans="1:8" ht="12" customHeight="1" x14ac:dyDescent="0.25">
      <c r="F18"/>
      <c r="G18"/>
      <c r="H18"/>
    </row>
  </sheetData>
  <mergeCells count="17">
    <mergeCell ref="A17:F17"/>
    <mergeCell ref="A16:F16"/>
    <mergeCell ref="A15:H15"/>
    <mergeCell ref="B6:C6"/>
    <mergeCell ref="B7:C7"/>
    <mergeCell ref="B8:C8"/>
    <mergeCell ref="B9:C9"/>
    <mergeCell ref="B10:C10"/>
    <mergeCell ref="B11:C11"/>
    <mergeCell ref="B12:C12"/>
    <mergeCell ref="B14:C14"/>
    <mergeCell ref="B5:C5"/>
    <mergeCell ref="A4:H4"/>
    <mergeCell ref="C1:H1"/>
    <mergeCell ref="C2:E2"/>
    <mergeCell ref="F2:H2"/>
    <mergeCell ref="A3:C3"/>
  </mergeCells>
  <phoneticPr fontId="18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150"/>
  <sheetViews>
    <sheetView showGridLines="0" tabSelected="1" topLeftCell="A127" zoomScaleNormal="100" zoomScaleSheetLayoutView="100" workbookViewId="0">
      <selection activeCell="A142" sqref="A142:A146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89" t="s">
        <v>196</v>
      </c>
      <c r="D1" s="90"/>
      <c r="E1" s="90"/>
      <c r="F1" s="90"/>
      <c r="G1" s="91"/>
      <c r="H1" s="92"/>
    </row>
    <row r="2" spans="1:8" ht="30.75" customHeight="1" thickBot="1" x14ac:dyDescent="0.3">
      <c r="C2" s="93" t="s">
        <v>14</v>
      </c>
      <c r="D2" s="94"/>
      <c r="E2" s="94"/>
      <c r="F2" s="95">
        <f>'Lisez-Moi'!$D$27</f>
        <v>0</v>
      </c>
      <c r="G2" s="96"/>
      <c r="H2" s="97"/>
    </row>
    <row r="3" spans="1:8" ht="35.450000000000003" customHeight="1" thickBot="1" x14ac:dyDescent="0.3">
      <c r="A3" s="98" t="s">
        <v>0</v>
      </c>
      <c r="B3" s="99"/>
      <c r="C3" s="100"/>
      <c r="D3" s="15" t="s">
        <v>19</v>
      </c>
      <c r="E3" s="16" t="s">
        <v>1</v>
      </c>
      <c r="F3" s="13" t="s">
        <v>20</v>
      </c>
      <c r="G3" s="17" t="s">
        <v>21</v>
      </c>
      <c r="H3" s="18" t="s">
        <v>22</v>
      </c>
    </row>
    <row r="4" spans="1:8" ht="27.6" customHeight="1" thickBot="1" x14ac:dyDescent="0.3">
      <c r="A4" s="134" t="s">
        <v>55</v>
      </c>
      <c r="B4" s="135"/>
      <c r="C4" s="135"/>
      <c r="D4" s="135"/>
      <c r="E4" s="135"/>
      <c r="F4" s="135"/>
      <c r="G4" s="135"/>
      <c r="H4" s="136"/>
    </row>
    <row r="5" spans="1:8" ht="27.6" customHeight="1" thickBot="1" x14ac:dyDescent="0.3">
      <c r="A5" s="134" t="s">
        <v>56</v>
      </c>
      <c r="B5" s="135"/>
      <c r="C5" s="135"/>
      <c r="D5" s="135"/>
      <c r="E5" s="135"/>
      <c r="F5" s="135"/>
      <c r="G5" s="135"/>
      <c r="H5" s="136"/>
    </row>
    <row r="6" spans="1:8" x14ac:dyDescent="0.25">
      <c r="A6" s="39" t="s">
        <v>15</v>
      </c>
      <c r="B6" s="111" t="s">
        <v>219</v>
      </c>
      <c r="C6" s="112"/>
      <c r="D6" s="21" t="s">
        <v>28</v>
      </c>
      <c r="E6" s="40"/>
      <c r="F6" s="41">
        <v>1</v>
      </c>
      <c r="G6" s="27">
        <f>E6*F6</f>
        <v>0</v>
      </c>
      <c r="H6" s="27">
        <f>G6+(G6*$F$2)</f>
        <v>0</v>
      </c>
    </row>
    <row r="7" spans="1:8" x14ac:dyDescent="0.25">
      <c r="A7" s="39" t="s">
        <v>16</v>
      </c>
      <c r="B7" s="111" t="s">
        <v>213</v>
      </c>
      <c r="C7" s="112"/>
      <c r="D7" s="21" t="s">
        <v>28</v>
      </c>
      <c r="E7" s="40"/>
      <c r="F7" s="41">
        <v>3</v>
      </c>
      <c r="G7" s="27">
        <f>E7*F7</f>
        <v>0</v>
      </c>
      <c r="H7" s="27">
        <f>G7+(G7*$F$2)</f>
        <v>0</v>
      </c>
    </row>
    <row r="8" spans="1:8" x14ac:dyDescent="0.25">
      <c r="A8" s="39" t="s">
        <v>17</v>
      </c>
      <c r="B8" s="111" t="s">
        <v>220</v>
      </c>
      <c r="C8" s="112"/>
      <c r="D8" s="21" t="s">
        <v>28</v>
      </c>
      <c r="E8" s="40"/>
      <c r="F8" s="41">
        <v>2</v>
      </c>
      <c r="G8" s="27">
        <f t="shared" ref="G8:G11" si="0">E8*F8</f>
        <v>0</v>
      </c>
      <c r="H8" s="27">
        <f t="shared" ref="H8:H11" si="1">G8+(G8*$F$2)</f>
        <v>0</v>
      </c>
    </row>
    <row r="9" spans="1:8" x14ac:dyDescent="0.25">
      <c r="A9" s="39" t="s">
        <v>29</v>
      </c>
      <c r="B9" s="111" t="s">
        <v>221</v>
      </c>
      <c r="C9" s="112"/>
      <c r="D9" s="21" t="s">
        <v>28</v>
      </c>
      <c r="E9" s="40"/>
      <c r="F9" s="41">
        <v>1</v>
      </c>
      <c r="G9" s="27">
        <f t="shared" si="0"/>
        <v>0</v>
      </c>
      <c r="H9" s="27">
        <f t="shared" si="1"/>
        <v>0</v>
      </c>
    </row>
    <row r="10" spans="1:8" x14ac:dyDescent="0.25">
      <c r="A10" s="39" t="s">
        <v>30</v>
      </c>
      <c r="B10" s="111" t="s">
        <v>246</v>
      </c>
      <c r="C10" s="112"/>
      <c r="D10" s="21" t="s">
        <v>28</v>
      </c>
      <c r="E10" s="40"/>
      <c r="F10" s="41">
        <v>1</v>
      </c>
      <c r="G10" s="27">
        <f t="shared" si="0"/>
        <v>0</v>
      </c>
      <c r="H10" s="27">
        <f t="shared" si="1"/>
        <v>0</v>
      </c>
    </row>
    <row r="11" spans="1:8" x14ac:dyDescent="0.25">
      <c r="A11" s="39" t="s">
        <v>31</v>
      </c>
      <c r="B11" s="111" t="s">
        <v>247</v>
      </c>
      <c r="C11" s="112"/>
      <c r="D11" s="21" t="s">
        <v>28</v>
      </c>
      <c r="E11" s="40"/>
      <c r="F11" s="41">
        <v>1</v>
      </c>
      <c r="G11" s="27">
        <f t="shared" si="0"/>
        <v>0</v>
      </c>
      <c r="H11" s="27">
        <f t="shared" si="1"/>
        <v>0</v>
      </c>
    </row>
    <row r="12" spans="1:8" x14ac:dyDescent="0.25">
      <c r="A12" s="39" t="s">
        <v>32</v>
      </c>
      <c r="B12" s="113" t="s">
        <v>57</v>
      </c>
      <c r="C12" s="114"/>
      <c r="D12" s="14" t="s">
        <v>28</v>
      </c>
      <c r="E12" s="37"/>
      <c r="F12" s="38">
        <v>16</v>
      </c>
      <c r="G12" s="24">
        <f t="shared" ref="G12:G26" si="2">E12*F12</f>
        <v>0</v>
      </c>
      <c r="H12" s="24">
        <f t="shared" ref="H12:H26" si="3">G12+(G12*$F$2)</f>
        <v>0</v>
      </c>
    </row>
    <row r="13" spans="1:8" x14ac:dyDescent="0.25">
      <c r="A13" s="39" t="s">
        <v>33</v>
      </c>
      <c r="B13" s="113" t="s">
        <v>214</v>
      </c>
      <c r="C13" s="114"/>
      <c r="D13" s="14" t="s">
        <v>28</v>
      </c>
      <c r="E13" s="37"/>
      <c r="F13" s="38">
        <v>2</v>
      </c>
      <c r="G13" s="24">
        <f t="shared" ref="G13:G17" si="4">E13*F13</f>
        <v>0</v>
      </c>
      <c r="H13" s="24">
        <f t="shared" ref="H13:H17" si="5">G13+(G13*$F$2)</f>
        <v>0</v>
      </c>
    </row>
    <row r="14" spans="1:8" ht="15" customHeight="1" x14ac:dyDescent="0.25">
      <c r="A14" s="39" t="s">
        <v>34</v>
      </c>
      <c r="B14" s="113" t="s">
        <v>215</v>
      </c>
      <c r="C14" s="114"/>
      <c r="D14" s="14" t="s">
        <v>28</v>
      </c>
      <c r="E14" s="37"/>
      <c r="F14" s="38">
        <v>3</v>
      </c>
      <c r="G14" s="24">
        <f t="shared" si="4"/>
        <v>0</v>
      </c>
      <c r="H14" s="24">
        <f t="shared" si="5"/>
        <v>0</v>
      </c>
    </row>
    <row r="15" spans="1:8" ht="15" customHeight="1" x14ac:dyDescent="0.25">
      <c r="A15" s="39" t="s">
        <v>36</v>
      </c>
      <c r="B15" s="113" t="s">
        <v>249</v>
      </c>
      <c r="C15" s="114"/>
      <c r="D15" s="14" t="s">
        <v>28</v>
      </c>
      <c r="E15" s="37"/>
      <c r="F15" s="38">
        <v>10</v>
      </c>
      <c r="G15" s="24">
        <f t="shared" si="4"/>
        <v>0</v>
      </c>
      <c r="H15" s="24">
        <f t="shared" si="5"/>
        <v>0</v>
      </c>
    </row>
    <row r="16" spans="1:8" ht="15" customHeight="1" x14ac:dyDescent="0.25">
      <c r="A16" s="39" t="s">
        <v>37</v>
      </c>
      <c r="B16" s="113" t="s">
        <v>251</v>
      </c>
      <c r="C16" s="114"/>
      <c r="D16" s="14" t="s">
        <v>28</v>
      </c>
      <c r="E16" s="37"/>
      <c r="F16" s="38">
        <v>3</v>
      </c>
      <c r="G16" s="24">
        <f t="shared" si="4"/>
        <v>0</v>
      </c>
      <c r="H16" s="24">
        <f t="shared" si="5"/>
        <v>0</v>
      </c>
    </row>
    <row r="17" spans="1:8" ht="15" customHeight="1" x14ac:dyDescent="0.25">
      <c r="A17" s="39" t="s">
        <v>38</v>
      </c>
      <c r="B17" s="113" t="s">
        <v>250</v>
      </c>
      <c r="C17" s="114"/>
      <c r="D17" s="14" t="s">
        <v>28</v>
      </c>
      <c r="E17" s="37"/>
      <c r="F17" s="38">
        <v>2</v>
      </c>
      <c r="G17" s="24">
        <f t="shared" si="4"/>
        <v>0</v>
      </c>
      <c r="H17" s="24">
        <f t="shared" si="5"/>
        <v>0</v>
      </c>
    </row>
    <row r="18" spans="1:8" x14ac:dyDescent="0.25">
      <c r="A18" s="39" t="s">
        <v>39</v>
      </c>
      <c r="B18" s="115" t="s">
        <v>58</v>
      </c>
      <c r="C18" s="115"/>
      <c r="D18" s="14" t="s">
        <v>28</v>
      </c>
      <c r="E18" s="37"/>
      <c r="F18" s="38">
        <v>1</v>
      </c>
      <c r="G18" s="24">
        <f t="shared" si="2"/>
        <v>0</v>
      </c>
      <c r="H18" s="24">
        <f t="shared" si="3"/>
        <v>0</v>
      </c>
    </row>
    <row r="19" spans="1:8" x14ac:dyDescent="0.25">
      <c r="A19" s="39" t="s">
        <v>40</v>
      </c>
      <c r="B19" s="115" t="s">
        <v>59</v>
      </c>
      <c r="C19" s="115"/>
      <c r="D19" s="14" t="s">
        <v>28</v>
      </c>
      <c r="E19" s="37"/>
      <c r="F19" s="38">
        <v>1</v>
      </c>
      <c r="G19" s="24">
        <f t="shared" si="2"/>
        <v>0</v>
      </c>
      <c r="H19" s="24">
        <f t="shared" si="3"/>
        <v>0</v>
      </c>
    </row>
    <row r="20" spans="1:8" x14ac:dyDescent="0.25">
      <c r="A20" s="39" t="s">
        <v>198</v>
      </c>
      <c r="B20" s="115" t="s">
        <v>60</v>
      </c>
      <c r="C20" s="115"/>
      <c r="D20" s="14" t="s">
        <v>28</v>
      </c>
      <c r="E20" s="37"/>
      <c r="F20" s="38">
        <v>1</v>
      </c>
      <c r="G20" s="24">
        <f t="shared" si="2"/>
        <v>0</v>
      </c>
      <c r="H20" s="24">
        <f t="shared" si="3"/>
        <v>0</v>
      </c>
    </row>
    <row r="21" spans="1:8" x14ac:dyDescent="0.25">
      <c r="A21" s="39" t="s">
        <v>216</v>
      </c>
      <c r="B21" s="115" t="s">
        <v>61</v>
      </c>
      <c r="C21" s="115"/>
      <c r="D21" s="14" t="s">
        <v>28</v>
      </c>
      <c r="E21" s="37"/>
      <c r="F21" s="38">
        <v>1</v>
      </c>
      <c r="G21" s="24">
        <f t="shared" si="2"/>
        <v>0</v>
      </c>
      <c r="H21" s="24">
        <f t="shared" si="3"/>
        <v>0</v>
      </c>
    </row>
    <row r="22" spans="1:8" x14ac:dyDescent="0.25">
      <c r="A22" s="39" t="s">
        <v>217</v>
      </c>
      <c r="B22" s="115" t="s">
        <v>62</v>
      </c>
      <c r="C22" s="115"/>
      <c r="D22" s="14" t="s">
        <v>28</v>
      </c>
      <c r="E22" s="37"/>
      <c r="F22" s="38">
        <v>1</v>
      </c>
      <c r="G22" s="24">
        <f t="shared" si="2"/>
        <v>0</v>
      </c>
      <c r="H22" s="24">
        <f t="shared" si="3"/>
        <v>0</v>
      </c>
    </row>
    <row r="23" spans="1:8" x14ac:dyDescent="0.25">
      <c r="A23" s="39" t="s">
        <v>218</v>
      </c>
      <c r="B23" s="115" t="s">
        <v>63</v>
      </c>
      <c r="C23" s="115"/>
      <c r="D23" s="14" t="s">
        <v>28</v>
      </c>
      <c r="E23" s="37"/>
      <c r="F23" s="38">
        <v>1</v>
      </c>
      <c r="G23" s="24">
        <f t="shared" si="2"/>
        <v>0</v>
      </c>
      <c r="H23" s="24">
        <f t="shared" si="3"/>
        <v>0</v>
      </c>
    </row>
    <row r="24" spans="1:8" x14ac:dyDescent="0.25">
      <c r="A24" s="39" t="s">
        <v>222</v>
      </c>
      <c r="B24" s="115" t="s">
        <v>64</v>
      </c>
      <c r="C24" s="115"/>
      <c r="D24" s="14" t="s">
        <v>28</v>
      </c>
      <c r="E24" s="37"/>
      <c r="F24" s="38">
        <v>1</v>
      </c>
      <c r="G24" s="24">
        <f t="shared" si="2"/>
        <v>0</v>
      </c>
      <c r="H24" s="24">
        <f t="shared" si="3"/>
        <v>0</v>
      </c>
    </row>
    <row r="25" spans="1:8" x14ac:dyDescent="0.25">
      <c r="A25" s="39" t="s">
        <v>223</v>
      </c>
      <c r="B25" s="115" t="s">
        <v>65</v>
      </c>
      <c r="C25" s="115"/>
      <c r="D25" s="14" t="s">
        <v>28</v>
      </c>
      <c r="E25" s="37"/>
      <c r="F25" s="38">
        <v>1</v>
      </c>
      <c r="G25" s="24">
        <f t="shared" si="2"/>
        <v>0</v>
      </c>
      <c r="H25" s="24">
        <f t="shared" si="3"/>
        <v>0</v>
      </c>
    </row>
    <row r="26" spans="1:8" x14ac:dyDescent="0.25">
      <c r="A26" s="39" t="s">
        <v>284</v>
      </c>
      <c r="B26" s="115" t="s">
        <v>66</v>
      </c>
      <c r="C26" s="115"/>
      <c r="D26" s="14" t="s">
        <v>28</v>
      </c>
      <c r="E26" s="37"/>
      <c r="F26" s="38">
        <v>1</v>
      </c>
      <c r="G26" s="24">
        <f t="shared" si="2"/>
        <v>0</v>
      </c>
      <c r="H26" s="24">
        <f t="shared" si="3"/>
        <v>0</v>
      </c>
    </row>
    <row r="27" spans="1:8" x14ac:dyDescent="0.25">
      <c r="A27" s="39" t="s">
        <v>285</v>
      </c>
      <c r="B27" s="115" t="s">
        <v>67</v>
      </c>
      <c r="C27" s="115"/>
      <c r="D27" s="14" t="s">
        <v>28</v>
      </c>
      <c r="E27" s="37"/>
      <c r="F27" s="38">
        <v>1</v>
      </c>
      <c r="G27" s="24">
        <f>E27*F27</f>
        <v>0</v>
      </c>
      <c r="H27" s="24">
        <f>G27+(G27*$F$2)</f>
        <v>0</v>
      </c>
    </row>
    <row r="28" spans="1:8" x14ac:dyDescent="0.25">
      <c r="A28" s="39" t="s">
        <v>286</v>
      </c>
      <c r="B28" s="115" t="s">
        <v>68</v>
      </c>
      <c r="C28" s="115"/>
      <c r="D28" s="14" t="s">
        <v>28</v>
      </c>
      <c r="E28" s="37"/>
      <c r="F28" s="38">
        <v>1</v>
      </c>
      <c r="G28" s="24">
        <f t="shared" ref="G28:G30" si="6">E28*F28</f>
        <v>0</v>
      </c>
      <c r="H28" s="24">
        <f t="shared" ref="H28:H30" si="7">G28+(G28*$F$2)</f>
        <v>0</v>
      </c>
    </row>
    <row r="29" spans="1:8" x14ac:dyDescent="0.25">
      <c r="A29" s="39" t="s">
        <v>287</v>
      </c>
      <c r="B29" s="115" t="s">
        <v>262</v>
      </c>
      <c r="C29" s="115"/>
      <c r="D29" s="14" t="s">
        <v>28</v>
      </c>
      <c r="E29" s="37"/>
      <c r="F29" s="38">
        <v>7</v>
      </c>
      <c r="G29" s="24">
        <f t="shared" si="6"/>
        <v>0</v>
      </c>
      <c r="H29" s="24">
        <f t="shared" si="7"/>
        <v>0</v>
      </c>
    </row>
    <row r="30" spans="1:8" x14ac:dyDescent="0.25">
      <c r="A30" s="39" t="s">
        <v>288</v>
      </c>
      <c r="B30" s="115" t="s">
        <v>69</v>
      </c>
      <c r="C30" s="115"/>
      <c r="D30" s="14" t="s">
        <v>28</v>
      </c>
      <c r="E30" s="37"/>
      <c r="F30" s="38">
        <v>1</v>
      </c>
      <c r="G30" s="24">
        <f t="shared" si="6"/>
        <v>0</v>
      </c>
      <c r="H30" s="24">
        <f t="shared" si="7"/>
        <v>0</v>
      </c>
    </row>
    <row r="31" spans="1:8" ht="15.75" thickBot="1" x14ac:dyDescent="0.3">
      <c r="A31" s="39" t="s">
        <v>289</v>
      </c>
      <c r="B31" s="138" t="s">
        <v>199</v>
      </c>
      <c r="C31" s="139"/>
      <c r="D31" s="14" t="s">
        <v>28</v>
      </c>
      <c r="E31" s="58"/>
      <c r="F31" s="59">
        <v>1</v>
      </c>
      <c r="G31" s="24">
        <f t="shared" ref="G31" si="8">E31*F31</f>
        <v>0</v>
      </c>
      <c r="H31" s="24">
        <f t="shared" ref="H31" si="9">G31+(G31*$F$2)</f>
        <v>0</v>
      </c>
    </row>
    <row r="32" spans="1:8" ht="19.5" thickBot="1" x14ac:dyDescent="0.3">
      <c r="A32" s="134" t="s">
        <v>70</v>
      </c>
      <c r="B32" s="135"/>
      <c r="C32" s="135"/>
      <c r="D32" s="135"/>
      <c r="E32" s="135"/>
      <c r="F32" s="135"/>
      <c r="G32" s="135"/>
      <c r="H32" s="136"/>
    </row>
    <row r="33" spans="1:8" x14ac:dyDescent="0.25">
      <c r="A33" s="39" t="s">
        <v>18</v>
      </c>
      <c r="B33" s="111" t="s">
        <v>71</v>
      </c>
      <c r="C33" s="112"/>
      <c r="D33" s="21" t="s">
        <v>28</v>
      </c>
      <c r="E33" s="40"/>
      <c r="F33" s="41">
        <v>824</v>
      </c>
      <c r="G33" s="27">
        <f>E33*F33</f>
        <v>0</v>
      </c>
      <c r="H33" s="27">
        <f>G33+(G33*$F$2)</f>
        <v>0</v>
      </c>
    </row>
    <row r="34" spans="1:8" x14ac:dyDescent="0.25">
      <c r="A34" s="36" t="s">
        <v>23</v>
      </c>
      <c r="B34" s="113" t="s">
        <v>72</v>
      </c>
      <c r="C34" s="114"/>
      <c r="D34" s="14" t="s">
        <v>28</v>
      </c>
      <c r="E34" s="37"/>
      <c r="F34" s="38">
        <v>2</v>
      </c>
      <c r="G34" s="24">
        <f t="shared" ref="G34:G48" si="10">E34*F34</f>
        <v>0</v>
      </c>
      <c r="H34" s="24">
        <f t="shared" ref="H34:H48" si="11">G34+(G34*$F$2)</f>
        <v>0</v>
      </c>
    </row>
    <row r="35" spans="1:8" x14ac:dyDescent="0.25">
      <c r="A35" s="36" t="s">
        <v>24</v>
      </c>
      <c r="B35" s="115" t="s">
        <v>73</v>
      </c>
      <c r="C35" s="115"/>
      <c r="D35" s="14" t="s">
        <v>28</v>
      </c>
      <c r="E35" s="37"/>
      <c r="F35" s="38">
        <v>166</v>
      </c>
      <c r="G35" s="24">
        <f t="shared" si="10"/>
        <v>0</v>
      </c>
      <c r="H35" s="24">
        <f t="shared" si="11"/>
        <v>0</v>
      </c>
    </row>
    <row r="36" spans="1:8" x14ac:dyDescent="0.25">
      <c r="A36" s="36" t="s">
        <v>35</v>
      </c>
      <c r="B36" s="115" t="s">
        <v>74</v>
      </c>
      <c r="C36" s="115"/>
      <c r="D36" s="14" t="s">
        <v>28</v>
      </c>
      <c r="E36" s="37"/>
      <c r="F36" s="38">
        <v>1</v>
      </c>
      <c r="G36" s="24">
        <f t="shared" si="10"/>
        <v>0</v>
      </c>
      <c r="H36" s="24">
        <f t="shared" si="11"/>
        <v>0</v>
      </c>
    </row>
    <row r="37" spans="1:8" x14ac:dyDescent="0.25">
      <c r="A37" s="39" t="s">
        <v>52</v>
      </c>
      <c r="B37" s="115" t="s">
        <v>75</v>
      </c>
      <c r="C37" s="115"/>
      <c r="D37" s="14" t="s">
        <v>28</v>
      </c>
      <c r="E37" s="37"/>
      <c r="F37" s="38">
        <v>9</v>
      </c>
      <c r="G37" s="24">
        <f t="shared" si="10"/>
        <v>0</v>
      </c>
      <c r="H37" s="24">
        <f t="shared" si="11"/>
        <v>0</v>
      </c>
    </row>
    <row r="38" spans="1:8" x14ac:dyDescent="0.25">
      <c r="A38" s="39" t="s">
        <v>53</v>
      </c>
      <c r="B38" s="115" t="s">
        <v>253</v>
      </c>
      <c r="C38" s="115"/>
      <c r="D38" s="14" t="s">
        <v>28</v>
      </c>
      <c r="E38" s="37"/>
      <c r="F38" s="38">
        <v>5</v>
      </c>
      <c r="G38" s="24">
        <f t="shared" si="10"/>
        <v>0</v>
      </c>
      <c r="H38" s="24">
        <f t="shared" si="11"/>
        <v>0</v>
      </c>
    </row>
    <row r="39" spans="1:8" x14ac:dyDescent="0.25">
      <c r="A39" s="39" t="s">
        <v>54</v>
      </c>
      <c r="B39" s="115" t="s">
        <v>254</v>
      </c>
      <c r="C39" s="115"/>
      <c r="D39" s="14" t="s">
        <v>28</v>
      </c>
      <c r="E39" s="37"/>
      <c r="F39" s="38">
        <v>163</v>
      </c>
      <c r="G39" s="24">
        <f t="shared" si="10"/>
        <v>0</v>
      </c>
      <c r="H39" s="24">
        <f t="shared" si="11"/>
        <v>0</v>
      </c>
    </row>
    <row r="40" spans="1:8" x14ac:dyDescent="0.25">
      <c r="A40" s="39" t="s">
        <v>91</v>
      </c>
      <c r="B40" s="115" t="s">
        <v>255</v>
      </c>
      <c r="C40" s="115"/>
      <c r="D40" s="14" t="s">
        <v>28</v>
      </c>
      <c r="E40" s="37"/>
      <c r="F40" s="38">
        <v>6</v>
      </c>
      <c r="G40" s="24">
        <f t="shared" si="10"/>
        <v>0</v>
      </c>
      <c r="H40" s="24">
        <f t="shared" si="11"/>
        <v>0</v>
      </c>
    </row>
    <row r="41" spans="1:8" x14ac:dyDescent="0.25">
      <c r="A41" s="39" t="s">
        <v>92</v>
      </c>
      <c r="B41" s="115" t="s">
        <v>256</v>
      </c>
      <c r="C41" s="115"/>
      <c r="D41" s="14" t="s">
        <v>28</v>
      </c>
      <c r="E41" s="37"/>
      <c r="F41" s="38">
        <v>55</v>
      </c>
      <c r="G41" s="24">
        <f t="shared" si="10"/>
        <v>0</v>
      </c>
      <c r="H41" s="24">
        <f t="shared" si="11"/>
        <v>0</v>
      </c>
    </row>
    <row r="42" spans="1:8" x14ac:dyDescent="0.25">
      <c r="A42" s="39" t="s">
        <v>93</v>
      </c>
      <c r="B42" s="115" t="s">
        <v>257</v>
      </c>
      <c r="C42" s="115"/>
      <c r="D42" s="14" t="s">
        <v>28</v>
      </c>
      <c r="E42" s="37"/>
      <c r="F42" s="38">
        <v>4</v>
      </c>
      <c r="G42" s="24">
        <f t="shared" si="10"/>
        <v>0</v>
      </c>
      <c r="H42" s="24">
        <f t="shared" si="11"/>
        <v>0</v>
      </c>
    </row>
    <row r="43" spans="1:8" x14ac:dyDescent="0.25">
      <c r="A43" s="39" t="s">
        <v>94</v>
      </c>
      <c r="B43" s="115" t="s">
        <v>76</v>
      </c>
      <c r="C43" s="115"/>
      <c r="D43" s="14" t="s">
        <v>28</v>
      </c>
      <c r="E43" s="37"/>
      <c r="F43" s="38">
        <v>1</v>
      </c>
      <c r="G43" s="24">
        <f t="shared" si="10"/>
        <v>0</v>
      </c>
      <c r="H43" s="24">
        <f t="shared" si="11"/>
        <v>0</v>
      </c>
    </row>
    <row r="44" spans="1:8" x14ac:dyDescent="0.25">
      <c r="A44" s="39" t="s">
        <v>95</v>
      </c>
      <c r="B44" s="115" t="s">
        <v>77</v>
      </c>
      <c r="C44" s="115"/>
      <c r="D44" s="14" t="s">
        <v>28</v>
      </c>
      <c r="E44" s="37"/>
      <c r="F44" s="38">
        <v>5</v>
      </c>
      <c r="G44" s="24">
        <f t="shared" si="10"/>
        <v>0</v>
      </c>
      <c r="H44" s="24">
        <f t="shared" si="11"/>
        <v>0</v>
      </c>
    </row>
    <row r="45" spans="1:8" x14ac:dyDescent="0.25">
      <c r="A45" s="39" t="s">
        <v>96</v>
      </c>
      <c r="B45" s="115" t="s">
        <v>78</v>
      </c>
      <c r="C45" s="115"/>
      <c r="D45" s="14" t="s">
        <v>28</v>
      </c>
      <c r="E45" s="37"/>
      <c r="F45" s="38">
        <v>1</v>
      </c>
      <c r="G45" s="24">
        <f t="shared" si="10"/>
        <v>0</v>
      </c>
      <c r="H45" s="24">
        <f t="shared" si="11"/>
        <v>0</v>
      </c>
    </row>
    <row r="46" spans="1:8" x14ac:dyDescent="0.25">
      <c r="A46" s="39" t="s">
        <v>97</v>
      </c>
      <c r="B46" s="115" t="s">
        <v>79</v>
      </c>
      <c r="C46" s="115"/>
      <c r="D46" s="14" t="s">
        <v>28</v>
      </c>
      <c r="E46" s="37"/>
      <c r="F46" s="38">
        <v>1</v>
      </c>
      <c r="G46" s="24">
        <f t="shared" si="10"/>
        <v>0</v>
      </c>
      <c r="H46" s="24">
        <f t="shared" si="11"/>
        <v>0</v>
      </c>
    </row>
    <row r="47" spans="1:8" x14ac:dyDescent="0.25">
      <c r="A47" s="39" t="s">
        <v>98</v>
      </c>
      <c r="B47" s="115" t="s">
        <v>80</v>
      </c>
      <c r="C47" s="115"/>
      <c r="D47" s="14" t="s">
        <v>28</v>
      </c>
      <c r="E47" s="37"/>
      <c r="F47" s="38">
        <v>1</v>
      </c>
      <c r="G47" s="24">
        <f t="shared" si="10"/>
        <v>0</v>
      </c>
      <c r="H47" s="24">
        <f t="shared" si="11"/>
        <v>0</v>
      </c>
    </row>
    <row r="48" spans="1:8" x14ac:dyDescent="0.25">
      <c r="A48" s="39" t="s">
        <v>99</v>
      </c>
      <c r="B48" s="115" t="s">
        <v>81</v>
      </c>
      <c r="C48" s="115"/>
      <c r="D48" s="14" t="s">
        <v>28</v>
      </c>
      <c r="E48" s="37"/>
      <c r="F48" s="38">
        <v>1</v>
      </c>
      <c r="G48" s="24">
        <f t="shared" si="10"/>
        <v>0</v>
      </c>
      <c r="H48" s="24">
        <f t="shared" si="11"/>
        <v>0</v>
      </c>
    </row>
    <row r="49" spans="1:8" x14ac:dyDescent="0.25">
      <c r="A49" s="39" t="s">
        <v>100</v>
      </c>
      <c r="B49" s="115" t="s">
        <v>82</v>
      </c>
      <c r="C49" s="115"/>
      <c r="D49" s="14" t="s">
        <v>28</v>
      </c>
      <c r="E49" s="37"/>
      <c r="F49" s="38">
        <v>1</v>
      </c>
      <c r="G49" s="24">
        <f>E49*F49</f>
        <v>0</v>
      </c>
      <c r="H49" s="24">
        <f>G49+(G49*$F$2)</f>
        <v>0</v>
      </c>
    </row>
    <row r="50" spans="1:8" x14ac:dyDescent="0.25">
      <c r="A50" s="39" t="s">
        <v>101</v>
      </c>
      <c r="B50" s="115" t="s">
        <v>83</v>
      </c>
      <c r="C50" s="115"/>
      <c r="D50" s="14" t="s">
        <v>28</v>
      </c>
      <c r="E50" s="37"/>
      <c r="F50" s="38">
        <v>593</v>
      </c>
      <c r="G50" s="24">
        <f t="shared" ref="G50:G63" si="12">E50*F50</f>
        <v>0</v>
      </c>
      <c r="H50" s="24">
        <f t="shared" ref="H50:H63" si="13">G50+(G50*$F$2)</f>
        <v>0</v>
      </c>
    </row>
    <row r="51" spans="1:8" x14ac:dyDescent="0.25">
      <c r="A51" s="39" t="s">
        <v>102</v>
      </c>
      <c r="B51" s="115" t="s">
        <v>84</v>
      </c>
      <c r="C51" s="115"/>
      <c r="D51" s="14" t="s">
        <v>28</v>
      </c>
      <c r="E51" s="37"/>
      <c r="F51" s="38">
        <v>1</v>
      </c>
      <c r="G51" s="24">
        <f t="shared" si="12"/>
        <v>0</v>
      </c>
      <c r="H51" s="24">
        <f t="shared" si="13"/>
        <v>0</v>
      </c>
    </row>
    <row r="52" spans="1:8" x14ac:dyDescent="0.25">
      <c r="A52" s="39" t="s">
        <v>103</v>
      </c>
      <c r="B52" s="115" t="s">
        <v>85</v>
      </c>
      <c r="C52" s="115"/>
      <c r="D52" s="14" t="s">
        <v>28</v>
      </c>
      <c r="E52" s="37"/>
      <c r="F52" s="38">
        <v>46</v>
      </c>
      <c r="G52" s="24">
        <f t="shared" si="12"/>
        <v>0</v>
      </c>
      <c r="H52" s="24">
        <f t="shared" si="13"/>
        <v>0</v>
      </c>
    </row>
    <row r="53" spans="1:8" x14ac:dyDescent="0.25">
      <c r="A53" s="39" t="s">
        <v>207</v>
      </c>
      <c r="B53" s="115" t="s">
        <v>259</v>
      </c>
      <c r="C53" s="115"/>
      <c r="D53" s="14" t="s">
        <v>28</v>
      </c>
      <c r="E53" s="37"/>
      <c r="F53" s="38">
        <v>3</v>
      </c>
      <c r="G53" s="24">
        <f t="shared" si="12"/>
        <v>0</v>
      </c>
      <c r="H53" s="24">
        <f t="shared" si="13"/>
        <v>0</v>
      </c>
    </row>
    <row r="54" spans="1:8" x14ac:dyDescent="0.25">
      <c r="A54" s="39" t="s">
        <v>212</v>
      </c>
      <c r="B54" s="115" t="s">
        <v>261</v>
      </c>
      <c r="C54" s="115"/>
      <c r="D54" s="14" t="s">
        <v>28</v>
      </c>
      <c r="E54" s="37"/>
      <c r="F54" s="38">
        <v>3</v>
      </c>
      <c r="G54" s="24">
        <f t="shared" si="12"/>
        <v>0</v>
      </c>
      <c r="H54" s="24">
        <f t="shared" si="13"/>
        <v>0</v>
      </c>
    </row>
    <row r="55" spans="1:8" x14ac:dyDescent="0.25">
      <c r="A55" s="39" t="s">
        <v>275</v>
      </c>
      <c r="B55" s="115" t="s">
        <v>260</v>
      </c>
      <c r="C55" s="115"/>
      <c r="D55" s="14" t="s">
        <v>28</v>
      </c>
      <c r="E55" s="37"/>
      <c r="F55" s="38">
        <v>8</v>
      </c>
      <c r="G55" s="24">
        <f t="shared" si="12"/>
        <v>0</v>
      </c>
      <c r="H55" s="24">
        <f t="shared" si="13"/>
        <v>0</v>
      </c>
    </row>
    <row r="56" spans="1:8" x14ac:dyDescent="0.25">
      <c r="A56" s="39" t="s">
        <v>276</v>
      </c>
      <c r="B56" s="115" t="s">
        <v>86</v>
      </c>
      <c r="C56" s="115"/>
      <c r="D56" s="14" t="s">
        <v>28</v>
      </c>
      <c r="E56" s="37"/>
      <c r="F56" s="38">
        <v>1</v>
      </c>
      <c r="G56" s="24">
        <f t="shared" si="12"/>
        <v>0</v>
      </c>
      <c r="H56" s="24">
        <f t="shared" si="13"/>
        <v>0</v>
      </c>
    </row>
    <row r="57" spans="1:8" x14ac:dyDescent="0.25">
      <c r="A57" s="39" t="s">
        <v>277</v>
      </c>
      <c r="B57" s="115" t="s">
        <v>211</v>
      </c>
      <c r="C57" s="115"/>
      <c r="D57" s="14" t="s">
        <v>28</v>
      </c>
      <c r="E57" s="37"/>
      <c r="F57" s="38">
        <v>10</v>
      </c>
      <c r="G57" s="24">
        <f t="shared" ref="G57" si="14">E57*F57</f>
        <v>0</v>
      </c>
      <c r="H57" s="24">
        <f t="shared" ref="H57" si="15">G57+(G57*$F$2)</f>
        <v>0</v>
      </c>
    </row>
    <row r="58" spans="1:8" x14ac:dyDescent="0.25">
      <c r="A58" s="39" t="s">
        <v>278</v>
      </c>
      <c r="B58" s="113" t="s">
        <v>208</v>
      </c>
      <c r="C58" s="114"/>
      <c r="D58" s="14" t="s">
        <v>28</v>
      </c>
      <c r="E58" s="37"/>
      <c r="F58" s="38">
        <v>1</v>
      </c>
      <c r="G58" s="24">
        <f t="shared" ref="G58" si="16">E58*F58</f>
        <v>0</v>
      </c>
      <c r="H58" s="24">
        <f t="shared" ref="H58" si="17">G58+(G58*$F$2)</f>
        <v>0</v>
      </c>
    </row>
    <row r="59" spans="1:8" ht="30.6" customHeight="1" x14ac:dyDescent="0.25">
      <c r="A59" s="39" t="s">
        <v>279</v>
      </c>
      <c r="B59" s="115" t="s">
        <v>87</v>
      </c>
      <c r="C59" s="115"/>
      <c r="D59" s="14" t="s">
        <v>28</v>
      </c>
      <c r="E59" s="37"/>
      <c r="F59" s="38">
        <v>1</v>
      </c>
      <c r="G59" s="24">
        <f t="shared" si="12"/>
        <v>0</v>
      </c>
      <c r="H59" s="24">
        <f t="shared" si="13"/>
        <v>0</v>
      </c>
    </row>
    <row r="60" spans="1:8" ht="36" customHeight="1" x14ac:dyDescent="0.25">
      <c r="A60" s="39" t="s">
        <v>280</v>
      </c>
      <c r="B60" s="115" t="s">
        <v>88</v>
      </c>
      <c r="C60" s="115"/>
      <c r="D60" s="14" t="s">
        <v>28</v>
      </c>
      <c r="E60" s="37"/>
      <c r="F60" s="38">
        <v>6</v>
      </c>
      <c r="G60" s="24">
        <f t="shared" si="12"/>
        <v>0</v>
      </c>
      <c r="H60" s="24">
        <f t="shared" si="13"/>
        <v>0</v>
      </c>
    </row>
    <row r="61" spans="1:8" x14ac:dyDescent="0.25">
      <c r="A61" s="39" t="s">
        <v>281</v>
      </c>
      <c r="B61" s="115" t="s">
        <v>258</v>
      </c>
      <c r="C61" s="115"/>
      <c r="D61" s="14" t="s">
        <v>28</v>
      </c>
      <c r="E61" s="37"/>
      <c r="F61" s="38">
        <v>4</v>
      </c>
      <c r="G61" s="24">
        <f t="shared" si="12"/>
        <v>0</v>
      </c>
      <c r="H61" s="24">
        <f t="shared" si="13"/>
        <v>0</v>
      </c>
    </row>
    <row r="62" spans="1:8" x14ac:dyDescent="0.25">
      <c r="A62" s="39" t="s">
        <v>282</v>
      </c>
      <c r="B62" s="115" t="s">
        <v>89</v>
      </c>
      <c r="C62" s="115"/>
      <c r="D62" s="14" t="s">
        <v>28</v>
      </c>
      <c r="E62" s="37"/>
      <c r="F62" s="38">
        <v>2</v>
      </c>
      <c r="G62" s="24">
        <f t="shared" si="12"/>
        <v>0</v>
      </c>
      <c r="H62" s="24">
        <f t="shared" si="13"/>
        <v>0</v>
      </c>
    </row>
    <row r="63" spans="1:8" ht="15.75" thickBot="1" x14ac:dyDescent="0.3">
      <c r="A63" s="39" t="s">
        <v>283</v>
      </c>
      <c r="B63" s="115" t="s">
        <v>90</v>
      </c>
      <c r="C63" s="115"/>
      <c r="D63" s="14" t="s">
        <v>28</v>
      </c>
      <c r="E63" s="37"/>
      <c r="F63" s="38">
        <v>2</v>
      </c>
      <c r="G63" s="24">
        <f t="shared" si="12"/>
        <v>0</v>
      </c>
      <c r="H63" s="24">
        <f t="shared" si="13"/>
        <v>0</v>
      </c>
    </row>
    <row r="64" spans="1:8" ht="19.5" thickBot="1" x14ac:dyDescent="0.3">
      <c r="A64" s="134" t="s">
        <v>104</v>
      </c>
      <c r="B64" s="135"/>
      <c r="C64" s="135"/>
      <c r="D64" s="135"/>
      <c r="E64" s="135"/>
      <c r="F64" s="135"/>
      <c r="G64" s="135"/>
      <c r="H64" s="136"/>
    </row>
    <row r="65" spans="1:8" x14ac:dyDescent="0.25">
      <c r="A65" s="39" t="s">
        <v>25</v>
      </c>
      <c r="B65" s="111" t="s">
        <v>105</v>
      </c>
      <c r="C65" s="112"/>
      <c r="D65" s="21" t="s">
        <v>28</v>
      </c>
      <c r="E65" s="40"/>
      <c r="F65" s="41">
        <v>7</v>
      </c>
      <c r="G65" s="27">
        <f>E65*F65</f>
        <v>0</v>
      </c>
      <c r="H65" s="27">
        <f>G65+(G65*$F$2)</f>
        <v>0</v>
      </c>
    </row>
    <row r="66" spans="1:8" x14ac:dyDescent="0.25">
      <c r="A66" s="39" t="s">
        <v>26</v>
      </c>
      <c r="B66" s="111" t="s">
        <v>248</v>
      </c>
      <c r="C66" s="112"/>
      <c r="D66" s="21" t="s">
        <v>28</v>
      </c>
      <c r="E66" s="40"/>
      <c r="F66" s="41">
        <v>1</v>
      </c>
      <c r="G66" s="27">
        <f>E66*F66</f>
        <v>0</v>
      </c>
      <c r="H66" s="27">
        <f>G66+(G66*$F$2)</f>
        <v>0</v>
      </c>
    </row>
    <row r="67" spans="1:8" ht="15" customHeight="1" x14ac:dyDescent="0.25">
      <c r="A67" s="39" t="s">
        <v>128</v>
      </c>
      <c r="B67" s="113" t="s">
        <v>252</v>
      </c>
      <c r="C67" s="114"/>
      <c r="D67" s="21" t="s">
        <v>28</v>
      </c>
      <c r="E67" s="40"/>
      <c r="F67" s="41">
        <v>3</v>
      </c>
      <c r="G67" s="27">
        <f>E67*F67</f>
        <v>0</v>
      </c>
      <c r="H67" s="27">
        <f>G67+(G67*$F$2)</f>
        <v>0</v>
      </c>
    </row>
    <row r="68" spans="1:8" x14ac:dyDescent="0.25">
      <c r="A68" s="39" t="s">
        <v>129</v>
      </c>
      <c r="B68" s="113" t="s">
        <v>106</v>
      </c>
      <c r="C68" s="114"/>
      <c r="D68" s="14" t="s">
        <v>28</v>
      </c>
      <c r="E68" s="37"/>
      <c r="F68" s="38">
        <v>5</v>
      </c>
      <c r="G68" s="24">
        <f t="shared" ref="G68:G77" si="18">E68*F68</f>
        <v>0</v>
      </c>
      <c r="H68" s="24">
        <f t="shared" ref="H68:H77" si="19">G68+(G68*$F$2)</f>
        <v>0</v>
      </c>
    </row>
    <row r="69" spans="1:8" x14ac:dyDescent="0.25">
      <c r="A69" s="39" t="s">
        <v>130</v>
      </c>
      <c r="B69" s="115" t="s">
        <v>107</v>
      </c>
      <c r="C69" s="115"/>
      <c r="D69" s="14" t="s">
        <v>28</v>
      </c>
      <c r="E69" s="37"/>
      <c r="F69" s="38">
        <v>1</v>
      </c>
      <c r="G69" s="24">
        <f t="shared" si="18"/>
        <v>0</v>
      </c>
      <c r="H69" s="24">
        <f t="shared" si="19"/>
        <v>0</v>
      </c>
    </row>
    <row r="70" spans="1:8" x14ac:dyDescent="0.25">
      <c r="A70" s="39" t="s">
        <v>131</v>
      </c>
      <c r="B70" s="113" t="s">
        <v>108</v>
      </c>
      <c r="C70" s="114"/>
      <c r="D70" s="14" t="s">
        <v>28</v>
      </c>
      <c r="E70" s="37"/>
      <c r="F70" s="38">
        <v>2</v>
      </c>
      <c r="G70" s="24">
        <f t="shared" si="18"/>
        <v>0</v>
      </c>
      <c r="H70" s="24">
        <f t="shared" si="19"/>
        <v>0</v>
      </c>
    </row>
    <row r="71" spans="1:8" x14ac:dyDescent="0.25">
      <c r="A71" s="39" t="s">
        <v>132</v>
      </c>
      <c r="B71" s="113" t="s">
        <v>109</v>
      </c>
      <c r="C71" s="114"/>
      <c r="D71" s="14" t="s">
        <v>28</v>
      </c>
      <c r="E71" s="37"/>
      <c r="F71" s="38">
        <v>1</v>
      </c>
      <c r="G71" s="24">
        <f t="shared" si="18"/>
        <v>0</v>
      </c>
      <c r="H71" s="24">
        <f t="shared" si="19"/>
        <v>0</v>
      </c>
    </row>
    <row r="72" spans="1:8" x14ac:dyDescent="0.25">
      <c r="A72" s="39" t="s">
        <v>133</v>
      </c>
      <c r="B72" s="113" t="s">
        <v>110</v>
      </c>
      <c r="C72" s="114"/>
      <c r="D72" s="14" t="s">
        <v>28</v>
      </c>
      <c r="E72" s="37"/>
      <c r="F72" s="38">
        <v>1</v>
      </c>
      <c r="G72" s="24">
        <f t="shared" si="18"/>
        <v>0</v>
      </c>
      <c r="H72" s="24">
        <f t="shared" si="19"/>
        <v>0</v>
      </c>
    </row>
    <row r="73" spans="1:8" x14ac:dyDescent="0.25">
      <c r="A73" s="39" t="s">
        <v>134</v>
      </c>
      <c r="B73" s="113" t="s">
        <v>111</v>
      </c>
      <c r="C73" s="114"/>
      <c r="D73" s="14" t="s">
        <v>28</v>
      </c>
      <c r="E73" s="37"/>
      <c r="F73" s="38">
        <v>1</v>
      </c>
      <c r="G73" s="24">
        <f t="shared" si="18"/>
        <v>0</v>
      </c>
      <c r="H73" s="24">
        <f t="shared" si="19"/>
        <v>0</v>
      </c>
    </row>
    <row r="74" spans="1:8" x14ac:dyDescent="0.25">
      <c r="A74" s="39" t="s">
        <v>135</v>
      </c>
      <c r="B74" s="113" t="s">
        <v>112</v>
      </c>
      <c r="C74" s="114"/>
      <c r="D74" s="14" t="s">
        <v>28</v>
      </c>
      <c r="E74" s="37"/>
      <c r="F74" s="38">
        <v>1</v>
      </c>
      <c r="G74" s="24">
        <f t="shared" si="18"/>
        <v>0</v>
      </c>
      <c r="H74" s="24">
        <f t="shared" si="19"/>
        <v>0</v>
      </c>
    </row>
    <row r="75" spans="1:8" x14ac:dyDescent="0.25">
      <c r="A75" s="39" t="s">
        <v>136</v>
      </c>
      <c r="B75" s="115" t="s">
        <v>113</v>
      </c>
      <c r="C75" s="115"/>
      <c r="D75" s="14" t="s">
        <v>28</v>
      </c>
      <c r="E75" s="37"/>
      <c r="F75" s="38">
        <v>1</v>
      </c>
      <c r="G75" s="24">
        <f t="shared" si="18"/>
        <v>0</v>
      </c>
      <c r="H75" s="24">
        <f t="shared" si="19"/>
        <v>0</v>
      </c>
    </row>
    <row r="76" spans="1:8" x14ac:dyDescent="0.25">
      <c r="A76" s="39" t="s">
        <v>137</v>
      </c>
      <c r="B76" s="115" t="s">
        <v>114</v>
      </c>
      <c r="C76" s="115"/>
      <c r="D76" s="14" t="s">
        <v>28</v>
      </c>
      <c r="E76" s="37"/>
      <c r="F76" s="38">
        <v>3</v>
      </c>
      <c r="G76" s="24">
        <f t="shared" si="18"/>
        <v>0</v>
      </c>
      <c r="H76" s="24">
        <f t="shared" si="19"/>
        <v>0</v>
      </c>
    </row>
    <row r="77" spans="1:8" x14ac:dyDescent="0.25">
      <c r="A77" s="39" t="s">
        <v>138</v>
      </c>
      <c r="B77" s="115" t="s">
        <v>115</v>
      </c>
      <c r="C77" s="115"/>
      <c r="D77" s="14" t="s">
        <v>28</v>
      </c>
      <c r="E77" s="37"/>
      <c r="F77" s="38">
        <v>1</v>
      </c>
      <c r="G77" s="24">
        <f t="shared" si="18"/>
        <v>0</v>
      </c>
      <c r="H77" s="24">
        <f t="shared" si="19"/>
        <v>0</v>
      </c>
    </row>
    <row r="78" spans="1:8" x14ac:dyDescent="0.25">
      <c r="A78" s="39" t="s">
        <v>139</v>
      </c>
      <c r="B78" s="115" t="s">
        <v>116</v>
      </c>
      <c r="C78" s="115"/>
      <c r="D78" s="14" t="s">
        <v>28</v>
      </c>
      <c r="E78" s="37"/>
      <c r="F78" s="38">
        <v>1</v>
      </c>
      <c r="G78" s="24">
        <f>E78*F78</f>
        <v>0</v>
      </c>
      <c r="H78" s="24">
        <f>G78+(G78*$F$2)</f>
        <v>0</v>
      </c>
    </row>
    <row r="79" spans="1:8" x14ac:dyDescent="0.25">
      <c r="A79" s="39" t="s">
        <v>140</v>
      </c>
      <c r="B79" s="115" t="s">
        <v>67</v>
      </c>
      <c r="C79" s="115"/>
      <c r="D79" s="14" t="s">
        <v>28</v>
      </c>
      <c r="E79" s="37"/>
      <c r="F79" s="38">
        <v>1</v>
      </c>
      <c r="G79" s="24">
        <f t="shared" ref="G79:G90" si="20">E79*F79</f>
        <v>0</v>
      </c>
      <c r="H79" s="24">
        <f t="shared" ref="H79:H90" si="21">G79+(G79*$F$2)</f>
        <v>0</v>
      </c>
    </row>
    <row r="80" spans="1:8" x14ac:dyDescent="0.25">
      <c r="A80" s="39" t="s">
        <v>141</v>
      </c>
      <c r="B80" s="115" t="s">
        <v>117</v>
      </c>
      <c r="C80" s="115"/>
      <c r="D80" s="14" t="s">
        <v>28</v>
      </c>
      <c r="E80" s="37"/>
      <c r="F80" s="38">
        <v>113</v>
      </c>
      <c r="G80" s="24">
        <f t="shared" si="20"/>
        <v>0</v>
      </c>
      <c r="H80" s="24">
        <f t="shared" si="21"/>
        <v>0</v>
      </c>
    </row>
    <row r="81" spans="1:8" x14ac:dyDescent="0.25">
      <c r="A81" s="39" t="s">
        <v>142</v>
      </c>
      <c r="B81" s="115" t="s">
        <v>118</v>
      </c>
      <c r="C81" s="115"/>
      <c r="D81" s="14" t="s">
        <v>28</v>
      </c>
      <c r="E81" s="37"/>
      <c r="F81" s="38">
        <v>1</v>
      </c>
      <c r="G81" s="24">
        <f t="shared" si="20"/>
        <v>0</v>
      </c>
      <c r="H81" s="24">
        <f t="shared" si="21"/>
        <v>0</v>
      </c>
    </row>
    <row r="82" spans="1:8" x14ac:dyDescent="0.25">
      <c r="A82" s="39" t="s">
        <v>143</v>
      </c>
      <c r="B82" s="115" t="s">
        <v>119</v>
      </c>
      <c r="C82" s="115"/>
      <c r="D82" s="14" t="s">
        <v>28</v>
      </c>
      <c r="E82" s="37"/>
      <c r="F82" s="38">
        <v>1</v>
      </c>
      <c r="G82" s="24">
        <f t="shared" si="20"/>
        <v>0</v>
      </c>
      <c r="H82" s="24">
        <f t="shared" si="21"/>
        <v>0</v>
      </c>
    </row>
    <row r="83" spans="1:8" x14ac:dyDescent="0.25">
      <c r="A83" s="39" t="s">
        <v>144</v>
      </c>
      <c r="B83" s="115" t="s">
        <v>120</v>
      </c>
      <c r="C83" s="115"/>
      <c r="D83" s="14" t="s">
        <v>28</v>
      </c>
      <c r="E83" s="37"/>
      <c r="F83" s="38">
        <v>1</v>
      </c>
      <c r="G83" s="24">
        <f t="shared" si="20"/>
        <v>0</v>
      </c>
      <c r="H83" s="24">
        <f t="shared" si="21"/>
        <v>0</v>
      </c>
    </row>
    <row r="84" spans="1:8" x14ac:dyDescent="0.25">
      <c r="A84" s="39" t="s">
        <v>145</v>
      </c>
      <c r="B84" s="115" t="s">
        <v>121</v>
      </c>
      <c r="C84" s="115"/>
      <c r="D84" s="14" t="s">
        <v>28</v>
      </c>
      <c r="E84" s="37"/>
      <c r="F84" s="38">
        <v>1</v>
      </c>
      <c r="G84" s="24">
        <f t="shared" si="20"/>
        <v>0</v>
      </c>
      <c r="H84" s="24">
        <f t="shared" si="21"/>
        <v>0</v>
      </c>
    </row>
    <row r="85" spans="1:8" x14ac:dyDescent="0.25">
      <c r="A85" s="39" t="s">
        <v>146</v>
      </c>
      <c r="B85" s="115" t="s">
        <v>122</v>
      </c>
      <c r="C85" s="115"/>
      <c r="D85" s="14" t="s">
        <v>28</v>
      </c>
      <c r="E85" s="37"/>
      <c r="F85" s="38">
        <v>1</v>
      </c>
      <c r="G85" s="24">
        <f t="shared" si="20"/>
        <v>0</v>
      </c>
      <c r="H85" s="24">
        <f t="shared" si="21"/>
        <v>0</v>
      </c>
    </row>
    <row r="86" spans="1:8" x14ac:dyDescent="0.25">
      <c r="A86" s="39" t="s">
        <v>147</v>
      </c>
      <c r="B86" s="115" t="s">
        <v>123</v>
      </c>
      <c r="C86" s="115"/>
      <c r="D86" s="14" t="s">
        <v>28</v>
      </c>
      <c r="E86" s="37"/>
      <c r="F86" s="38">
        <v>1</v>
      </c>
      <c r="G86" s="24">
        <f t="shared" ref="G86:G88" si="22">E86*F86</f>
        <v>0</v>
      </c>
      <c r="H86" s="24">
        <f t="shared" ref="H86:H88" si="23">G86+(G86*$F$2)</f>
        <v>0</v>
      </c>
    </row>
    <row r="87" spans="1:8" x14ac:dyDescent="0.25">
      <c r="A87" s="39" t="s">
        <v>148</v>
      </c>
      <c r="B87" s="115" t="s">
        <v>124</v>
      </c>
      <c r="C87" s="115"/>
      <c r="D87" s="14" t="s">
        <v>28</v>
      </c>
      <c r="E87" s="37"/>
      <c r="F87" s="38">
        <v>1</v>
      </c>
      <c r="G87" s="24">
        <f t="shared" si="22"/>
        <v>0</v>
      </c>
      <c r="H87" s="24">
        <f t="shared" si="23"/>
        <v>0</v>
      </c>
    </row>
    <row r="88" spans="1:8" x14ac:dyDescent="0.25">
      <c r="A88" s="39" t="s">
        <v>149</v>
      </c>
      <c r="B88" s="137" t="s">
        <v>125</v>
      </c>
      <c r="C88" s="137"/>
      <c r="D88" s="20" t="s">
        <v>28</v>
      </c>
      <c r="E88" s="42"/>
      <c r="F88" s="38">
        <v>1</v>
      </c>
      <c r="G88" s="32">
        <f t="shared" si="22"/>
        <v>0</v>
      </c>
      <c r="H88" s="32">
        <f t="shared" si="23"/>
        <v>0</v>
      </c>
    </row>
    <row r="89" spans="1:8" x14ac:dyDescent="0.25">
      <c r="A89" s="39" t="s">
        <v>273</v>
      </c>
      <c r="B89" s="115" t="s">
        <v>126</v>
      </c>
      <c r="C89" s="115"/>
      <c r="D89" s="14" t="s">
        <v>28</v>
      </c>
      <c r="E89" s="37"/>
      <c r="F89" s="38">
        <v>1</v>
      </c>
      <c r="G89" s="24">
        <f t="shared" si="20"/>
        <v>0</v>
      </c>
      <c r="H89" s="24">
        <f t="shared" si="21"/>
        <v>0</v>
      </c>
    </row>
    <row r="90" spans="1:8" ht="15.75" thickBot="1" x14ac:dyDescent="0.3">
      <c r="A90" s="39" t="s">
        <v>274</v>
      </c>
      <c r="B90" s="115" t="s">
        <v>127</v>
      </c>
      <c r="C90" s="115"/>
      <c r="D90" s="14" t="s">
        <v>28</v>
      </c>
      <c r="E90" s="37"/>
      <c r="F90" s="38">
        <v>1</v>
      </c>
      <c r="G90" s="24">
        <f t="shared" si="20"/>
        <v>0</v>
      </c>
      <c r="H90" s="24">
        <f t="shared" si="21"/>
        <v>0</v>
      </c>
    </row>
    <row r="91" spans="1:8" ht="19.5" thickBot="1" x14ac:dyDescent="0.3">
      <c r="A91" s="134" t="s">
        <v>150</v>
      </c>
      <c r="B91" s="135"/>
      <c r="C91" s="135"/>
      <c r="D91" s="135"/>
      <c r="E91" s="135"/>
      <c r="F91" s="135"/>
      <c r="G91" s="135"/>
      <c r="H91" s="136"/>
    </row>
    <row r="92" spans="1:8" x14ac:dyDescent="0.25">
      <c r="A92" s="39" t="s">
        <v>157</v>
      </c>
      <c r="B92" s="111" t="s">
        <v>151</v>
      </c>
      <c r="C92" s="112"/>
      <c r="D92" s="21" t="s">
        <v>28</v>
      </c>
      <c r="E92" s="40"/>
      <c r="F92" s="41">
        <v>27</v>
      </c>
      <c r="G92" s="27">
        <f t="shared" ref="G92:G97" si="24">E92*F92</f>
        <v>0</v>
      </c>
      <c r="H92" s="27">
        <f t="shared" ref="H92:H97" si="25">G92+(G92*$F$2)</f>
        <v>0</v>
      </c>
    </row>
    <row r="93" spans="1:8" x14ac:dyDescent="0.25">
      <c r="A93" s="39" t="s">
        <v>158</v>
      </c>
      <c r="B93" s="111" t="s">
        <v>263</v>
      </c>
      <c r="C93" s="112"/>
      <c r="D93" s="21" t="s">
        <v>28</v>
      </c>
      <c r="E93" s="40"/>
      <c r="F93" s="41">
        <v>46</v>
      </c>
      <c r="G93" s="27">
        <f t="shared" si="24"/>
        <v>0</v>
      </c>
      <c r="H93" s="27">
        <f t="shared" si="25"/>
        <v>0</v>
      </c>
    </row>
    <row r="94" spans="1:8" x14ac:dyDescent="0.25">
      <c r="A94" s="39" t="s">
        <v>159</v>
      </c>
      <c r="B94" s="111" t="s">
        <v>264</v>
      </c>
      <c r="C94" s="112"/>
      <c r="D94" s="21" t="s">
        <v>28</v>
      </c>
      <c r="E94" s="40"/>
      <c r="F94" s="41">
        <v>5</v>
      </c>
      <c r="G94" s="27">
        <f t="shared" si="24"/>
        <v>0</v>
      </c>
      <c r="H94" s="27">
        <f t="shared" si="25"/>
        <v>0</v>
      </c>
    </row>
    <row r="95" spans="1:8" ht="15.75" customHeight="1" x14ac:dyDescent="0.25">
      <c r="A95" s="39" t="s">
        <v>160</v>
      </c>
      <c r="B95" s="113" t="s">
        <v>265</v>
      </c>
      <c r="C95" s="114"/>
      <c r="D95" s="21" t="s">
        <v>28</v>
      </c>
      <c r="E95" s="40"/>
      <c r="F95" s="41">
        <v>9</v>
      </c>
      <c r="G95" s="27">
        <f t="shared" si="24"/>
        <v>0</v>
      </c>
      <c r="H95" s="27">
        <f t="shared" si="25"/>
        <v>0</v>
      </c>
    </row>
    <row r="96" spans="1:8" ht="15.75" customHeight="1" x14ac:dyDescent="0.25">
      <c r="A96" s="39" t="s">
        <v>161</v>
      </c>
      <c r="B96" s="56" t="s">
        <v>266</v>
      </c>
      <c r="C96" s="57"/>
      <c r="D96" s="21" t="s">
        <v>28</v>
      </c>
      <c r="E96" s="40"/>
      <c r="F96" s="41">
        <v>17</v>
      </c>
      <c r="G96" s="27">
        <f t="shared" si="24"/>
        <v>0</v>
      </c>
      <c r="H96" s="27">
        <f t="shared" si="25"/>
        <v>0</v>
      </c>
    </row>
    <row r="97" spans="1:8" ht="15.75" customHeight="1" x14ac:dyDescent="0.25">
      <c r="A97" s="39" t="s">
        <v>268</v>
      </c>
      <c r="B97" s="113" t="s">
        <v>267</v>
      </c>
      <c r="C97" s="114"/>
      <c r="D97" s="21" t="s">
        <v>28</v>
      </c>
      <c r="E97" s="40"/>
      <c r="F97" s="41">
        <v>17</v>
      </c>
      <c r="G97" s="27">
        <f t="shared" si="24"/>
        <v>0</v>
      </c>
      <c r="H97" s="27">
        <f t="shared" si="25"/>
        <v>0</v>
      </c>
    </row>
    <row r="98" spans="1:8" x14ac:dyDescent="0.25">
      <c r="A98" s="39" t="s">
        <v>269</v>
      </c>
      <c r="B98" s="113" t="s">
        <v>152</v>
      </c>
      <c r="C98" s="114"/>
      <c r="D98" s="14" t="s">
        <v>28</v>
      </c>
      <c r="E98" s="37"/>
      <c r="F98" s="38">
        <v>1</v>
      </c>
      <c r="G98" s="24">
        <f t="shared" ref="G98:G101" si="26">E98*F98</f>
        <v>0</v>
      </c>
      <c r="H98" s="24">
        <f t="shared" ref="H98:H101" si="27">G98+(G98*$F$2)</f>
        <v>0</v>
      </c>
    </row>
    <row r="99" spans="1:8" x14ac:dyDescent="0.25">
      <c r="A99" s="39" t="s">
        <v>270</v>
      </c>
      <c r="B99" s="115" t="s">
        <v>153</v>
      </c>
      <c r="C99" s="115"/>
      <c r="D99" s="14" t="s">
        <v>28</v>
      </c>
      <c r="E99" s="37"/>
      <c r="F99" s="38">
        <v>1</v>
      </c>
      <c r="G99" s="24">
        <f t="shared" si="26"/>
        <v>0</v>
      </c>
      <c r="H99" s="24">
        <f t="shared" si="27"/>
        <v>0</v>
      </c>
    </row>
    <row r="100" spans="1:8" x14ac:dyDescent="0.25">
      <c r="A100" s="39" t="s">
        <v>271</v>
      </c>
      <c r="B100" s="115" t="s">
        <v>154</v>
      </c>
      <c r="C100" s="115"/>
      <c r="D100" s="14" t="s">
        <v>28</v>
      </c>
      <c r="E100" s="37"/>
      <c r="F100" s="38">
        <v>1</v>
      </c>
      <c r="G100" s="24">
        <f t="shared" si="26"/>
        <v>0</v>
      </c>
      <c r="H100" s="24">
        <f t="shared" si="27"/>
        <v>0</v>
      </c>
    </row>
    <row r="101" spans="1:8" ht="15.75" thickBot="1" x14ac:dyDescent="0.3">
      <c r="A101" s="39" t="s">
        <v>272</v>
      </c>
      <c r="B101" s="115" t="s">
        <v>155</v>
      </c>
      <c r="C101" s="115"/>
      <c r="D101" s="14" t="s">
        <v>28</v>
      </c>
      <c r="E101" s="37"/>
      <c r="F101" s="38">
        <v>1</v>
      </c>
      <c r="G101" s="24">
        <f t="shared" si="26"/>
        <v>0</v>
      </c>
      <c r="H101" s="24">
        <f t="shared" si="27"/>
        <v>0</v>
      </c>
    </row>
    <row r="102" spans="1:8" ht="27.6" customHeight="1" thickBot="1" x14ac:dyDescent="0.3">
      <c r="A102" s="134" t="s">
        <v>156</v>
      </c>
      <c r="B102" s="135"/>
      <c r="C102" s="135"/>
      <c r="D102" s="135"/>
      <c r="E102" s="135"/>
      <c r="F102" s="135"/>
      <c r="G102" s="135"/>
      <c r="H102" s="136"/>
    </row>
    <row r="103" spans="1:8" x14ac:dyDescent="0.25">
      <c r="A103" s="39" t="s">
        <v>162</v>
      </c>
      <c r="B103" s="111" t="s">
        <v>170</v>
      </c>
      <c r="C103" s="112"/>
      <c r="D103" s="21" t="s">
        <v>28</v>
      </c>
      <c r="E103" s="40"/>
      <c r="F103" s="41">
        <v>1</v>
      </c>
      <c r="G103" s="27">
        <f>E103*F103</f>
        <v>0</v>
      </c>
      <c r="H103" s="27">
        <f>G103+(G103*$F$2)</f>
        <v>0</v>
      </c>
    </row>
    <row r="104" spans="1:8" x14ac:dyDescent="0.25">
      <c r="A104" s="36" t="s">
        <v>163</v>
      </c>
      <c r="B104" s="113" t="s">
        <v>171</v>
      </c>
      <c r="C104" s="114"/>
      <c r="D104" s="14" t="s">
        <v>28</v>
      </c>
      <c r="E104" s="37"/>
      <c r="F104" s="41">
        <v>1</v>
      </c>
      <c r="G104" s="24">
        <f t="shared" ref="G104:G110" si="28">E104*F104</f>
        <v>0</v>
      </c>
      <c r="H104" s="24">
        <f t="shared" ref="H104:H110" si="29">G104+(G104*$F$2)</f>
        <v>0</v>
      </c>
    </row>
    <row r="105" spans="1:8" x14ac:dyDescent="0.25">
      <c r="A105" s="36" t="s">
        <v>164</v>
      </c>
      <c r="B105" s="115" t="s">
        <v>172</v>
      </c>
      <c r="C105" s="115"/>
      <c r="D105" s="14" t="s">
        <v>28</v>
      </c>
      <c r="E105" s="37"/>
      <c r="F105" s="41">
        <v>1</v>
      </c>
      <c r="G105" s="24">
        <f t="shared" si="28"/>
        <v>0</v>
      </c>
      <c r="H105" s="24">
        <f t="shared" si="29"/>
        <v>0</v>
      </c>
    </row>
    <row r="106" spans="1:8" x14ac:dyDescent="0.25">
      <c r="A106" s="39" t="s">
        <v>165</v>
      </c>
      <c r="B106" s="115" t="s">
        <v>173</v>
      </c>
      <c r="C106" s="115"/>
      <c r="D106" s="14" t="s">
        <v>28</v>
      </c>
      <c r="E106" s="37"/>
      <c r="F106" s="41">
        <v>1</v>
      </c>
      <c r="G106" s="24">
        <f t="shared" si="28"/>
        <v>0</v>
      </c>
      <c r="H106" s="24">
        <f t="shared" si="29"/>
        <v>0</v>
      </c>
    </row>
    <row r="107" spans="1:8" x14ac:dyDescent="0.25">
      <c r="A107" s="36" t="s">
        <v>166</v>
      </c>
      <c r="B107" s="115" t="s">
        <v>174</v>
      </c>
      <c r="C107" s="115"/>
      <c r="D107" s="14" t="s">
        <v>28</v>
      </c>
      <c r="E107" s="37"/>
      <c r="F107" s="41">
        <v>1</v>
      </c>
      <c r="G107" s="24">
        <f t="shared" si="28"/>
        <v>0</v>
      </c>
      <c r="H107" s="24">
        <f t="shared" si="29"/>
        <v>0</v>
      </c>
    </row>
    <row r="108" spans="1:8" x14ac:dyDescent="0.25">
      <c r="A108" s="36" t="s">
        <v>167</v>
      </c>
      <c r="B108" s="115" t="s">
        <v>175</v>
      </c>
      <c r="C108" s="115"/>
      <c r="D108" s="14" t="s">
        <v>28</v>
      </c>
      <c r="E108" s="37"/>
      <c r="F108" s="41">
        <v>1</v>
      </c>
      <c r="G108" s="24">
        <f t="shared" si="28"/>
        <v>0</v>
      </c>
      <c r="H108" s="24">
        <f t="shared" si="29"/>
        <v>0</v>
      </c>
    </row>
    <row r="109" spans="1:8" x14ac:dyDescent="0.25">
      <c r="A109" s="39" t="s">
        <v>168</v>
      </c>
      <c r="B109" s="115" t="s">
        <v>176</v>
      </c>
      <c r="C109" s="115"/>
      <c r="D109" s="14" t="s">
        <v>28</v>
      </c>
      <c r="E109" s="37"/>
      <c r="F109" s="41">
        <v>118</v>
      </c>
      <c r="G109" s="24">
        <f t="shared" si="28"/>
        <v>0</v>
      </c>
      <c r="H109" s="24">
        <f t="shared" si="29"/>
        <v>0</v>
      </c>
    </row>
    <row r="110" spans="1:8" x14ac:dyDescent="0.25">
      <c r="A110" s="36" t="s">
        <v>169</v>
      </c>
      <c r="B110" s="115" t="s">
        <v>177</v>
      </c>
      <c r="C110" s="115"/>
      <c r="D110" s="14" t="s">
        <v>28</v>
      </c>
      <c r="E110" s="37"/>
      <c r="F110" s="41">
        <v>118</v>
      </c>
      <c r="G110" s="24">
        <f t="shared" si="28"/>
        <v>0</v>
      </c>
      <c r="H110" s="24">
        <f t="shared" si="29"/>
        <v>0</v>
      </c>
    </row>
    <row r="111" spans="1:8" x14ac:dyDescent="0.25">
      <c r="A111" s="75" t="s">
        <v>191</v>
      </c>
      <c r="B111" s="132" t="s">
        <v>193</v>
      </c>
      <c r="C111" s="132"/>
      <c r="D111" s="76" t="s">
        <v>28</v>
      </c>
      <c r="E111" s="37"/>
      <c r="F111" s="41">
        <v>4</v>
      </c>
      <c r="G111" s="24">
        <f t="shared" ref="G111" si="30">E111*F111</f>
        <v>0</v>
      </c>
      <c r="H111" s="24">
        <f t="shared" ref="H111" si="31">G111+(G111*$F$2)</f>
        <v>0</v>
      </c>
    </row>
    <row r="112" spans="1:8" ht="15.75" thickBot="1" x14ac:dyDescent="0.3">
      <c r="A112" s="75" t="s">
        <v>192</v>
      </c>
      <c r="B112" s="132" t="s">
        <v>194</v>
      </c>
      <c r="C112" s="132"/>
      <c r="D112" s="76" t="s">
        <v>28</v>
      </c>
      <c r="E112" s="37"/>
      <c r="F112" s="41">
        <v>2</v>
      </c>
      <c r="G112" s="24">
        <f t="shared" ref="G112" si="32">E112*F112</f>
        <v>0</v>
      </c>
      <c r="H112" s="24">
        <f t="shared" ref="H112" si="33">G112+(G112*$F$2)</f>
        <v>0</v>
      </c>
    </row>
    <row r="113" spans="1:8" ht="27.6" customHeight="1" thickBot="1" x14ac:dyDescent="0.3">
      <c r="A113" s="134" t="s">
        <v>200</v>
      </c>
      <c r="B113" s="135"/>
      <c r="C113" s="135"/>
      <c r="D113" s="135"/>
      <c r="E113" s="135"/>
      <c r="F113" s="135"/>
      <c r="G113" s="135"/>
      <c r="H113" s="136"/>
    </row>
    <row r="114" spans="1:8" x14ac:dyDescent="0.25">
      <c r="A114" s="39" t="s">
        <v>201</v>
      </c>
      <c r="B114" s="111" t="s">
        <v>203</v>
      </c>
      <c r="C114" s="112"/>
      <c r="D114" s="21" t="s">
        <v>28</v>
      </c>
      <c r="E114" s="40"/>
      <c r="F114" s="41">
        <v>54</v>
      </c>
      <c r="G114" s="27">
        <f>E114*F114</f>
        <v>0</v>
      </c>
      <c r="H114" s="27">
        <f>G114+(G114*$F$2)</f>
        <v>0</v>
      </c>
    </row>
    <row r="115" spans="1:8" x14ac:dyDescent="0.25">
      <c r="A115" s="39" t="s">
        <v>202</v>
      </c>
      <c r="B115" s="111" t="s">
        <v>209</v>
      </c>
      <c r="C115" s="112"/>
      <c r="D115" s="21" t="s">
        <v>28</v>
      </c>
      <c r="E115" s="40"/>
      <c r="F115" s="41">
        <v>24</v>
      </c>
      <c r="G115" s="27">
        <f>E115*F115</f>
        <v>0</v>
      </c>
      <c r="H115" s="27">
        <f>G115+(G115*$F$2)</f>
        <v>0</v>
      </c>
    </row>
    <row r="116" spans="1:8" x14ac:dyDescent="0.25">
      <c r="A116" s="39" t="s">
        <v>204</v>
      </c>
      <c r="B116" s="111" t="s">
        <v>210</v>
      </c>
      <c r="C116" s="112"/>
      <c r="D116" s="21" t="s">
        <v>28</v>
      </c>
      <c r="E116" s="40"/>
      <c r="F116" s="41">
        <v>8</v>
      </c>
      <c r="G116" s="27">
        <f>E116*F116</f>
        <v>0</v>
      </c>
      <c r="H116" s="27">
        <f>G116+(G116*$F$2)</f>
        <v>0</v>
      </c>
    </row>
    <row r="117" spans="1:8" ht="15.75" thickBot="1" x14ac:dyDescent="0.3">
      <c r="A117" s="39" t="s">
        <v>205</v>
      </c>
      <c r="B117" s="111" t="s">
        <v>206</v>
      </c>
      <c r="C117" s="112"/>
      <c r="D117" s="21" t="s">
        <v>28</v>
      </c>
      <c r="E117" s="40"/>
      <c r="F117" s="41">
        <v>2</v>
      </c>
      <c r="G117" s="27">
        <f t="shared" ref="G117" si="34">E117*F117</f>
        <v>0</v>
      </c>
      <c r="H117" s="27">
        <f t="shared" ref="H117" si="35">G117+(G117*$F$2)</f>
        <v>0</v>
      </c>
    </row>
    <row r="118" spans="1:8" ht="26.1" customHeight="1" thickBot="1" x14ac:dyDescent="0.3">
      <c r="A118" s="117" t="s">
        <v>224</v>
      </c>
      <c r="B118" s="118"/>
      <c r="C118" s="118"/>
      <c r="D118" s="118"/>
      <c r="E118" s="118"/>
      <c r="F118" s="118"/>
      <c r="G118" s="118"/>
      <c r="H118" s="119"/>
    </row>
    <row r="119" spans="1:8" ht="15" customHeight="1" x14ac:dyDescent="0.25">
      <c r="A119" s="61" t="s">
        <v>290</v>
      </c>
      <c r="B119" s="120" t="s">
        <v>225</v>
      </c>
      <c r="C119" s="120"/>
      <c r="D119" s="62" t="s">
        <v>28</v>
      </c>
      <c r="E119" s="63"/>
      <c r="F119" s="64">
        <v>64</v>
      </c>
      <c r="G119" s="47">
        <f t="shared" ref="G119:G125" si="36">E119*F119</f>
        <v>0</v>
      </c>
      <c r="H119" s="48">
        <f>G119+(G119*$F$2)</f>
        <v>0</v>
      </c>
    </row>
    <row r="120" spans="1:8" ht="15" customHeight="1" x14ac:dyDescent="0.25">
      <c r="A120" s="65" t="s">
        <v>291</v>
      </c>
      <c r="B120" s="110" t="s">
        <v>226</v>
      </c>
      <c r="C120" s="110"/>
      <c r="D120" s="19" t="s">
        <v>28</v>
      </c>
      <c r="E120" s="66"/>
      <c r="F120" s="67">
        <v>5</v>
      </c>
      <c r="G120" s="24">
        <f t="shared" si="36"/>
        <v>0</v>
      </c>
      <c r="H120" s="25">
        <f>G120+(G120*$F$2)</f>
        <v>0</v>
      </c>
    </row>
    <row r="121" spans="1:8" ht="15" customHeight="1" x14ac:dyDescent="0.25">
      <c r="A121" s="65" t="s">
        <v>292</v>
      </c>
      <c r="B121" s="110" t="s">
        <v>227</v>
      </c>
      <c r="C121" s="110"/>
      <c r="D121" s="19" t="s">
        <v>28</v>
      </c>
      <c r="E121" s="66"/>
      <c r="F121" s="67">
        <v>10</v>
      </c>
      <c r="G121" s="24">
        <f t="shared" si="36"/>
        <v>0</v>
      </c>
      <c r="H121" s="25">
        <f t="shared" ref="H121:H124" si="37">G121+(G121*$F$2)</f>
        <v>0</v>
      </c>
    </row>
    <row r="122" spans="1:8" ht="15" customHeight="1" x14ac:dyDescent="0.25">
      <c r="A122" s="65" t="s">
        <v>293</v>
      </c>
      <c r="B122" s="110" t="s">
        <v>228</v>
      </c>
      <c r="C122" s="110"/>
      <c r="D122" s="19" t="s">
        <v>28</v>
      </c>
      <c r="E122" s="66"/>
      <c r="F122" s="67">
        <v>54</v>
      </c>
      <c r="G122" s="24">
        <f t="shared" si="36"/>
        <v>0</v>
      </c>
      <c r="H122" s="25">
        <f t="shared" si="37"/>
        <v>0</v>
      </c>
    </row>
    <row r="123" spans="1:8" ht="15" customHeight="1" x14ac:dyDescent="0.25">
      <c r="A123" s="65" t="s">
        <v>294</v>
      </c>
      <c r="B123" s="133" t="s">
        <v>229</v>
      </c>
      <c r="C123" s="127"/>
      <c r="D123" s="19" t="s">
        <v>28</v>
      </c>
      <c r="E123" s="66"/>
      <c r="F123" s="67">
        <v>1</v>
      </c>
      <c r="G123" s="24">
        <f t="shared" si="36"/>
        <v>0</v>
      </c>
      <c r="H123" s="25">
        <f t="shared" si="37"/>
        <v>0</v>
      </c>
    </row>
    <row r="124" spans="1:8" ht="15" customHeight="1" x14ac:dyDescent="0.25">
      <c r="A124" s="65" t="s">
        <v>295</v>
      </c>
      <c r="B124" s="133" t="s">
        <v>230</v>
      </c>
      <c r="C124" s="127"/>
      <c r="D124" s="19" t="s">
        <v>28</v>
      </c>
      <c r="E124" s="66"/>
      <c r="F124" s="67">
        <v>1</v>
      </c>
      <c r="G124" s="24">
        <f t="shared" si="36"/>
        <v>0</v>
      </c>
      <c r="H124" s="25">
        <f t="shared" si="37"/>
        <v>0</v>
      </c>
    </row>
    <row r="125" spans="1:8" ht="15" customHeight="1" thickBot="1" x14ac:dyDescent="0.3">
      <c r="A125" s="65" t="s">
        <v>296</v>
      </c>
      <c r="B125" s="116" t="s">
        <v>231</v>
      </c>
      <c r="C125" s="116"/>
      <c r="D125" s="68" t="s">
        <v>28</v>
      </c>
      <c r="E125" s="69"/>
      <c r="F125" s="67">
        <v>1</v>
      </c>
      <c r="G125" s="50">
        <f t="shared" si="36"/>
        <v>0</v>
      </c>
      <c r="H125" s="60">
        <f>G125+(G125*$F$2)</f>
        <v>0</v>
      </c>
    </row>
    <row r="126" spans="1:8" ht="26.1" customHeight="1" thickBot="1" x14ac:dyDescent="0.3">
      <c r="A126" s="117" t="s">
        <v>232</v>
      </c>
      <c r="B126" s="118"/>
      <c r="C126" s="118"/>
      <c r="D126" s="118"/>
      <c r="E126" s="118"/>
      <c r="F126" s="118"/>
      <c r="G126" s="118"/>
      <c r="H126" s="119"/>
    </row>
    <row r="127" spans="1:8" ht="15" customHeight="1" x14ac:dyDescent="0.25">
      <c r="A127" s="61" t="s">
        <v>297</v>
      </c>
      <c r="B127" s="120" t="s">
        <v>233</v>
      </c>
      <c r="C127" s="120"/>
      <c r="D127" s="70" t="s">
        <v>28</v>
      </c>
      <c r="E127" s="63"/>
      <c r="F127" s="71">
        <v>24</v>
      </c>
      <c r="G127" s="47">
        <f t="shared" ref="G127:G140" si="38">E127*F127</f>
        <v>0</v>
      </c>
      <c r="H127" s="48">
        <f>G127+(G127*$F$2)</f>
        <v>0</v>
      </c>
    </row>
    <row r="128" spans="1:8" ht="15" customHeight="1" x14ac:dyDescent="0.25">
      <c r="A128" s="65" t="s">
        <v>298</v>
      </c>
      <c r="B128" s="110" t="s">
        <v>234</v>
      </c>
      <c r="C128" s="110"/>
      <c r="D128" s="72" t="s">
        <v>28</v>
      </c>
      <c r="E128" s="66"/>
      <c r="F128" s="73">
        <v>8</v>
      </c>
      <c r="G128" s="24">
        <f t="shared" si="38"/>
        <v>0</v>
      </c>
      <c r="H128" s="25">
        <f>G128+(G128*$F$2)</f>
        <v>0</v>
      </c>
    </row>
    <row r="129" spans="1:8" ht="15" customHeight="1" x14ac:dyDescent="0.25">
      <c r="A129" s="65" t="s">
        <v>299</v>
      </c>
      <c r="B129" s="110" t="s">
        <v>235</v>
      </c>
      <c r="C129" s="110"/>
      <c r="D129" s="72" t="s">
        <v>28</v>
      </c>
      <c r="E129" s="66"/>
      <c r="F129" s="73">
        <v>24</v>
      </c>
      <c r="G129" s="24">
        <f t="shared" si="38"/>
        <v>0</v>
      </c>
      <c r="H129" s="25">
        <f t="shared" ref="H129:H139" si="39">G129+(G129*$F$2)</f>
        <v>0</v>
      </c>
    </row>
    <row r="130" spans="1:8" ht="15" customHeight="1" x14ac:dyDescent="0.25">
      <c r="A130" s="65" t="s">
        <v>300</v>
      </c>
      <c r="B130" s="110" t="s">
        <v>236</v>
      </c>
      <c r="C130" s="110"/>
      <c r="D130" s="72" t="s">
        <v>28</v>
      </c>
      <c r="E130" s="66"/>
      <c r="F130" s="73">
        <v>9</v>
      </c>
      <c r="G130" s="24">
        <f t="shared" si="38"/>
        <v>0</v>
      </c>
      <c r="H130" s="25">
        <f t="shared" si="39"/>
        <v>0</v>
      </c>
    </row>
    <row r="131" spans="1:8" ht="15" customHeight="1" x14ac:dyDescent="0.25">
      <c r="A131" s="65" t="s">
        <v>301</v>
      </c>
      <c r="B131" s="110" t="s">
        <v>237</v>
      </c>
      <c r="C131" s="110"/>
      <c r="D131" s="72" t="s">
        <v>28</v>
      </c>
      <c r="E131" s="66"/>
      <c r="F131" s="73">
        <v>3</v>
      </c>
      <c r="G131" s="24">
        <f t="shared" si="38"/>
        <v>0</v>
      </c>
      <c r="H131" s="25">
        <f t="shared" si="39"/>
        <v>0</v>
      </c>
    </row>
    <row r="132" spans="1:8" ht="15" customHeight="1" x14ac:dyDescent="0.25">
      <c r="A132" s="65" t="s">
        <v>302</v>
      </c>
      <c r="B132" s="110" t="s">
        <v>238</v>
      </c>
      <c r="C132" s="110"/>
      <c r="D132" s="72" t="s">
        <v>28</v>
      </c>
      <c r="E132" s="66"/>
      <c r="F132" s="73">
        <v>36</v>
      </c>
      <c r="G132" s="24">
        <f t="shared" si="38"/>
        <v>0</v>
      </c>
      <c r="H132" s="25">
        <f t="shared" si="39"/>
        <v>0</v>
      </c>
    </row>
    <row r="133" spans="1:8" ht="15" customHeight="1" thickBot="1" x14ac:dyDescent="0.3">
      <c r="A133" s="65" t="s">
        <v>303</v>
      </c>
      <c r="B133" s="116" t="s">
        <v>239</v>
      </c>
      <c r="C133" s="116"/>
      <c r="D133" s="74" t="s">
        <v>28</v>
      </c>
      <c r="E133" s="69"/>
      <c r="F133" s="73">
        <v>16</v>
      </c>
      <c r="G133" s="50">
        <f t="shared" si="38"/>
        <v>0</v>
      </c>
      <c r="H133" s="60">
        <f t="shared" si="39"/>
        <v>0</v>
      </c>
    </row>
    <row r="134" spans="1:8" ht="26.1" customHeight="1" thickBot="1" x14ac:dyDescent="0.3">
      <c r="A134" s="117" t="s">
        <v>240</v>
      </c>
      <c r="B134" s="118"/>
      <c r="C134" s="118"/>
      <c r="D134" s="118"/>
      <c r="E134" s="118"/>
      <c r="F134" s="118"/>
      <c r="G134" s="118"/>
      <c r="H134" s="119"/>
    </row>
    <row r="135" spans="1:8" ht="15" customHeight="1" x14ac:dyDescent="0.25">
      <c r="A135" s="61" t="s">
        <v>304</v>
      </c>
      <c r="B135" s="120" t="s">
        <v>241</v>
      </c>
      <c r="C135" s="120"/>
      <c r="D135" s="70" t="s">
        <v>28</v>
      </c>
      <c r="E135" s="63"/>
      <c r="F135" s="71">
        <v>62</v>
      </c>
      <c r="G135" s="47">
        <f t="shared" si="38"/>
        <v>0</v>
      </c>
      <c r="H135" s="48">
        <f t="shared" si="39"/>
        <v>0</v>
      </c>
    </row>
    <row r="136" spans="1:8" ht="15" customHeight="1" x14ac:dyDescent="0.25">
      <c r="A136" s="65" t="s">
        <v>305</v>
      </c>
      <c r="B136" s="110" t="s">
        <v>237</v>
      </c>
      <c r="C136" s="110"/>
      <c r="D136" s="72" t="s">
        <v>28</v>
      </c>
      <c r="E136" s="66"/>
      <c r="F136" s="73">
        <v>45</v>
      </c>
      <c r="G136" s="24">
        <f t="shared" si="38"/>
        <v>0</v>
      </c>
      <c r="H136" s="25">
        <f t="shared" si="39"/>
        <v>0</v>
      </c>
    </row>
    <row r="137" spans="1:8" ht="15" customHeight="1" x14ac:dyDescent="0.25">
      <c r="A137" s="65" t="s">
        <v>306</v>
      </c>
      <c r="B137" s="110" t="s">
        <v>242</v>
      </c>
      <c r="C137" s="110"/>
      <c r="D137" s="72" t="s">
        <v>28</v>
      </c>
      <c r="E137" s="66"/>
      <c r="F137" s="73">
        <v>1</v>
      </c>
      <c r="G137" s="24">
        <f t="shared" si="38"/>
        <v>0</v>
      </c>
      <c r="H137" s="25">
        <f t="shared" si="39"/>
        <v>0</v>
      </c>
    </row>
    <row r="138" spans="1:8" ht="15" customHeight="1" x14ac:dyDescent="0.25">
      <c r="A138" s="65" t="s">
        <v>307</v>
      </c>
      <c r="B138" s="110" t="s">
        <v>243</v>
      </c>
      <c r="C138" s="110"/>
      <c r="D138" s="72" t="s">
        <v>28</v>
      </c>
      <c r="E138" s="66"/>
      <c r="F138" s="73">
        <v>34</v>
      </c>
      <c r="G138" s="24">
        <f t="shared" si="38"/>
        <v>0</v>
      </c>
      <c r="H138" s="25">
        <f t="shared" si="39"/>
        <v>0</v>
      </c>
    </row>
    <row r="139" spans="1:8" ht="15" customHeight="1" x14ac:dyDescent="0.25">
      <c r="A139" s="65" t="s">
        <v>308</v>
      </c>
      <c r="B139" s="110" t="s">
        <v>244</v>
      </c>
      <c r="C139" s="110"/>
      <c r="D139" s="72" t="s">
        <v>28</v>
      </c>
      <c r="E139" s="66"/>
      <c r="F139" s="73">
        <v>2</v>
      </c>
      <c r="G139" s="24">
        <f t="shared" si="38"/>
        <v>0</v>
      </c>
      <c r="H139" s="25">
        <f t="shared" si="39"/>
        <v>0</v>
      </c>
    </row>
    <row r="140" spans="1:8" ht="15" customHeight="1" thickBot="1" x14ac:dyDescent="0.3">
      <c r="A140" s="65" t="s">
        <v>309</v>
      </c>
      <c r="B140" s="116" t="s">
        <v>245</v>
      </c>
      <c r="C140" s="116"/>
      <c r="D140" s="74" t="s">
        <v>28</v>
      </c>
      <c r="E140" s="69"/>
      <c r="F140" s="73">
        <v>36</v>
      </c>
      <c r="G140" s="50">
        <f t="shared" si="38"/>
        <v>0</v>
      </c>
      <c r="H140" s="60">
        <f>G140+(G140*$F$2)</f>
        <v>0</v>
      </c>
    </row>
    <row r="141" spans="1:8" ht="36" customHeight="1" thickBot="1" x14ac:dyDescent="0.3">
      <c r="A141" s="117" t="s">
        <v>44</v>
      </c>
      <c r="B141" s="118"/>
      <c r="C141" s="118"/>
      <c r="D141" s="118"/>
      <c r="E141" s="118"/>
      <c r="F141" s="118"/>
      <c r="G141" s="118"/>
      <c r="H141" s="119"/>
    </row>
    <row r="142" spans="1:8" ht="31.5" customHeight="1" x14ac:dyDescent="0.25">
      <c r="A142" s="28" t="s">
        <v>311</v>
      </c>
      <c r="B142" s="122" t="s">
        <v>46</v>
      </c>
      <c r="C142" s="123" t="s">
        <v>42</v>
      </c>
      <c r="D142" s="29" t="s">
        <v>45</v>
      </c>
      <c r="E142" s="30"/>
      <c r="F142" s="33"/>
      <c r="G142" s="34"/>
      <c r="H142" s="35"/>
    </row>
    <row r="143" spans="1:8" ht="30" customHeight="1" thickBot="1" x14ac:dyDescent="0.3">
      <c r="A143" s="22" t="s">
        <v>312</v>
      </c>
      <c r="B143" s="124" t="s">
        <v>49</v>
      </c>
      <c r="C143" s="124" t="s">
        <v>43</v>
      </c>
      <c r="D143" s="21" t="s">
        <v>41</v>
      </c>
      <c r="E143" s="31"/>
      <c r="F143" s="23"/>
      <c r="G143" s="24">
        <f>E143*F143</f>
        <v>0</v>
      </c>
      <c r="H143" s="25">
        <f>G143+(G143*$F$2)</f>
        <v>0</v>
      </c>
    </row>
    <row r="144" spans="1:8" ht="30" customHeight="1" x14ac:dyDescent="0.25">
      <c r="A144" s="28" t="s">
        <v>313</v>
      </c>
      <c r="B144" s="124" t="s">
        <v>48</v>
      </c>
      <c r="C144" s="124" t="s">
        <v>43</v>
      </c>
      <c r="D144" s="21" t="s">
        <v>41</v>
      </c>
      <c r="E144" s="31"/>
      <c r="F144" s="23"/>
      <c r="G144" s="24">
        <f>E144*F144</f>
        <v>0</v>
      </c>
      <c r="H144" s="25">
        <f>G144+(G144*$F$2)</f>
        <v>0</v>
      </c>
    </row>
    <row r="145" spans="1:8" ht="30" customHeight="1" thickBot="1" x14ac:dyDescent="0.3">
      <c r="A145" s="22" t="s">
        <v>314</v>
      </c>
      <c r="B145" s="124" t="s">
        <v>50</v>
      </c>
      <c r="C145" s="124" t="s">
        <v>43</v>
      </c>
      <c r="D145" s="21" t="s">
        <v>41</v>
      </c>
      <c r="E145" s="31"/>
      <c r="F145" s="23"/>
      <c r="G145" s="24">
        <f>E145*F145</f>
        <v>0</v>
      </c>
      <c r="H145" s="25">
        <f>G145+(G145*$F$2)</f>
        <v>0</v>
      </c>
    </row>
    <row r="146" spans="1:8" ht="30" customHeight="1" x14ac:dyDescent="0.25">
      <c r="A146" s="28" t="s">
        <v>315</v>
      </c>
      <c r="B146" s="107" t="s">
        <v>195</v>
      </c>
      <c r="C146" s="107" t="s">
        <v>43</v>
      </c>
      <c r="D146" s="77" t="s">
        <v>41</v>
      </c>
      <c r="E146" s="31"/>
      <c r="F146" s="23">
        <v>2</v>
      </c>
      <c r="G146" s="24">
        <f>E146*F146</f>
        <v>0</v>
      </c>
      <c r="H146" s="25">
        <f>G146+(G146*$F$2)</f>
        <v>0</v>
      </c>
    </row>
    <row r="147" spans="1:8" x14ac:dyDescent="0.25">
      <c r="A147" s="128"/>
      <c r="B147" s="129"/>
      <c r="C147" s="129"/>
      <c r="D147" s="129"/>
      <c r="E147" s="129"/>
      <c r="F147" s="130"/>
      <c r="G147" s="130"/>
      <c r="H147" s="131"/>
    </row>
    <row r="148" spans="1:8" x14ac:dyDescent="0.25">
      <c r="A148" s="19"/>
      <c r="B148" s="125" t="s">
        <v>27</v>
      </c>
      <c r="C148" s="126"/>
      <c r="D148" s="126"/>
      <c r="E148" s="126"/>
      <c r="F148" s="126"/>
      <c r="G148" s="126"/>
      <c r="H148" s="127"/>
    </row>
    <row r="149" spans="1:8" ht="40.15" customHeight="1" x14ac:dyDescent="0.25">
      <c r="A149" s="121" t="s">
        <v>310</v>
      </c>
      <c r="B149" s="121"/>
      <c r="C149" s="121"/>
      <c r="D149" s="121"/>
      <c r="E149" s="121"/>
      <c r="F149" s="121"/>
      <c r="G149" s="26">
        <f>SUM(G6:G30,G33:G63,G65:G90,G92:G101,G103:G112,G143:G146)</f>
        <v>0</v>
      </c>
      <c r="H149" s="26">
        <f>SUM(H6:H30,H33:H63,H65:H90,H92:H101,H103:H112,H143:H146)</f>
        <v>0</v>
      </c>
    </row>
    <row r="150" spans="1:8" ht="12" customHeight="1" x14ac:dyDescent="0.25">
      <c r="F150"/>
      <c r="G150"/>
      <c r="H150"/>
    </row>
  </sheetData>
  <mergeCells count="149">
    <mergeCell ref="A113:H113"/>
    <mergeCell ref="B114:C114"/>
    <mergeCell ref="B116:C116"/>
    <mergeCell ref="B80:C80"/>
    <mergeCell ref="B71:C71"/>
    <mergeCell ref="B72:C72"/>
    <mergeCell ref="B73:C73"/>
    <mergeCell ref="B74:C74"/>
    <mergeCell ref="B75:C75"/>
    <mergeCell ref="B82:C82"/>
    <mergeCell ref="B83:C83"/>
    <mergeCell ref="B84:C84"/>
    <mergeCell ref="B85:C85"/>
    <mergeCell ref="B76:C76"/>
    <mergeCell ref="B77:C77"/>
    <mergeCell ref="B78:C78"/>
    <mergeCell ref="B79:C79"/>
    <mergeCell ref="B50:C50"/>
    <mergeCell ref="B52:C52"/>
    <mergeCell ref="B56:C56"/>
    <mergeCell ref="B59:C59"/>
    <mergeCell ref="B51:C51"/>
    <mergeCell ref="B7:C7"/>
    <mergeCell ref="B13:C13"/>
    <mergeCell ref="B14:C14"/>
    <mergeCell ref="B8:C8"/>
    <mergeCell ref="B9:C9"/>
    <mergeCell ref="B31:C31"/>
    <mergeCell ref="B45:C45"/>
    <mergeCell ref="B46:C46"/>
    <mergeCell ref="B47:C47"/>
    <mergeCell ref="B48:C48"/>
    <mergeCell ref="B49:C49"/>
    <mergeCell ref="B37:C37"/>
    <mergeCell ref="B43:C43"/>
    <mergeCell ref="B44:C44"/>
    <mergeCell ref="A32:H32"/>
    <mergeCell ref="B33:C33"/>
    <mergeCell ref="B34:C34"/>
    <mergeCell ref="B35:C35"/>
    <mergeCell ref="B30:C30"/>
    <mergeCell ref="B81:C81"/>
    <mergeCell ref="B93:C93"/>
    <mergeCell ref="B94:C94"/>
    <mergeCell ref="B95:C95"/>
    <mergeCell ref="B97:C97"/>
    <mergeCell ref="B69:C69"/>
    <mergeCell ref="B70:C70"/>
    <mergeCell ref="B60:C60"/>
    <mergeCell ref="B62:C62"/>
    <mergeCell ref="B63:C63"/>
    <mergeCell ref="A64:H64"/>
    <mergeCell ref="B65:C65"/>
    <mergeCell ref="B68:C68"/>
    <mergeCell ref="B101:C101"/>
    <mergeCell ref="A91:H91"/>
    <mergeCell ref="B92:C92"/>
    <mergeCell ref="B98:C98"/>
    <mergeCell ref="B99:C99"/>
    <mergeCell ref="B100:C100"/>
    <mergeCell ref="B89:C89"/>
    <mergeCell ref="B90:C90"/>
    <mergeCell ref="B86:C86"/>
    <mergeCell ref="B87:C87"/>
    <mergeCell ref="B88:C88"/>
    <mergeCell ref="B127:C127"/>
    <mergeCell ref="B128:C128"/>
    <mergeCell ref="B129:C129"/>
    <mergeCell ref="B130:C130"/>
    <mergeCell ref="A4:H4"/>
    <mergeCell ref="A102:H102"/>
    <mergeCell ref="A5:H5"/>
    <mergeCell ref="B6:C6"/>
    <mergeCell ref="B12:C12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36:C36"/>
    <mergeCell ref="B117:C117"/>
    <mergeCell ref="B58:C58"/>
    <mergeCell ref="B115:C115"/>
    <mergeCell ref="B57:C57"/>
    <mergeCell ref="C1:H1"/>
    <mergeCell ref="A3:C3"/>
    <mergeCell ref="C2:E2"/>
    <mergeCell ref="F2:H2"/>
    <mergeCell ref="B103:C103"/>
    <mergeCell ref="B28:C28"/>
    <mergeCell ref="B109:C109"/>
    <mergeCell ref="B148:H148"/>
    <mergeCell ref="B145:C145"/>
    <mergeCell ref="B144:C144"/>
    <mergeCell ref="B105:C105"/>
    <mergeCell ref="B106:C106"/>
    <mergeCell ref="B107:C107"/>
    <mergeCell ref="B104:C104"/>
    <mergeCell ref="B108:C108"/>
    <mergeCell ref="B110:C110"/>
    <mergeCell ref="A147:H147"/>
    <mergeCell ref="B112:C112"/>
    <mergeCell ref="B111:C111"/>
    <mergeCell ref="B146:C146"/>
    <mergeCell ref="A118:H118"/>
    <mergeCell ref="B119:C119"/>
    <mergeCell ref="B120:C120"/>
    <mergeCell ref="B121:C121"/>
    <mergeCell ref="B133:C133"/>
    <mergeCell ref="A134:H134"/>
    <mergeCell ref="B135:C135"/>
    <mergeCell ref="B136:C136"/>
    <mergeCell ref="B137:C137"/>
    <mergeCell ref="B138:C138"/>
    <mergeCell ref="B139:C139"/>
    <mergeCell ref="A149:F149"/>
    <mergeCell ref="A141:H141"/>
    <mergeCell ref="B142:C142"/>
    <mergeCell ref="B143:C143"/>
    <mergeCell ref="B140:C140"/>
    <mergeCell ref="B131:C131"/>
    <mergeCell ref="B132:C132"/>
    <mergeCell ref="B10:C10"/>
    <mergeCell ref="B11:C11"/>
    <mergeCell ref="B66:C66"/>
    <mergeCell ref="B15:C15"/>
    <mergeCell ref="B17:C17"/>
    <mergeCell ref="B16:C16"/>
    <mergeCell ref="B67:C67"/>
    <mergeCell ref="B38:C38"/>
    <mergeCell ref="B39:C39"/>
    <mergeCell ref="B40:C40"/>
    <mergeCell ref="B41:C41"/>
    <mergeCell ref="B42:C42"/>
    <mergeCell ref="B61:C61"/>
    <mergeCell ref="B53:C53"/>
    <mergeCell ref="B55:C55"/>
    <mergeCell ref="B54:C54"/>
    <mergeCell ref="B29:C29"/>
    <mergeCell ref="B122:C122"/>
    <mergeCell ref="B123:C123"/>
    <mergeCell ref="B124:C124"/>
    <mergeCell ref="B125:C125"/>
    <mergeCell ref="A126:H126"/>
  </mergeCells>
  <phoneticPr fontId="18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Lisez-Moi</vt:lpstr>
      <vt:lpstr>DPGF</vt:lpstr>
      <vt:lpstr>BPU</vt:lpstr>
      <vt:lpstr>BPU!Impression_des_titres</vt:lpstr>
      <vt:lpstr>DPGF!Impression_des_titres</vt:lpstr>
      <vt:lpstr>BPU!Zone_d_impression</vt:lpstr>
      <vt:lpstr>DPGF!Zone_d_impression</vt:lpstr>
      <vt:lpstr>'Lisez-Moi'!Zone_d_impression</vt:lpstr>
    </vt:vector>
  </TitlesOfParts>
  <Company>CHU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DUPOUY Laurent</dc:creator>
  <cp:lastModifiedBy>TROCHON Brigitte</cp:lastModifiedBy>
  <cp:lastPrinted>2022-06-20T13:34:30Z</cp:lastPrinted>
  <dcterms:created xsi:type="dcterms:W3CDTF">2015-10-28T15:51:22Z</dcterms:created>
  <dcterms:modified xsi:type="dcterms:W3CDTF">2024-04-26T14:35:40Z</dcterms:modified>
</cp:coreProperties>
</file>