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E-TRAVAUX\Marchés GHT\MAINTENANCE DES INSTALLATIONS S.S.I\2024 à 2028\dossier nicolas\TVA applicable\"/>
    </mc:Choice>
  </mc:AlternateContent>
  <bookViews>
    <workbookView xWindow="-120" yWindow="-120" windowWidth="20730" windowHeight="11160" activeTab="2"/>
    <workbookView visibility="hidden" xWindow="-120" yWindow="-120" windowWidth="20730" windowHeight="11160"/>
  </bookViews>
  <sheets>
    <sheet name="Lisez-Moi" sheetId="3" r:id="rId1"/>
    <sheet name="DPGF" sheetId="4" r:id="rId2"/>
    <sheet name="BPU" sheetId="1" r:id="rId3"/>
  </sheets>
  <definedNames>
    <definedName name="_xlnm.Print_Titles" localSheetId="2">BPU!$1:$3</definedName>
    <definedName name="_xlnm.Print_Titles" localSheetId="1">DPGF!$1:$3</definedName>
    <definedName name="_xlnm.Print_Area" localSheetId="2">BPU!$A$1:$H$55</definedName>
    <definedName name="_xlnm.Print_Area" localSheetId="1">DPGF!$A$1:$H$18</definedName>
    <definedName name="_xlnm.Print_Area" localSheetId="0">'Lisez-Moi'!$A$1:$N$24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1" l="1"/>
  <c r="G54" i="1"/>
  <c r="G45" i="4" l="1"/>
  <c r="G47" i="4"/>
  <c r="G30" i="1"/>
  <c r="G20" i="1"/>
  <c r="G18" i="1"/>
  <c r="G42" i="1"/>
  <c r="G17" i="1"/>
  <c r="F2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6" i="4"/>
  <c r="G37" i="4"/>
  <c r="G38" i="4"/>
  <c r="G39" i="4"/>
  <c r="G40" i="4"/>
  <c r="G41" i="4"/>
  <c r="G42" i="4"/>
  <c r="G43" i="4"/>
  <c r="G44" i="4"/>
  <c r="G46" i="4"/>
  <c r="H47" i="4" l="1"/>
  <c r="H45" i="4"/>
  <c r="H39" i="4"/>
  <c r="H43" i="4"/>
  <c r="H36" i="4"/>
  <c r="H31" i="4"/>
  <c r="H27" i="4"/>
  <c r="H44" i="4"/>
  <c r="H23" i="4"/>
  <c r="H19" i="4"/>
  <c r="H46" i="4"/>
  <c r="H41" i="4"/>
  <c r="H33" i="4"/>
  <c r="H29" i="4"/>
  <c r="H25" i="4"/>
  <c r="H21" i="4"/>
  <c r="H17" i="4"/>
  <c r="H40" i="4"/>
  <c r="H37" i="4"/>
  <c r="H32" i="4"/>
  <c r="H28" i="4"/>
  <c r="H24" i="4"/>
  <c r="H20" i="4"/>
  <c r="H16" i="4"/>
  <c r="H42" i="4"/>
  <c r="H38" i="4"/>
  <c r="H34" i="4"/>
  <c r="H30" i="4"/>
  <c r="H26" i="4"/>
  <c r="H22" i="4"/>
  <c r="H18" i="4"/>
  <c r="G5" i="4" l="1"/>
  <c r="G15" i="4"/>
  <c r="H15" i="4" s="1"/>
  <c r="G13" i="4"/>
  <c r="H13" i="4" s="1"/>
  <c r="G14" i="4"/>
  <c r="H14" i="4" s="1"/>
  <c r="H5" i="4" l="1"/>
  <c r="G51" i="1"/>
  <c r="G50" i="1"/>
  <c r="G49" i="1"/>
  <c r="G15" i="1" l="1"/>
  <c r="G14" i="1"/>
  <c r="G13" i="1"/>
  <c r="G12" i="1"/>
  <c r="G11" i="1"/>
  <c r="G24" i="1"/>
  <c r="G28" i="1"/>
  <c r="G26" i="1"/>
  <c r="G34" i="1"/>
  <c r="G44" i="1"/>
  <c r="G40" i="1"/>
  <c r="G32" i="1"/>
  <c r="G38" i="1"/>
  <c r="G22" i="1"/>
  <c r="G36" i="1"/>
  <c r="G9" i="1"/>
  <c r="G8" i="1"/>
  <c r="G7" i="1"/>
  <c r="G6" i="1"/>
  <c r="G46" i="1" l="1"/>
  <c r="G12" i="4" l="1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G49" i="4" s="1"/>
  <c r="H6" i="4" l="1"/>
  <c r="H49" i="4" s="1"/>
  <c r="F2" i="1" l="1"/>
  <c r="H30" i="1" l="1"/>
  <c r="H18" i="1"/>
  <c r="H20" i="1"/>
  <c r="H42" i="1"/>
  <c r="H17" i="1"/>
  <c r="H6" i="1"/>
  <c r="H49" i="1"/>
  <c r="H50" i="1"/>
  <c r="H11" i="1"/>
  <c r="H14" i="1"/>
  <c r="H15" i="1"/>
  <c r="H13" i="1"/>
  <c r="H12" i="1"/>
  <c r="H24" i="1"/>
  <c r="H32" i="1"/>
  <c r="H40" i="1"/>
  <c r="H26" i="1"/>
  <c r="H28" i="1"/>
  <c r="H38" i="1"/>
  <c r="H44" i="1"/>
  <c r="H34" i="1"/>
  <c r="H22" i="1"/>
  <c r="H8" i="1"/>
  <c r="H9" i="1"/>
  <c r="H36" i="1"/>
  <c r="H7" i="1"/>
  <c r="H46" i="1"/>
  <c r="H51" i="1"/>
</calcChain>
</file>

<file path=xl/sharedStrings.xml><?xml version="1.0" encoding="utf-8"?>
<sst xmlns="http://schemas.openxmlformats.org/spreadsheetml/2006/main" count="271" uniqueCount="181">
  <si>
    <t>DESIGNATION</t>
  </si>
  <si>
    <t>Prix unitaire HT</t>
  </si>
  <si>
    <t>L'unité de facturation des prix est indiqué dans les cellules de la colonne Unité</t>
  </si>
  <si>
    <t>2) Tous les prix doivent être renseignés suivant la règle ci-dessus</t>
  </si>
  <si>
    <r>
      <rPr>
        <b/>
        <sz val="10"/>
        <rFont val="Arial"/>
        <family val="2"/>
      </rPr>
      <t>- Soit une valeur décimale strictement supérieure à 0</t>
    </r>
    <r>
      <rPr>
        <sz val="10"/>
        <rFont val="Arial"/>
        <family val="2"/>
      </rPr>
      <t xml:space="preserve"> (les centièmes d'euros sont autorisés)</t>
    </r>
  </si>
  <si>
    <r>
      <rPr>
        <b/>
        <sz val="10"/>
        <rFont val="Arial"/>
        <family val="2"/>
      </rPr>
      <t>- Soit "0" (Zéro)</t>
    </r>
    <r>
      <rPr>
        <sz val="10"/>
        <rFont val="Arial"/>
        <family val="2"/>
      </rPr>
      <t xml:space="preserve"> : le soumissionnaire indique que la prestation est éffectuée mais non facturée</t>
    </r>
  </si>
  <si>
    <t>1) Les valeurs des prix HT à renseigner doivent être:</t>
  </si>
  <si>
    <t>Règles de saisie de la pièce de prix</t>
  </si>
  <si>
    <r>
      <rPr>
        <b/>
        <u/>
        <sz val="10"/>
        <color rgb="FFFF0000"/>
        <rFont val="Arial"/>
        <family val="2"/>
      </rPr>
      <t>Toutes</t>
    </r>
    <r>
      <rPr>
        <sz val="10"/>
        <color rgb="FFFF0000"/>
        <rFont val="Arial"/>
        <family val="2"/>
      </rPr>
      <t xml:space="preserve"> les zones de saisie en vert               dans le présent onglet et les onglets suivants doivent être renseignées par le candidat</t>
    </r>
  </si>
  <si>
    <t>Unité de facturation :</t>
  </si>
  <si>
    <t>Prix à indiquer :</t>
  </si>
  <si>
    <t>Zone de saisie pour le soumissionaire :</t>
  </si>
  <si>
    <t>Taxe sur la valeur ajoutée (TVA) :</t>
  </si>
  <si>
    <t>Taux de TVA applicable :</t>
  </si>
  <si>
    <t>Rappel du taux de TVA applicable à l'offre:</t>
  </si>
  <si>
    <t>1.1</t>
  </si>
  <si>
    <t>1.2</t>
  </si>
  <si>
    <t>1.3</t>
  </si>
  <si>
    <t>2.1</t>
  </si>
  <si>
    <t>Unité</t>
  </si>
  <si>
    <t>Quantité estimative</t>
  </si>
  <si>
    <t>Prix total HT</t>
  </si>
  <si>
    <t>Prix total TTC</t>
  </si>
  <si>
    <t>2.2</t>
  </si>
  <si>
    <t>2.3</t>
  </si>
  <si>
    <t>3.1</t>
  </si>
  <si>
    <t>3.2</t>
  </si>
  <si>
    <t>Les prix des pièces détachées sont considérés franco de port</t>
  </si>
  <si>
    <t>u</t>
  </si>
  <si>
    <t>1.4</t>
  </si>
  <si>
    <t>1.5</t>
  </si>
  <si>
    <t>1.6</t>
  </si>
  <si>
    <t>1.7</t>
  </si>
  <si>
    <t>1.8</t>
  </si>
  <si>
    <t>1.9</t>
  </si>
  <si>
    <t>2.4</t>
  </si>
  <si>
    <t>1.10</t>
  </si>
  <si>
    <t>1.11</t>
  </si>
  <si>
    <t>1.12</t>
  </si>
  <si>
    <t>1.13</t>
  </si>
  <si>
    <t>1.14</t>
  </si>
  <si>
    <t>h</t>
  </si>
  <si>
    <t>Tube plongeur CO2 2 kg alu</t>
  </si>
  <si>
    <t>Tube plongeur CO2 5 kg acier/alu</t>
  </si>
  <si>
    <t>AUTRES PRESTATIONS</t>
  </si>
  <si>
    <t>%</t>
  </si>
  <si>
    <t>Pourcentage de remise sur le catalogue des pièces détachées non-mentionnées dans le présent BPU en lien avec la prestation (joindre ledit catalogue)</t>
  </si>
  <si>
    <t xml:space="preserve">VERIFICATION, MAINTENANCE  ET FOURNITURE DES MOYENS DE SECOURS
du Groupement hospitalier territorial ALLIANCE GIRONDE 33
</t>
  </si>
  <si>
    <t>Coût horaire d'une prestation de maintenance corrective  la nuit, les jours fériés et le week-end (tous frais inclus)</t>
  </si>
  <si>
    <t>Coût horaire d'une prestation de maintenance corrective  les jours ouvrés (du lundi au vendredi, de 6h à 20h) (tous frais inclus)</t>
  </si>
  <si>
    <t>Coût du déplacement  (tous frais inclus)</t>
  </si>
  <si>
    <t xml:space="preserve">Quantité </t>
  </si>
  <si>
    <t>DIVERS</t>
  </si>
  <si>
    <t>4.1</t>
  </si>
  <si>
    <t>4.2</t>
  </si>
  <si>
    <t>5.1</t>
  </si>
  <si>
    <t>5.2</t>
  </si>
  <si>
    <t>5.3</t>
  </si>
  <si>
    <t>BATIMENT LA COUTURE (CHÂTEAU LASSALLE)</t>
  </si>
  <si>
    <t>CATTP CREON</t>
  </si>
  <si>
    <t>CATTP LES IRIS LORMONT</t>
  </si>
  <si>
    <t>CENTRE DE JOUR CADILLAC</t>
  </si>
  <si>
    <t>CJ LA RIVIERE BLEUE BEGLES</t>
  </si>
  <si>
    <t>CMP BEGLES</t>
  </si>
  <si>
    <t>CMP BORDEAUX BASTIDE</t>
  </si>
  <si>
    <t>CMP CADILLAC</t>
  </si>
  <si>
    <t>CMP Cestas</t>
  </si>
  <si>
    <t>CMP CREON</t>
  </si>
  <si>
    <t>CMP LA REOLE</t>
  </si>
  <si>
    <t>CMP VILLENAVE D'ORNON</t>
  </si>
  <si>
    <t>CMP/CATTP LANGON</t>
  </si>
  <si>
    <t>CMP/CMPEA BAZAS</t>
  </si>
  <si>
    <t>CMPEA BELIN-BELIET</t>
  </si>
  <si>
    <t>CMPEA Bordeaux cours de la marne</t>
  </si>
  <si>
    <t>CMPEA BORDEAUX BASTIDE</t>
  </si>
  <si>
    <t>CMPEA BORDEAUX GARE</t>
  </si>
  <si>
    <t>CMPEA CADILLAC</t>
  </si>
  <si>
    <t>CMPPE/CATTP Cenon Cocquelicot/Coccinelle</t>
  </si>
  <si>
    <t>CMPEA CESTAS</t>
  </si>
  <si>
    <t>CMPEA CREON</t>
  </si>
  <si>
    <t xml:space="preserve">CMPEA LANGON </t>
  </si>
  <si>
    <t>CMPEA LORMONT</t>
  </si>
  <si>
    <t xml:space="preserve">CMPEA VILLENAVE D'ORNON </t>
  </si>
  <si>
    <t>ERGOTHERAPIE UMD</t>
  </si>
  <si>
    <t>HOPITAL DE JOUR BORDEAUX-BASTIDE</t>
  </si>
  <si>
    <t>HOPITAL DE JOUR LES BARIES CADILLAC</t>
  </si>
  <si>
    <t>HOPITAL DE JOUR LORMONT</t>
  </si>
  <si>
    <t>HOPITAL DE JOUR PODENSAC (Bâtiment)</t>
  </si>
  <si>
    <t>HOPITAL DE JOUR TOULENNE</t>
  </si>
  <si>
    <t>HOPITAL DE JOUR VILLENAVE D'ORNON</t>
  </si>
  <si>
    <t>LA SERRE (CHÂTEAU LASSALLE)</t>
  </si>
  <si>
    <t>MAISON DES USAGERS</t>
  </si>
  <si>
    <t xml:space="preserve">MAM </t>
  </si>
  <si>
    <t>SALLE SNOEZELEN</t>
  </si>
  <si>
    <t>SASS/UMPJ</t>
  </si>
  <si>
    <t>VOISIN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</si>
  <si>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</si>
  <si>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</si>
  <si>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</si>
  <si>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</si>
  <si>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</si>
  <si>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</si>
  <si>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</si>
  <si>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</si>
  <si>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</si>
  <si>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</si>
  <si>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</si>
  <si>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</si>
  <si>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</si>
  <si>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</si>
  <si>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</si>
  <si>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</si>
  <si>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</si>
  <si>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</si>
  <si>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</si>
  <si>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</si>
  <si>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</si>
  <si>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</si>
  <si>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</si>
  <si>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</si>
  <si>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</si>
  <si>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</si>
  <si>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</si>
  <si>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 xml:space="preserve">LISTE DES PIECES DETACHEES </t>
  </si>
  <si>
    <t>DECLENCHEURS MANUEL NUGELEC</t>
  </si>
  <si>
    <t>DM S3000</t>
  </si>
  <si>
    <t>DIFFUSEURS SONORES NUGELEC</t>
  </si>
  <si>
    <t>DSB 3000</t>
  </si>
  <si>
    <t>T4-1B</t>
  </si>
  <si>
    <t>CENTRALE TYPE IV NUGELEC</t>
  </si>
  <si>
    <t>T4-2B</t>
  </si>
  <si>
    <t>TT4-1B</t>
  </si>
  <si>
    <t>CENTRALE TYPE IV NEUTRONIC</t>
  </si>
  <si>
    <t>DECLENCHEURS MANUEL NEUTRONIC</t>
  </si>
  <si>
    <t>DIFFUSEURS SONORES NEUTRONIC</t>
  </si>
  <si>
    <t>DM4710R1</t>
  </si>
  <si>
    <t>STILIC</t>
  </si>
  <si>
    <t>BAAS STI MA</t>
  </si>
  <si>
    <t>DMA3000</t>
  </si>
  <si>
    <t>DM P97</t>
  </si>
  <si>
    <t>DSME 3000</t>
  </si>
  <si>
    <r>
      <rPr>
        <sz val="9"/>
        <rFont val="Arial"/>
        <family val="2"/>
      </rPr>
      <t>HOPITAL DE JOUR</t>
    </r>
    <r>
      <rPr>
        <sz val="11"/>
        <color theme="1"/>
        <rFont val="Calibri"/>
        <family val="2"/>
        <scheme val="minor"/>
      </rPr>
      <t xml:space="preserve"> REGAIN</t>
    </r>
  </si>
  <si>
    <t>957277 DM COLLECTIF</t>
  </si>
  <si>
    <t>340000 ADRESSABLE</t>
  </si>
  <si>
    <t>367210 DIFFUSEUR SONORE</t>
  </si>
  <si>
    <t>320000 T4 CT ISD</t>
  </si>
  <si>
    <t>T4 - 1B - DM</t>
  </si>
  <si>
    <t>SOLISTA LX MUR 30492</t>
  </si>
  <si>
    <t>FLASH LUMINEUX NUGELEC</t>
  </si>
  <si>
    <t>040551 TYPE 4 A PILE (DM intégré)</t>
  </si>
  <si>
    <t>CENTRALE TYPE IV AUTONOME LEGRAND (A PILE)</t>
  </si>
  <si>
    <t>CENTRALE TYPE IV LEGRAND</t>
  </si>
  <si>
    <t>DECLENCHEURS MANUEL LEGRAND</t>
  </si>
  <si>
    <t>040662 TYPE 4 1B</t>
  </si>
  <si>
    <t>Pile 9V</t>
  </si>
  <si>
    <t>FLASH LUMINEUX NEUTRONIC</t>
  </si>
  <si>
    <t>DVAF</t>
  </si>
  <si>
    <t>DM S97</t>
  </si>
  <si>
    <t>IROISE T4 Plus 1B</t>
  </si>
  <si>
    <t>CENTRALE TYPE IV FINSECUR</t>
  </si>
  <si>
    <t>DECLENCHEURS MANUEL FINSECUR</t>
  </si>
  <si>
    <t>NEMO C</t>
  </si>
  <si>
    <t>CENTRALE DE MARQUE URA</t>
  </si>
  <si>
    <t>DECLENCHEURS MANUEL URA</t>
  </si>
  <si>
    <t>DIFFUSEURS SONORES URA</t>
  </si>
  <si>
    <t>6.1</t>
  </si>
  <si>
    <t>8.1</t>
  </si>
  <si>
    <t>TOTAL DES PRIX UNITAIRES CH Cadillac</t>
  </si>
  <si>
    <t>CMPEA/CATTP LA REOLE</t>
  </si>
  <si>
    <t>MONTANT TOTAL CH Cadillac</t>
  </si>
  <si>
    <t>LA CHAPELLE</t>
  </si>
  <si>
    <t>PHARMACIE</t>
  </si>
  <si>
    <t>1.42</t>
  </si>
  <si>
    <r>
      <t xml:space="preserve">VERIFICATION, MAINTENANCE  ET FOURNITURE DES SYSTEMES DE SECURITE INCENDIE
du Groupement hospitalier territorial ALLIANCE GIRONDE 33
LOT 13 : Maintenance des systèmes de sécurité incendie de TYPE IV pour le CH Cadillac
</t>
    </r>
    <r>
      <rPr>
        <b/>
        <sz val="12"/>
        <color rgb="FFFF0000"/>
        <rFont val="Arial"/>
        <family val="2"/>
      </rPr>
      <t xml:space="preserve">
Bordereau des Prix unitaires (BPU)  - </t>
    </r>
    <r>
      <rPr>
        <b/>
        <u/>
        <sz val="12"/>
        <color rgb="FFFF0000"/>
        <rFont val="Arial"/>
        <family val="2"/>
      </rPr>
      <t>Maintenance corrective</t>
    </r>
    <r>
      <rPr>
        <b/>
        <sz val="12"/>
        <color theme="1"/>
        <rFont val="Arial"/>
        <family val="2"/>
      </rPr>
      <t xml:space="preserve">
</t>
    </r>
  </si>
  <si>
    <r>
      <t xml:space="preserve">VERIFICATION, MAINTENANCE  ET FOURNITURE DES SYSTEMES DE SECURITE INCENDIE
du Groupement hospitalier territorial ALLIANCE GIRONDE 33
LOT 13 : Maintenance des systèmes de sécurité incendie de TYPE IV pour le CH Cadillac
</t>
    </r>
    <r>
      <rPr>
        <b/>
        <sz val="12"/>
        <color rgb="FFFF0000"/>
        <rFont val="Arial"/>
        <family val="2"/>
      </rPr>
      <t xml:space="preserve">Décomposition du prix global et forfaitaire (DPGF) - </t>
    </r>
    <r>
      <rPr>
        <b/>
        <u/>
        <sz val="12"/>
        <color rgb="FFFF0000"/>
        <rFont val="Arial"/>
        <family val="2"/>
      </rPr>
      <t>Maintenance préventive</t>
    </r>
    <r>
      <rPr>
        <b/>
        <sz val="12"/>
        <color theme="1"/>
        <rFont val="Arial"/>
        <family val="2"/>
      </rPr>
      <t xml:space="preserve">
</t>
    </r>
  </si>
  <si>
    <t>Centrale filaire</t>
  </si>
  <si>
    <t>Centrale à pile</t>
  </si>
  <si>
    <t>7.1</t>
  </si>
  <si>
    <t>8.2</t>
  </si>
  <si>
    <t>8.3</t>
  </si>
  <si>
    <t>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</si>
</sst>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u/>
      <sz val="24"/>
      <color rgb="FF100468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17" fillId="0" borderId="0"/>
  </cellStyleXfs>
  <cellXfs count="1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0" xfId="2"/>
    <xf numFmtId="0" fontId="7" fillId="0" borderId="0" xfId="2" applyFont="1"/>
    <xf numFmtId="0" fontId="6" fillId="0" borderId="0" xfId="2" applyAlignment="1">
      <alignment vertical="center"/>
    </xf>
    <xf numFmtId="0" fontId="6" fillId="0" borderId="7" xfId="2" applyBorder="1" applyAlignment="1">
      <alignment vertical="center"/>
    </xf>
    <xf numFmtId="0" fontId="8" fillId="0" borderId="7" xfId="2" applyFont="1" applyBorder="1" applyAlignment="1">
      <alignment vertical="center"/>
    </xf>
    <xf numFmtId="0" fontId="7" fillId="0" borderId="0" xfId="2" quotePrefix="1" applyFont="1"/>
    <xf numFmtId="0" fontId="6" fillId="0" borderId="0" xfId="2" applyFill="1" applyAlignment="1">
      <alignment vertical="center"/>
    </xf>
    <xf numFmtId="0" fontId="6" fillId="0" borderId="0" xfId="2" applyBorder="1" applyAlignment="1">
      <alignment vertical="center"/>
    </xf>
    <xf numFmtId="10" fontId="10" fillId="4" borderId="3" xfId="2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64" fontId="0" fillId="7" borderId="20" xfId="0" applyNumberForma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0" fillId="7" borderId="9" xfId="0" applyNumberForma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164" fontId="0" fillId="8" borderId="17" xfId="0" applyNumberFormat="1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164" fontId="0" fillId="7" borderId="17" xfId="0" applyNumberFormat="1" applyFill="1" applyBorder="1" applyAlignment="1">
      <alignment horizontal="center" vertical="center"/>
    </xf>
    <xf numFmtId="164" fontId="0" fillId="7" borderId="18" xfId="0" applyNumberFormat="1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64" fontId="0" fillId="7" borderId="36" xfId="0" applyNumberForma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4" fontId="0" fillId="7" borderId="12" xfId="0" applyNumberFormat="1" applyFill="1" applyBorder="1" applyAlignment="1">
      <alignment horizontal="center" vertical="center"/>
    </xf>
    <xf numFmtId="164" fontId="0" fillId="7" borderId="13" xfId="0" applyNumberFormat="1" applyFill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164" fontId="0" fillId="7" borderId="39" xfId="0" applyNumberFormat="1" applyFill="1" applyBorder="1" applyAlignment="1">
      <alignment horizontal="center" vertical="center"/>
    </xf>
    <xf numFmtId="164" fontId="0" fillId="7" borderId="43" xfId="0" applyNumberFormat="1" applyFill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164" fontId="0" fillId="4" borderId="31" xfId="0" applyNumberFormat="1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164" fontId="0" fillId="7" borderId="31" xfId="0" applyNumberFormat="1" applyFill="1" applyBorder="1" applyAlignment="1">
      <alignment horizontal="center" vertical="center"/>
    </xf>
    <xf numFmtId="164" fontId="0" fillId="7" borderId="32" xfId="0" applyNumberForma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39" xfId="0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164" fontId="0" fillId="4" borderId="32" xfId="0" applyNumberFormat="1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0" fontId="0" fillId="7" borderId="40" xfId="0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11" fillId="3" borderId="0" xfId="2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5" borderId="0" xfId="2" applyFont="1" applyFill="1" applyAlignment="1">
      <alignment horizontal="center" vertical="center" wrapText="1"/>
    </xf>
    <xf numFmtId="0" fontId="12" fillId="3" borderId="10" xfId="2" applyFont="1" applyFill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10" fontId="2" fillId="6" borderId="12" xfId="0" applyNumberFormat="1" applyFont="1" applyFill="1" applyBorder="1" applyAlignment="1">
      <alignment horizontal="center" vertical="center"/>
    </xf>
    <xf numFmtId="10" fontId="2" fillId="6" borderId="22" xfId="0" applyNumberFormat="1" applyFont="1" applyFill="1" applyBorder="1" applyAlignment="1">
      <alignment horizontal="center" vertical="center"/>
    </xf>
    <xf numFmtId="10" fontId="2" fillId="6" borderId="1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6" fillId="0" borderId="21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vertical="center" wrapText="1"/>
    </xf>
    <xf numFmtId="0" fontId="0" fillId="0" borderId="28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9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left" vertical="center" wrapText="1"/>
    </xf>
    <xf numFmtId="0" fontId="0" fillId="0" borderId="44" xfId="0" applyFont="1" applyFill="1" applyBorder="1" applyAlignment="1">
      <alignment horizontal="left" vertical="center" wrapText="1"/>
    </xf>
    <xf numFmtId="0" fontId="0" fillId="0" borderId="45" xfId="0" applyFont="1" applyFill="1" applyBorder="1" applyAlignment="1">
      <alignment horizontal="left" vertical="center" wrapText="1"/>
    </xf>
    <xf numFmtId="0" fontId="16" fillId="0" borderId="46" xfId="0" applyFont="1" applyBorder="1" applyAlignment="1">
      <alignment horizontal="center"/>
    </xf>
    <xf numFmtId="0" fontId="16" fillId="0" borderId="47" xfId="0" applyFont="1" applyBorder="1" applyAlignment="1">
      <alignment horizontal="center"/>
    </xf>
  </cellXfs>
  <cellStyles count="4">
    <cellStyle name="Excel Built-in Normal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A81DF.4964E4D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676275</xdr:colOff>
      <xdr:row>9</xdr:row>
      <xdr:rowOff>123825</xdr:rowOff>
    </xdr:from>
    <xdr:to>
      <xdr:col>5</xdr:col>
      <xdr:colOff>361950</xdr:colOff>
      <xdr:row>10</xdr:row>
      <xdr:rowOff>95250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24275" y="2057400"/>
          <a:ext cx="447675" cy="200025"/>
        </a:xfrm>
        <a:prstGeom prst="rect">
          <a:avLst/>
        </a:prstGeom>
        <a:solidFill>
          <a:srgbClr val="92D05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400050</xdr:colOff>
      <xdr:row>10</xdr:row>
      <xdr:rowOff>95250</xdr:rowOff>
    </xdr:from>
    <xdr:to>
      <xdr:col>5</xdr:col>
      <xdr:colOff>138113</xdr:colOff>
      <xdr:row>26</xdr:row>
      <xdr:rowOff>9525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>
          <a:stCxn id="4" idx="2"/>
        </xdr:cNvCxnSpPr>
      </xdr:nvCxnSpPr>
      <xdr:spPr>
        <a:xfrm flipH="1">
          <a:off x="2686050" y="2257425"/>
          <a:ext cx="1262063" cy="34575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676275</xdr:colOff>
      <xdr:row>1</xdr:row>
      <xdr:rowOff>38100</xdr:rowOff>
    </xdr:from>
    <xdr:to>
      <xdr:col>2</xdr:col>
      <xdr:colOff>514351</xdr:colOff>
      <xdr:row>4</xdr:row>
      <xdr:rowOff>95250</xdr:rowOff>
    </xdr:to>
    <xdr:pic>
      <xdr:nvPicPr>
        <xdr:cNvPr id="6" name="Image 5" descr="cid:image003.jpg@01DA81DF.4964E4D0"/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/>
      </xdr:blipFill>
      <xdr:spPr bwMode="auto">
        <a:xfrm>
          <a:off x="676275" y="200025"/>
          <a:ext cx="1362076" cy="8858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247650</xdr:rowOff>
    </xdr:from>
    <xdr:to>
      <xdr:col>1</xdr:col>
      <xdr:colOff>1952625</xdr:colOff>
      <xdr:row>1</xdr:row>
      <xdr:rowOff>85725</xdr:rowOff>
    </xdr:to>
    <xdr:pic>
      <xdr:nvPicPr>
        <xdr:cNvPr id="3" name="Image 2" descr="cid:image003.jpg@01DA81DF.4964E4D0"/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/>
      </xdr:blipFill>
      <xdr:spPr bwMode="auto">
        <a:xfrm>
          <a:off x="495300" y="247650"/>
          <a:ext cx="1914525" cy="12954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123825</xdr:rowOff>
    </xdr:from>
    <xdr:to>
      <xdr:col>1</xdr:col>
      <xdr:colOff>1381125</xdr:colOff>
      <xdr:row>0</xdr:row>
      <xdr:rowOff>1419225</xdr:rowOff>
    </xdr:to>
    <xdr:pic>
      <xdr:nvPicPr>
        <xdr:cNvPr id="4" name="Image 3" descr="cid:image003.jpg@01DA81DF.4964E4D0"/>
        <xdr:cNvPicPr/>
      </xdr:nvPicPr>
      <xdr:blipFill rotWithShape="1"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149" r="50536"/>
        <a:stretch/>
      </xdr:blipFill>
      <xdr:spPr bwMode="auto">
        <a:xfrm>
          <a:off x="85725" y="123825"/>
          <a:ext cx="1914525" cy="12954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N28"/>
  <sheetViews>
    <sheetView showGridLines="0" showRowColHeaders="0" zoomScaleNormal="100" workbookViewId="0">
      <selection activeCell="R12" sqref="R12"/>
    </sheetView>
    <sheetView tabSelected="1" workbookViewId="1">
      <selection activeCell="P10" sqref="P10"/>
    </sheetView>
  </sheetViews>
  <sheetFormatPr baseColWidth="10" defaultColWidth="11.42578125" defaultRowHeight="12.75" x14ac:dyDescent="0.2"/>
  <cols>
    <col min="1" max="16384" width="11.42578125" style="4"/>
  </cols>
  <sheetData>
    <row r="2" spans="2:14" ht="15" customHeight="1" x14ac:dyDescent="0.2">
      <c r="D2" s="67" t="s">
        <v>47</v>
      </c>
      <c r="E2" s="67"/>
      <c r="F2" s="67"/>
      <c r="G2" s="67"/>
      <c r="H2" s="67"/>
      <c r="I2" s="67"/>
      <c r="J2" s="67"/>
      <c r="K2" s="67"/>
      <c r="L2" s="67"/>
      <c r="M2" s="67"/>
    </row>
    <row r="3" spans="2:14" ht="37.5" customHeight="1" x14ac:dyDescent="0.2"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2:14" ht="12.75" customHeight="1" x14ac:dyDescent="0.2">
      <c r="B4" s="65" t="s">
        <v>7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2:14" ht="12.75" customHeight="1" x14ac:dyDescent="0.2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2:14" ht="12.75" customHeight="1" x14ac:dyDescent="0.2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</row>
    <row r="7" spans="2:14" ht="18" x14ac:dyDescent="0.25">
      <c r="D7" s="66"/>
      <c r="E7" s="66"/>
      <c r="F7" s="66"/>
      <c r="G7" s="66"/>
      <c r="H7" s="66"/>
      <c r="I7" s="66"/>
      <c r="J7" s="66"/>
      <c r="K7" s="66"/>
      <c r="L7" s="66"/>
      <c r="M7" s="66"/>
    </row>
    <row r="9" spans="2:14" s="6" customFormat="1" ht="18" customHeight="1" x14ac:dyDescent="0.25">
      <c r="B9" s="8" t="s">
        <v>11</v>
      </c>
      <c r="C9" s="8"/>
      <c r="D9" s="8"/>
      <c r="E9" s="7"/>
      <c r="F9" s="7"/>
      <c r="G9" s="7"/>
      <c r="H9" s="7"/>
      <c r="I9" s="7"/>
      <c r="J9" s="7"/>
      <c r="K9" s="7"/>
      <c r="L9" s="7"/>
      <c r="M9" s="7"/>
      <c r="N9" s="11"/>
    </row>
    <row r="10" spans="2:14" s="6" customFormat="1" ht="18" customHeight="1" x14ac:dyDescent="0.25">
      <c r="B10" s="68" t="s">
        <v>8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10"/>
    </row>
    <row r="11" spans="2:14" ht="18" customHeight="1" x14ac:dyDescent="0.2"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</row>
    <row r="12" spans="2:14" ht="18" customHeight="1" x14ac:dyDescent="0.2"/>
    <row r="13" spans="2:14" s="6" customFormat="1" ht="18" customHeight="1" x14ac:dyDescent="0.25">
      <c r="B13" s="8" t="s">
        <v>10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4" ht="18" customHeight="1" x14ac:dyDescent="0.2">
      <c r="B14" s="5" t="s">
        <v>6</v>
      </c>
    </row>
    <row r="15" spans="2:14" ht="18" customHeight="1" x14ac:dyDescent="0.2"/>
    <row r="16" spans="2:14" ht="18" customHeight="1" x14ac:dyDescent="0.2">
      <c r="C16" s="9" t="s">
        <v>5</v>
      </c>
    </row>
    <row r="17" spans="2:13" ht="18" customHeight="1" x14ac:dyDescent="0.2"/>
    <row r="18" spans="2:13" ht="18" customHeight="1" x14ac:dyDescent="0.2">
      <c r="C18" s="9" t="s">
        <v>4</v>
      </c>
    </row>
    <row r="19" spans="2:13" ht="18" customHeight="1" x14ac:dyDescent="0.2"/>
    <row r="20" spans="2:13" ht="18" customHeight="1" x14ac:dyDescent="0.2">
      <c r="B20" s="5" t="s">
        <v>3</v>
      </c>
    </row>
    <row r="21" spans="2:13" ht="18" customHeight="1" x14ac:dyDescent="0.2"/>
    <row r="22" spans="2:13" s="6" customFormat="1" ht="18" customHeight="1" x14ac:dyDescent="0.25">
      <c r="B22" s="8" t="s">
        <v>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ht="18" customHeight="1" x14ac:dyDescent="0.2">
      <c r="B23" s="5" t="s">
        <v>2</v>
      </c>
    </row>
    <row r="24" spans="2:13" ht="14.25" customHeight="1" x14ac:dyDescent="0.2"/>
    <row r="25" spans="2:13" s="6" customFormat="1" ht="18" customHeight="1" x14ac:dyDescent="0.25">
      <c r="B25" s="8" t="s">
        <v>12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7" spans="2:13" ht="18" customHeight="1" x14ac:dyDescent="0.2">
      <c r="B27" s="63" t="s">
        <v>13</v>
      </c>
      <c r="C27" s="64"/>
      <c r="D27" s="12"/>
    </row>
    <row r="28" spans="2:13" ht="18" customHeight="1" x14ac:dyDescent="0.2"/>
  </sheetData>
  <sheetProtection selectLockedCells="1" selectUnlockedCells="1"/>
  <mergeCells count="5">
    <mergeCell ref="B27:C27"/>
    <mergeCell ref="B4:M6"/>
    <mergeCell ref="D7:M7"/>
    <mergeCell ref="D2:M3"/>
    <mergeCell ref="B10:M11"/>
  </mergeCells>
  <pageMargins left="0.25" right="0.25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49"/>
  <sheetViews>
    <sheetView showGridLines="0" topLeftCell="A22" zoomScaleNormal="100" zoomScaleSheetLayoutView="100" workbookViewId="0">
      <selection activeCell="A3" sqref="A3:C3"/>
    </sheetView>
    <sheetView workbookViewId="1"/>
  </sheetViews>
  <sheetFormatPr baseColWidth="10" defaultRowHeight="15" x14ac:dyDescent="0.25"/>
  <cols>
    <col min="1" max="1" width="6.85546875" style="3" customWidth="1"/>
    <col min="2" max="2" width="42.570312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70" t="s">
        <v>174</v>
      </c>
      <c r="D1" s="71"/>
      <c r="E1" s="71"/>
      <c r="F1" s="71"/>
      <c r="G1" s="72"/>
      <c r="H1" s="73"/>
    </row>
    <row r="2" spans="1:8" ht="30.75" customHeight="1" thickBot="1" x14ac:dyDescent="0.3">
      <c r="C2" s="74" t="s">
        <v>14</v>
      </c>
      <c r="D2" s="75"/>
      <c r="E2" s="75"/>
      <c r="F2" s="76">
        <f>'Lisez-Moi'!$D$27</f>
        <v>0</v>
      </c>
      <c r="G2" s="77"/>
      <c r="H2" s="78"/>
    </row>
    <row r="3" spans="1:8" ht="35.450000000000003" customHeight="1" thickBot="1" x14ac:dyDescent="0.3">
      <c r="A3" s="79" t="s">
        <v>0</v>
      </c>
      <c r="B3" s="80"/>
      <c r="C3" s="81"/>
      <c r="D3" s="15" t="s">
        <v>19</v>
      </c>
      <c r="E3" s="16" t="s">
        <v>1</v>
      </c>
      <c r="F3" s="13" t="s">
        <v>51</v>
      </c>
      <c r="G3" s="17" t="s">
        <v>21</v>
      </c>
      <c r="H3" s="18" t="s">
        <v>22</v>
      </c>
    </row>
    <row r="4" spans="1:8" ht="15" customHeight="1" thickBot="1" x14ac:dyDescent="0.3">
      <c r="A4" s="88" t="s">
        <v>175</v>
      </c>
      <c r="B4" s="89"/>
      <c r="C4" s="89"/>
      <c r="D4" s="90"/>
      <c r="E4" s="90"/>
      <c r="F4" s="90"/>
      <c r="G4" s="90"/>
      <c r="H4" s="91"/>
    </row>
    <row r="5" spans="1:8" ht="15" customHeight="1" x14ac:dyDescent="0.25">
      <c r="A5" s="43" t="s">
        <v>15</v>
      </c>
      <c r="B5" s="92" t="s">
        <v>89</v>
      </c>
      <c r="C5" s="93"/>
      <c r="D5" s="19" t="s">
        <v>28</v>
      </c>
      <c r="E5" s="60"/>
      <c r="F5" s="61">
        <v>1</v>
      </c>
      <c r="G5" s="25">
        <f t="shared" ref="G5:G11" si="0">E5*F5</f>
        <v>0</v>
      </c>
      <c r="H5" s="38">
        <f>G5+(G5*$F$2)</f>
        <v>0</v>
      </c>
    </row>
    <row r="6" spans="1:8" ht="15" customHeight="1" x14ac:dyDescent="0.25">
      <c r="A6" s="20" t="s">
        <v>16</v>
      </c>
      <c r="B6" s="94" t="s">
        <v>82</v>
      </c>
      <c r="C6" s="95"/>
      <c r="D6" s="14" t="s">
        <v>28</v>
      </c>
      <c r="E6" s="33"/>
      <c r="F6" s="21">
        <v>1</v>
      </c>
      <c r="G6" s="22">
        <f t="shared" si="0"/>
        <v>0</v>
      </c>
      <c r="H6" s="38">
        <f>G6+(G6*$F$2)</f>
        <v>0</v>
      </c>
    </row>
    <row r="7" spans="1:8" ht="15" customHeight="1" x14ac:dyDescent="0.25">
      <c r="A7" s="20" t="s">
        <v>17</v>
      </c>
      <c r="B7" s="94" t="s">
        <v>81</v>
      </c>
      <c r="C7" s="95"/>
      <c r="D7" s="14" t="s">
        <v>28</v>
      </c>
      <c r="E7" s="33"/>
      <c r="F7" s="21">
        <v>1</v>
      </c>
      <c r="G7" s="22">
        <f t="shared" si="0"/>
        <v>0</v>
      </c>
      <c r="H7" s="38">
        <f t="shared" ref="H7:H46" si="1">G7+(G7*$F$2)</f>
        <v>0</v>
      </c>
    </row>
    <row r="8" spans="1:8" ht="15" customHeight="1" x14ac:dyDescent="0.25">
      <c r="A8" s="20" t="s">
        <v>29</v>
      </c>
      <c r="B8" s="94" t="s">
        <v>88</v>
      </c>
      <c r="C8" s="95"/>
      <c r="D8" s="14" t="s">
        <v>28</v>
      </c>
      <c r="E8" s="33"/>
      <c r="F8" s="21">
        <v>1</v>
      </c>
      <c r="G8" s="22">
        <f t="shared" si="0"/>
        <v>0</v>
      </c>
      <c r="H8" s="38">
        <f t="shared" si="1"/>
        <v>0</v>
      </c>
    </row>
    <row r="9" spans="1:8" ht="15" customHeight="1" x14ac:dyDescent="0.25">
      <c r="A9" s="20" t="s">
        <v>30</v>
      </c>
      <c r="B9" s="96" t="s">
        <v>141</v>
      </c>
      <c r="C9" s="97"/>
      <c r="D9" s="14" t="s">
        <v>28</v>
      </c>
      <c r="E9" s="33"/>
      <c r="F9" s="21">
        <v>1</v>
      </c>
      <c r="G9" s="22">
        <f t="shared" si="0"/>
        <v>0</v>
      </c>
      <c r="H9" s="38">
        <f t="shared" si="1"/>
        <v>0</v>
      </c>
    </row>
    <row r="10" spans="1:8" ht="15" customHeight="1" x14ac:dyDescent="0.25">
      <c r="A10" s="20" t="s">
        <v>31</v>
      </c>
      <c r="B10" s="94" t="s">
        <v>84</v>
      </c>
      <c r="C10" s="95"/>
      <c r="D10" s="14" t="s">
        <v>28</v>
      </c>
      <c r="E10" s="33"/>
      <c r="F10" s="21">
        <v>1</v>
      </c>
      <c r="G10" s="22">
        <f t="shared" si="0"/>
        <v>0</v>
      </c>
      <c r="H10" s="38">
        <f t="shared" si="1"/>
        <v>0</v>
      </c>
    </row>
    <row r="11" spans="1:8" ht="15" customHeight="1" x14ac:dyDescent="0.25">
      <c r="A11" s="20" t="s">
        <v>32</v>
      </c>
      <c r="B11" s="94" t="s">
        <v>83</v>
      </c>
      <c r="C11" s="95"/>
      <c r="D11" s="14" t="s">
        <v>28</v>
      </c>
      <c r="E11" s="33"/>
      <c r="F11" s="21">
        <v>1</v>
      </c>
      <c r="G11" s="22">
        <f t="shared" si="0"/>
        <v>0</v>
      </c>
      <c r="H11" s="38">
        <f t="shared" si="1"/>
        <v>0</v>
      </c>
    </row>
    <row r="12" spans="1:8" ht="15" customHeight="1" x14ac:dyDescent="0.25">
      <c r="A12" s="20" t="s">
        <v>33</v>
      </c>
      <c r="B12" s="94" t="s">
        <v>80</v>
      </c>
      <c r="C12" s="95"/>
      <c r="D12" s="14" t="s">
        <v>28</v>
      </c>
      <c r="E12" s="33"/>
      <c r="F12" s="21">
        <v>1</v>
      </c>
      <c r="G12" s="22">
        <f>E12*F12</f>
        <v>0</v>
      </c>
      <c r="H12" s="38">
        <f t="shared" si="1"/>
        <v>0</v>
      </c>
    </row>
    <row r="13" spans="1:8" ht="15" customHeight="1" x14ac:dyDescent="0.25">
      <c r="A13" s="20" t="s">
        <v>34</v>
      </c>
      <c r="B13" s="94" t="s">
        <v>79</v>
      </c>
      <c r="C13" s="95"/>
      <c r="D13" s="14" t="s">
        <v>28</v>
      </c>
      <c r="E13" s="33"/>
      <c r="F13" s="21">
        <v>1</v>
      </c>
      <c r="G13" s="22">
        <f>E13*F13</f>
        <v>0</v>
      </c>
      <c r="H13" s="38">
        <f t="shared" si="1"/>
        <v>0</v>
      </c>
    </row>
    <row r="14" spans="1:8" ht="15" customHeight="1" x14ac:dyDescent="0.25">
      <c r="A14" s="20" t="s">
        <v>36</v>
      </c>
      <c r="B14" s="94" t="s">
        <v>77</v>
      </c>
      <c r="C14" s="95"/>
      <c r="D14" s="14" t="s">
        <v>28</v>
      </c>
      <c r="E14" s="37"/>
      <c r="F14" s="21">
        <v>1</v>
      </c>
      <c r="G14" s="22">
        <f>E14*F14</f>
        <v>0</v>
      </c>
      <c r="H14" s="38">
        <f t="shared" si="1"/>
        <v>0</v>
      </c>
    </row>
    <row r="15" spans="1:8" x14ac:dyDescent="0.25">
      <c r="A15" s="20" t="s">
        <v>37</v>
      </c>
      <c r="B15" s="94" t="s">
        <v>67</v>
      </c>
      <c r="C15" s="95"/>
      <c r="D15" s="14" t="s">
        <v>28</v>
      </c>
      <c r="E15" s="37"/>
      <c r="F15" s="21">
        <v>1</v>
      </c>
      <c r="G15" s="22">
        <f t="shared" ref="G15" si="2">E15*F15</f>
        <v>0</v>
      </c>
      <c r="H15" s="38">
        <f t="shared" si="1"/>
        <v>0</v>
      </c>
    </row>
    <row r="16" spans="1:8" x14ac:dyDescent="0.25">
      <c r="A16" s="20" t="s">
        <v>38</v>
      </c>
      <c r="B16" s="94" t="s">
        <v>70</v>
      </c>
      <c r="C16" s="95"/>
      <c r="D16" s="14" t="s">
        <v>28</v>
      </c>
      <c r="E16" s="37"/>
      <c r="F16" s="21">
        <v>1</v>
      </c>
      <c r="G16" s="22">
        <f t="shared" ref="G16:G46" si="3">E16*F16</f>
        <v>0</v>
      </c>
      <c r="H16" s="38">
        <f t="shared" si="1"/>
        <v>0</v>
      </c>
    </row>
    <row r="17" spans="1:8" x14ac:dyDescent="0.25">
      <c r="A17" s="20" t="s">
        <v>39</v>
      </c>
      <c r="B17" s="94" t="s">
        <v>63</v>
      </c>
      <c r="C17" s="95"/>
      <c r="D17" s="14" t="s">
        <v>28</v>
      </c>
      <c r="E17" s="37"/>
      <c r="F17" s="21">
        <v>1</v>
      </c>
      <c r="G17" s="22">
        <f t="shared" si="3"/>
        <v>0</v>
      </c>
      <c r="H17" s="38">
        <f t="shared" si="1"/>
        <v>0</v>
      </c>
    </row>
    <row r="18" spans="1:8" ht="12" customHeight="1" x14ac:dyDescent="0.25">
      <c r="A18" s="20" t="s">
        <v>40</v>
      </c>
      <c r="B18" s="94" t="s">
        <v>71</v>
      </c>
      <c r="C18" s="95"/>
      <c r="D18" s="14" t="s">
        <v>28</v>
      </c>
      <c r="E18" s="37"/>
      <c r="F18" s="21">
        <v>1</v>
      </c>
      <c r="G18" s="22">
        <f t="shared" si="3"/>
        <v>0</v>
      </c>
      <c r="H18" s="38">
        <f t="shared" si="1"/>
        <v>0</v>
      </c>
    </row>
    <row r="19" spans="1:8" x14ac:dyDescent="0.25">
      <c r="A19" s="20" t="s">
        <v>96</v>
      </c>
      <c r="B19" s="94" t="s">
        <v>62</v>
      </c>
      <c r="C19" s="95"/>
      <c r="D19" s="14" t="s">
        <v>28</v>
      </c>
      <c r="E19" s="37"/>
      <c r="F19" s="21">
        <v>1</v>
      </c>
      <c r="G19" s="22">
        <f t="shared" si="3"/>
        <v>0</v>
      </c>
      <c r="H19" s="38">
        <f t="shared" si="1"/>
        <v>0</v>
      </c>
    </row>
    <row r="20" spans="1:8" x14ac:dyDescent="0.25">
      <c r="A20" s="20" t="s">
        <v>97</v>
      </c>
      <c r="B20" s="94" t="s">
        <v>60</v>
      </c>
      <c r="C20" s="95"/>
      <c r="D20" s="14" t="s">
        <v>28</v>
      </c>
      <c r="E20" s="37"/>
      <c r="F20" s="21">
        <v>1</v>
      </c>
      <c r="G20" s="22">
        <f t="shared" si="3"/>
        <v>0</v>
      </c>
      <c r="H20" s="38">
        <f t="shared" si="1"/>
        <v>0</v>
      </c>
    </row>
    <row r="21" spans="1:8" x14ac:dyDescent="0.25">
      <c r="A21" s="20" t="s">
        <v>98</v>
      </c>
      <c r="B21" s="94" t="s">
        <v>59</v>
      </c>
      <c r="C21" s="95"/>
      <c r="D21" s="14" t="s">
        <v>28</v>
      </c>
      <c r="E21" s="37"/>
      <c r="F21" s="21">
        <v>1</v>
      </c>
      <c r="G21" s="22">
        <f t="shared" si="3"/>
        <v>0</v>
      </c>
      <c r="H21" s="38">
        <f t="shared" si="1"/>
        <v>0</v>
      </c>
    </row>
    <row r="22" spans="1:8" x14ac:dyDescent="0.25">
      <c r="A22" s="20" t="s">
        <v>99</v>
      </c>
      <c r="B22" s="94" t="s">
        <v>69</v>
      </c>
      <c r="C22" s="95"/>
      <c r="D22" s="14" t="s">
        <v>28</v>
      </c>
      <c r="E22" s="37"/>
      <c r="F22" s="21">
        <v>1</v>
      </c>
      <c r="G22" s="22">
        <f t="shared" si="3"/>
        <v>0</v>
      </c>
      <c r="H22" s="38">
        <f t="shared" si="1"/>
        <v>0</v>
      </c>
    </row>
    <row r="23" spans="1:8" x14ac:dyDescent="0.25">
      <c r="A23" s="20" t="s">
        <v>100</v>
      </c>
      <c r="B23" s="94" t="s">
        <v>91</v>
      </c>
      <c r="C23" s="95"/>
      <c r="D23" s="14" t="s">
        <v>28</v>
      </c>
      <c r="E23" s="37"/>
      <c r="F23" s="21">
        <v>1</v>
      </c>
      <c r="G23" s="22">
        <f t="shared" si="3"/>
        <v>0</v>
      </c>
      <c r="H23" s="38">
        <f t="shared" si="1"/>
        <v>0</v>
      </c>
    </row>
    <row r="24" spans="1:8" x14ac:dyDescent="0.25">
      <c r="A24" s="20" t="s">
        <v>101</v>
      </c>
      <c r="B24" s="94" t="s">
        <v>61</v>
      </c>
      <c r="C24" s="95"/>
      <c r="D24" s="14" t="s">
        <v>28</v>
      </c>
      <c r="E24" s="37"/>
      <c r="F24" s="21">
        <v>1</v>
      </c>
      <c r="G24" s="22">
        <f t="shared" si="3"/>
        <v>0</v>
      </c>
      <c r="H24" s="38">
        <f t="shared" si="1"/>
        <v>0</v>
      </c>
    </row>
    <row r="25" spans="1:8" x14ac:dyDescent="0.25">
      <c r="A25" s="20" t="s">
        <v>102</v>
      </c>
      <c r="B25" s="94" t="s">
        <v>86</v>
      </c>
      <c r="C25" s="95"/>
      <c r="D25" s="14" t="s">
        <v>28</v>
      </c>
      <c r="E25" s="37"/>
      <c r="F25" s="21">
        <v>1</v>
      </c>
      <c r="G25" s="22">
        <f t="shared" si="3"/>
        <v>0</v>
      </c>
      <c r="H25" s="38">
        <f t="shared" si="1"/>
        <v>0</v>
      </c>
    </row>
    <row r="26" spans="1:8" x14ac:dyDescent="0.25">
      <c r="A26" s="20" t="s">
        <v>103</v>
      </c>
      <c r="B26" s="94" t="s">
        <v>87</v>
      </c>
      <c r="C26" s="95"/>
      <c r="D26" s="14" t="s">
        <v>28</v>
      </c>
      <c r="E26" s="37"/>
      <c r="F26" s="21">
        <v>1</v>
      </c>
      <c r="G26" s="22">
        <f t="shared" si="3"/>
        <v>0</v>
      </c>
      <c r="H26" s="38">
        <f t="shared" si="1"/>
        <v>0</v>
      </c>
    </row>
    <row r="27" spans="1:8" x14ac:dyDescent="0.25">
      <c r="A27" s="20" t="s">
        <v>104</v>
      </c>
      <c r="B27" s="94" t="s">
        <v>85</v>
      </c>
      <c r="C27" s="95"/>
      <c r="D27" s="14" t="s">
        <v>28</v>
      </c>
      <c r="E27" s="37"/>
      <c r="F27" s="21">
        <v>1</v>
      </c>
      <c r="G27" s="22">
        <f t="shared" si="3"/>
        <v>0</v>
      </c>
      <c r="H27" s="38">
        <f t="shared" si="1"/>
        <v>0</v>
      </c>
    </row>
    <row r="28" spans="1:8" x14ac:dyDescent="0.25">
      <c r="A28" s="20" t="s">
        <v>105</v>
      </c>
      <c r="B28" s="94" t="s">
        <v>65</v>
      </c>
      <c r="C28" s="95"/>
      <c r="D28" s="14" t="s">
        <v>28</v>
      </c>
      <c r="E28" s="37"/>
      <c r="F28" s="21">
        <v>1</v>
      </c>
      <c r="G28" s="22">
        <f t="shared" si="3"/>
        <v>0</v>
      </c>
      <c r="H28" s="38">
        <f t="shared" si="1"/>
        <v>0</v>
      </c>
    </row>
    <row r="29" spans="1:8" x14ac:dyDescent="0.25">
      <c r="A29" s="20" t="s">
        <v>106</v>
      </c>
      <c r="B29" s="94" t="s">
        <v>64</v>
      </c>
      <c r="C29" s="95"/>
      <c r="D29" s="14" t="s">
        <v>28</v>
      </c>
      <c r="E29" s="37"/>
      <c r="F29" s="21">
        <v>1</v>
      </c>
      <c r="G29" s="22">
        <f t="shared" si="3"/>
        <v>0</v>
      </c>
      <c r="H29" s="38">
        <f t="shared" si="1"/>
        <v>0</v>
      </c>
    </row>
    <row r="30" spans="1:8" x14ac:dyDescent="0.25">
      <c r="A30" s="20" t="s">
        <v>107</v>
      </c>
      <c r="B30" s="94" t="s">
        <v>76</v>
      </c>
      <c r="C30" s="95"/>
      <c r="D30" s="14" t="s">
        <v>28</v>
      </c>
      <c r="E30" s="37"/>
      <c r="F30" s="21">
        <v>1</v>
      </c>
      <c r="G30" s="22">
        <f t="shared" si="3"/>
        <v>0</v>
      </c>
      <c r="H30" s="38">
        <f t="shared" si="1"/>
        <v>0</v>
      </c>
    </row>
    <row r="31" spans="1:8" x14ac:dyDescent="0.25">
      <c r="A31" s="20" t="s">
        <v>108</v>
      </c>
      <c r="B31" s="94" t="s">
        <v>92</v>
      </c>
      <c r="C31" s="95"/>
      <c r="D31" s="14" t="s">
        <v>28</v>
      </c>
      <c r="E31" s="37"/>
      <c r="F31" s="21">
        <v>1</v>
      </c>
      <c r="G31" s="22">
        <f t="shared" si="3"/>
        <v>0</v>
      </c>
      <c r="H31" s="38">
        <f t="shared" si="1"/>
        <v>0</v>
      </c>
    </row>
    <row r="32" spans="1:8" x14ac:dyDescent="0.25">
      <c r="A32" s="20" t="s">
        <v>109</v>
      </c>
      <c r="B32" s="94" t="s">
        <v>78</v>
      </c>
      <c r="C32" s="95"/>
      <c r="D32" s="14" t="s">
        <v>28</v>
      </c>
      <c r="E32" s="37"/>
      <c r="F32" s="21">
        <v>1</v>
      </c>
      <c r="G32" s="22">
        <f t="shared" si="3"/>
        <v>0</v>
      </c>
      <c r="H32" s="38">
        <f t="shared" si="1"/>
        <v>0</v>
      </c>
    </row>
    <row r="33" spans="1:8" x14ac:dyDescent="0.25">
      <c r="A33" s="20" t="s">
        <v>110</v>
      </c>
      <c r="B33" s="94" t="s">
        <v>66</v>
      </c>
      <c r="C33" s="95"/>
      <c r="D33" s="14" t="s">
        <v>28</v>
      </c>
      <c r="E33" s="37"/>
      <c r="F33" s="21">
        <v>1</v>
      </c>
      <c r="G33" s="22">
        <f t="shared" si="3"/>
        <v>0</v>
      </c>
      <c r="H33" s="38">
        <f t="shared" si="1"/>
        <v>0</v>
      </c>
    </row>
    <row r="34" spans="1:8" ht="15.75" thickBot="1" x14ac:dyDescent="0.3">
      <c r="A34" s="20" t="s">
        <v>111</v>
      </c>
      <c r="B34" s="98" t="s">
        <v>170</v>
      </c>
      <c r="C34" s="99"/>
      <c r="D34" s="14" t="s">
        <v>28</v>
      </c>
      <c r="E34" s="37"/>
      <c r="F34" s="21">
        <v>1</v>
      </c>
      <c r="G34" s="22">
        <f t="shared" si="3"/>
        <v>0</v>
      </c>
      <c r="H34" s="38">
        <f t="shared" si="1"/>
        <v>0</v>
      </c>
    </row>
    <row r="35" spans="1:8" ht="15" customHeight="1" thickBot="1" x14ac:dyDescent="0.3">
      <c r="A35" s="88" t="s">
        <v>176</v>
      </c>
      <c r="B35" s="89"/>
      <c r="C35" s="89"/>
      <c r="D35" s="90"/>
      <c r="E35" s="90"/>
      <c r="F35" s="90"/>
      <c r="G35" s="90"/>
      <c r="H35" s="91"/>
    </row>
    <row r="36" spans="1:8" x14ac:dyDescent="0.25">
      <c r="A36" s="20" t="s">
        <v>112</v>
      </c>
      <c r="B36" s="92" t="s">
        <v>168</v>
      </c>
      <c r="C36" s="93"/>
      <c r="D36" s="14" t="s">
        <v>28</v>
      </c>
      <c r="E36" s="37"/>
      <c r="F36" s="21">
        <v>1</v>
      </c>
      <c r="G36" s="22">
        <f t="shared" si="3"/>
        <v>0</v>
      </c>
      <c r="H36" s="38">
        <f t="shared" si="1"/>
        <v>0</v>
      </c>
    </row>
    <row r="37" spans="1:8" x14ac:dyDescent="0.25">
      <c r="A37" s="20" t="s">
        <v>113</v>
      </c>
      <c r="B37" s="94" t="s">
        <v>73</v>
      </c>
      <c r="C37" s="95"/>
      <c r="D37" s="14" t="s">
        <v>28</v>
      </c>
      <c r="E37" s="37"/>
      <c r="F37" s="21">
        <v>1</v>
      </c>
      <c r="G37" s="22">
        <f t="shared" si="3"/>
        <v>0</v>
      </c>
      <c r="H37" s="38">
        <f t="shared" si="1"/>
        <v>0</v>
      </c>
    </row>
    <row r="38" spans="1:8" x14ac:dyDescent="0.25">
      <c r="A38" s="20" t="s">
        <v>114</v>
      </c>
      <c r="B38" s="94" t="s">
        <v>58</v>
      </c>
      <c r="C38" s="95"/>
      <c r="D38" s="14" t="s">
        <v>28</v>
      </c>
      <c r="E38" s="37"/>
      <c r="F38" s="21">
        <v>1</v>
      </c>
      <c r="G38" s="22">
        <f t="shared" si="3"/>
        <v>0</v>
      </c>
      <c r="H38" s="38">
        <f t="shared" si="1"/>
        <v>0</v>
      </c>
    </row>
    <row r="39" spans="1:8" x14ac:dyDescent="0.25">
      <c r="A39" s="20" t="s">
        <v>115</v>
      </c>
      <c r="B39" s="94" t="s">
        <v>90</v>
      </c>
      <c r="C39" s="95"/>
      <c r="D39" s="14" t="s">
        <v>28</v>
      </c>
      <c r="E39" s="37"/>
      <c r="F39" s="21">
        <v>1</v>
      </c>
      <c r="G39" s="22">
        <f t="shared" si="3"/>
        <v>0</v>
      </c>
      <c r="H39" s="38">
        <f t="shared" si="1"/>
        <v>0</v>
      </c>
    </row>
    <row r="40" spans="1:8" x14ac:dyDescent="0.25">
      <c r="A40" s="62" t="s">
        <v>116</v>
      </c>
      <c r="B40" s="94" t="s">
        <v>93</v>
      </c>
      <c r="C40" s="95"/>
      <c r="D40" s="14" t="s">
        <v>28</v>
      </c>
      <c r="E40" s="37"/>
      <c r="F40" s="21">
        <v>1</v>
      </c>
      <c r="G40" s="22">
        <f t="shared" si="3"/>
        <v>0</v>
      </c>
      <c r="H40" s="38">
        <f t="shared" si="1"/>
        <v>0</v>
      </c>
    </row>
    <row r="41" spans="1:8" x14ac:dyDescent="0.25">
      <c r="A41" s="20" t="s">
        <v>117</v>
      </c>
      <c r="B41" s="94" t="s">
        <v>68</v>
      </c>
      <c r="C41" s="95"/>
      <c r="D41" s="14" t="s">
        <v>28</v>
      </c>
      <c r="E41" s="37"/>
      <c r="F41" s="21">
        <v>1</v>
      </c>
      <c r="G41" s="22">
        <f t="shared" si="3"/>
        <v>0</v>
      </c>
      <c r="H41" s="38">
        <f t="shared" si="1"/>
        <v>0</v>
      </c>
    </row>
    <row r="42" spans="1:8" x14ac:dyDescent="0.25">
      <c r="A42" s="20" t="s">
        <v>118</v>
      </c>
      <c r="B42" s="94" t="s">
        <v>74</v>
      </c>
      <c r="C42" s="95"/>
      <c r="D42" s="14" t="s">
        <v>28</v>
      </c>
      <c r="E42" s="37"/>
      <c r="F42" s="21">
        <v>1</v>
      </c>
      <c r="G42" s="22">
        <f t="shared" si="3"/>
        <v>0</v>
      </c>
      <c r="H42" s="38">
        <f t="shared" si="1"/>
        <v>0</v>
      </c>
    </row>
    <row r="43" spans="1:8" x14ac:dyDescent="0.25">
      <c r="A43" s="62" t="s">
        <v>119</v>
      </c>
      <c r="B43" s="94" t="s">
        <v>94</v>
      </c>
      <c r="C43" s="95"/>
      <c r="D43" s="14" t="s">
        <v>28</v>
      </c>
      <c r="E43" s="37"/>
      <c r="F43" s="21">
        <v>2</v>
      </c>
      <c r="G43" s="22">
        <f t="shared" si="3"/>
        <v>0</v>
      </c>
      <c r="H43" s="38">
        <f t="shared" si="1"/>
        <v>0</v>
      </c>
    </row>
    <row r="44" spans="1:8" x14ac:dyDescent="0.25">
      <c r="A44" s="20" t="s">
        <v>120</v>
      </c>
      <c r="B44" s="94" t="s">
        <v>75</v>
      </c>
      <c r="C44" s="95"/>
      <c r="D44" s="14" t="s">
        <v>28</v>
      </c>
      <c r="E44" s="37"/>
      <c r="F44" s="21">
        <v>1</v>
      </c>
      <c r="G44" s="22">
        <f t="shared" si="3"/>
        <v>0</v>
      </c>
      <c r="H44" s="38">
        <f t="shared" si="1"/>
        <v>0</v>
      </c>
    </row>
    <row r="45" spans="1:8" x14ac:dyDescent="0.25">
      <c r="A45" s="20" t="s">
        <v>121</v>
      </c>
      <c r="B45" s="94" t="s">
        <v>171</v>
      </c>
      <c r="C45" s="95"/>
      <c r="D45" s="14" t="s">
        <v>28</v>
      </c>
      <c r="E45" s="37"/>
      <c r="F45" s="21">
        <v>1</v>
      </c>
      <c r="G45" s="22">
        <f t="shared" ref="G45" si="4">E45*F45</f>
        <v>0</v>
      </c>
      <c r="H45" s="38">
        <f t="shared" ref="H45" si="5">G45+(G45*$F$2)</f>
        <v>0</v>
      </c>
    </row>
    <row r="46" spans="1:8" x14ac:dyDescent="0.25">
      <c r="A46" s="20" t="s">
        <v>122</v>
      </c>
      <c r="B46" s="94" t="s">
        <v>95</v>
      </c>
      <c r="C46" s="95"/>
      <c r="D46" s="14" t="s">
        <v>28</v>
      </c>
      <c r="E46" s="37"/>
      <c r="F46" s="21">
        <v>1</v>
      </c>
      <c r="G46" s="22">
        <f t="shared" si="3"/>
        <v>0</v>
      </c>
      <c r="H46" s="38">
        <f t="shared" si="1"/>
        <v>0</v>
      </c>
    </row>
    <row r="47" spans="1:8" ht="15.75" thickBot="1" x14ac:dyDescent="0.3">
      <c r="A47" s="62" t="s">
        <v>172</v>
      </c>
      <c r="B47" s="98" t="s">
        <v>72</v>
      </c>
      <c r="C47" s="99"/>
      <c r="D47" s="14" t="s">
        <v>28</v>
      </c>
      <c r="E47" s="37"/>
      <c r="F47" s="21">
        <v>1</v>
      </c>
      <c r="G47" s="22">
        <f t="shared" ref="G47" si="6">E47*F47</f>
        <v>0</v>
      </c>
      <c r="H47" s="38">
        <f t="shared" ref="H47" si="7">G47+(G47*$F$2)</f>
        <v>0</v>
      </c>
    </row>
    <row r="48" spans="1:8" x14ac:dyDescent="0.25">
      <c r="A48" s="85" t="s">
        <v>27</v>
      </c>
      <c r="B48" s="86"/>
      <c r="C48" s="86"/>
      <c r="D48" s="86"/>
      <c r="E48" s="86"/>
      <c r="F48" s="86"/>
      <c r="G48" s="86"/>
      <c r="H48" s="87"/>
    </row>
    <row r="49" spans="1:8" ht="40.15" customHeight="1" x14ac:dyDescent="0.25">
      <c r="A49" s="82" t="s">
        <v>169</v>
      </c>
      <c r="B49" s="83"/>
      <c r="C49" s="83"/>
      <c r="D49" s="83"/>
      <c r="E49" s="83"/>
      <c r="F49" s="84"/>
      <c r="G49" s="24">
        <f>SUM(G5:G34,G36:G47)</f>
        <v>0</v>
      </c>
      <c r="H49" s="24">
        <f>SUM(H5:H34,H36:H47)</f>
        <v>0</v>
      </c>
    </row>
  </sheetData>
  <mergeCells count="52">
    <mergeCell ref="B47:C47"/>
    <mergeCell ref="B40:C40"/>
    <mergeCell ref="B41:C41"/>
    <mergeCell ref="B42:C42"/>
    <mergeCell ref="B43:C43"/>
    <mergeCell ref="B44:C44"/>
    <mergeCell ref="B37:C37"/>
    <mergeCell ref="B38:C38"/>
    <mergeCell ref="B39:C39"/>
    <mergeCell ref="B45:C45"/>
    <mergeCell ref="B46:C46"/>
    <mergeCell ref="B31:C31"/>
    <mergeCell ref="B32:C32"/>
    <mergeCell ref="B33:C33"/>
    <mergeCell ref="B34:C34"/>
    <mergeCell ref="B36:C36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C1:H1"/>
    <mergeCell ref="C2:E2"/>
    <mergeCell ref="F2:H2"/>
    <mergeCell ref="A3:C3"/>
    <mergeCell ref="A49:F49"/>
    <mergeCell ref="A48:H48"/>
    <mergeCell ref="A4:C4"/>
    <mergeCell ref="D4:H4"/>
    <mergeCell ref="A35:C35"/>
    <mergeCell ref="D35:H35"/>
    <mergeCell ref="B5:C5"/>
    <mergeCell ref="B6:C6"/>
    <mergeCell ref="B7:C7"/>
    <mergeCell ref="B8:C8"/>
    <mergeCell ref="B9:C9"/>
    <mergeCell ref="B10:C10"/>
  </mergeCells>
  <phoneticPr fontId="18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55"/>
  <sheetViews>
    <sheetView showGridLines="0" tabSelected="1" topLeftCell="A31" zoomScaleNormal="100" zoomScaleSheetLayoutView="100" workbookViewId="0">
      <selection activeCell="M46" sqref="M46"/>
    </sheetView>
    <sheetView workbookViewId="1"/>
  </sheetViews>
  <sheetFormatPr baseColWidth="10" defaultRowHeight="15" x14ac:dyDescent="0.25"/>
  <cols>
    <col min="1" max="1" width="9.28515625" style="3" customWidth="1"/>
    <col min="2" max="2" width="25.7109375" customWidth="1"/>
    <col min="3" max="3" width="53.5703125" style="2" customWidth="1"/>
    <col min="4" max="4" width="9" style="1" customWidth="1"/>
    <col min="5" max="5" width="16.7109375" style="1" customWidth="1"/>
    <col min="6" max="6" width="12" style="1" customWidth="1"/>
    <col min="7" max="7" width="14.7109375" style="1" customWidth="1"/>
    <col min="8" max="8" width="17" style="1" customWidth="1"/>
  </cols>
  <sheetData>
    <row r="1" spans="1:8" ht="114.75" customHeight="1" x14ac:dyDescent="0.25">
      <c r="C1" s="70" t="s">
        <v>173</v>
      </c>
      <c r="D1" s="71"/>
      <c r="E1" s="71"/>
      <c r="F1" s="71"/>
      <c r="G1" s="72"/>
      <c r="H1" s="73"/>
    </row>
    <row r="2" spans="1:8" ht="30.75" customHeight="1" thickBot="1" x14ac:dyDescent="0.3">
      <c r="C2" s="74" t="s">
        <v>14</v>
      </c>
      <c r="D2" s="75"/>
      <c r="E2" s="75"/>
      <c r="F2" s="76">
        <f>'Lisez-Moi'!$D$27</f>
        <v>0</v>
      </c>
      <c r="G2" s="77"/>
      <c r="H2" s="78"/>
    </row>
    <row r="3" spans="1:8" ht="35.450000000000003" customHeight="1" thickBot="1" x14ac:dyDescent="0.3">
      <c r="A3" s="79" t="s">
        <v>0</v>
      </c>
      <c r="B3" s="80"/>
      <c r="C3" s="81"/>
      <c r="D3" s="15" t="s">
        <v>19</v>
      </c>
      <c r="E3" s="16" t="s">
        <v>1</v>
      </c>
      <c r="F3" s="13" t="s">
        <v>20</v>
      </c>
      <c r="G3" s="17" t="s">
        <v>21</v>
      </c>
      <c r="H3" s="18" t="s">
        <v>22</v>
      </c>
    </row>
    <row r="4" spans="1:8" ht="27.6" customHeight="1" thickBot="1" x14ac:dyDescent="0.3">
      <c r="A4" s="111" t="s">
        <v>123</v>
      </c>
      <c r="B4" s="112"/>
      <c r="C4" s="112"/>
      <c r="D4" s="112"/>
      <c r="E4" s="112"/>
      <c r="F4" s="112"/>
      <c r="G4" s="112"/>
      <c r="H4" s="113"/>
    </row>
    <row r="5" spans="1:8" ht="27.6" customHeight="1" thickBot="1" x14ac:dyDescent="0.3">
      <c r="A5" s="111" t="s">
        <v>129</v>
      </c>
      <c r="B5" s="112"/>
      <c r="C5" s="112"/>
      <c r="D5" s="112"/>
      <c r="E5" s="112"/>
      <c r="F5" s="112"/>
      <c r="G5" s="112"/>
      <c r="H5" s="113"/>
    </row>
    <row r="6" spans="1:8" x14ac:dyDescent="0.25">
      <c r="A6" s="26" t="s">
        <v>15</v>
      </c>
      <c r="B6" s="108" t="s">
        <v>128</v>
      </c>
      <c r="C6" s="109"/>
      <c r="D6" s="27" t="s">
        <v>28</v>
      </c>
      <c r="E6" s="28"/>
      <c r="F6" s="34">
        <v>2</v>
      </c>
      <c r="G6" s="35">
        <f>E6*F6</f>
        <v>0</v>
      </c>
      <c r="H6" s="36">
        <f>G6+(G6*$F$2)</f>
        <v>0</v>
      </c>
    </row>
    <row r="7" spans="1:8" x14ac:dyDescent="0.25">
      <c r="A7" s="20" t="s">
        <v>16</v>
      </c>
      <c r="B7" s="125" t="s">
        <v>130</v>
      </c>
      <c r="C7" s="126"/>
      <c r="D7" s="14" t="s">
        <v>28</v>
      </c>
      <c r="E7" s="29"/>
      <c r="F7" s="21">
        <v>13</v>
      </c>
      <c r="G7" s="22">
        <f t="shared" ref="G7:G36" si="0">E7*F7</f>
        <v>0</v>
      </c>
      <c r="H7" s="23">
        <f t="shared" ref="H7:H36" si="1">G7+(G7*$F$2)</f>
        <v>0</v>
      </c>
    </row>
    <row r="8" spans="1:8" x14ac:dyDescent="0.25">
      <c r="A8" s="20" t="s">
        <v>17</v>
      </c>
      <c r="B8" s="124" t="s">
        <v>137</v>
      </c>
      <c r="C8" s="124"/>
      <c r="D8" s="14" t="s">
        <v>28</v>
      </c>
      <c r="E8" s="29"/>
      <c r="F8" s="21">
        <v>2</v>
      </c>
      <c r="G8" s="22">
        <f t="shared" si="0"/>
        <v>0</v>
      </c>
      <c r="H8" s="23">
        <f t="shared" si="1"/>
        <v>0</v>
      </c>
    </row>
    <row r="9" spans="1:8" ht="15.75" thickBot="1" x14ac:dyDescent="0.3">
      <c r="A9" s="39" t="s">
        <v>29</v>
      </c>
      <c r="B9" s="121" t="s">
        <v>146</v>
      </c>
      <c r="C9" s="121"/>
      <c r="D9" s="40" t="s">
        <v>28</v>
      </c>
      <c r="E9" s="56"/>
      <c r="F9" s="57">
        <v>2</v>
      </c>
      <c r="G9" s="41">
        <f t="shared" si="0"/>
        <v>0</v>
      </c>
      <c r="H9" s="42">
        <f t="shared" si="1"/>
        <v>0</v>
      </c>
    </row>
    <row r="10" spans="1:8" ht="27.6" customHeight="1" thickBot="1" x14ac:dyDescent="0.3">
      <c r="A10" s="111" t="s">
        <v>124</v>
      </c>
      <c r="B10" s="112"/>
      <c r="C10" s="112"/>
      <c r="D10" s="112"/>
      <c r="E10" s="112"/>
      <c r="F10" s="112"/>
      <c r="G10" s="112"/>
      <c r="H10" s="113"/>
    </row>
    <row r="11" spans="1:8" x14ac:dyDescent="0.25">
      <c r="A11" s="26" t="s">
        <v>30</v>
      </c>
      <c r="B11" s="108" t="s">
        <v>125</v>
      </c>
      <c r="C11" s="109"/>
      <c r="D11" s="27" t="s">
        <v>28</v>
      </c>
      <c r="E11" s="28"/>
      <c r="F11" s="34">
        <v>58</v>
      </c>
      <c r="G11" s="35">
        <f>E11*F11</f>
        <v>0</v>
      </c>
      <c r="H11" s="36">
        <f>G11+(G11*$F$2)</f>
        <v>0</v>
      </c>
    </row>
    <row r="12" spans="1:8" x14ac:dyDescent="0.25">
      <c r="A12" s="20" t="s">
        <v>31</v>
      </c>
      <c r="B12" s="122" t="s">
        <v>138</v>
      </c>
      <c r="C12" s="123"/>
      <c r="D12" s="14" t="s">
        <v>28</v>
      </c>
      <c r="E12" s="29"/>
      <c r="F12" s="21">
        <v>1</v>
      </c>
      <c r="G12" s="22">
        <f t="shared" ref="G12:G15" si="2">E12*F12</f>
        <v>0</v>
      </c>
      <c r="H12" s="23">
        <f t="shared" ref="H12:H15" si="3">G12+(G12*$F$2)</f>
        <v>0</v>
      </c>
    </row>
    <row r="13" spans="1:8" x14ac:dyDescent="0.25">
      <c r="A13" s="20" t="s">
        <v>32</v>
      </c>
      <c r="B13" s="124" t="s">
        <v>139</v>
      </c>
      <c r="C13" s="124"/>
      <c r="D13" s="14" t="s">
        <v>28</v>
      </c>
      <c r="E13" s="29"/>
      <c r="F13" s="21">
        <v>3</v>
      </c>
      <c r="G13" s="22">
        <f t="shared" si="2"/>
        <v>0</v>
      </c>
      <c r="H13" s="23">
        <f t="shared" si="3"/>
        <v>0</v>
      </c>
    </row>
    <row r="14" spans="1:8" x14ac:dyDescent="0.25">
      <c r="A14" s="20" t="s">
        <v>33</v>
      </c>
      <c r="B14" s="124" t="s">
        <v>142</v>
      </c>
      <c r="C14" s="124"/>
      <c r="D14" s="14" t="s">
        <v>28</v>
      </c>
      <c r="E14" s="29"/>
      <c r="F14" s="21">
        <v>3</v>
      </c>
      <c r="G14" s="22">
        <f t="shared" si="2"/>
        <v>0</v>
      </c>
      <c r="H14" s="23">
        <f t="shared" si="3"/>
        <v>0</v>
      </c>
    </row>
    <row r="15" spans="1:8" ht="15.75" thickBot="1" x14ac:dyDescent="0.3">
      <c r="A15" s="44" t="s">
        <v>34</v>
      </c>
      <c r="B15" s="121" t="s">
        <v>157</v>
      </c>
      <c r="C15" s="121"/>
      <c r="D15" s="40" t="s">
        <v>28</v>
      </c>
      <c r="E15" s="56"/>
      <c r="F15" s="57">
        <v>1</v>
      </c>
      <c r="G15" s="41">
        <f t="shared" si="2"/>
        <v>0</v>
      </c>
      <c r="H15" s="42">
        <f t="shared" si="3"/>
        <v>0</v>
      </c>
    </row>
    <row r="16" spans="1:8" ht="27.6" customHeight="1" thickBot="1" x14ac:dyDescent="0.3">
      <c r="A16" s="111" t="s">
        <v>126</v>
      </c>
      <c r="B16" s="112"/>
      <c r="C16" s="112"/>
      <c r="D16" s="112"/>
      <c r="E16" s="112"/>
      <c r="F16" s="112"/>
      <c r="G16" s="112"/>
      <c r="H16" s="113"/>
    </row>
    <row r="17" spans="1:8" x14ac:dyDescent="0.25">
      <c r="A17" s="26" t="s">
        <v>34</v>
      </c>
      <c r="B17" s="108" t="s">
        <v>127</v>
      </c>
      <c r="C17" s="109"/>
      <c r="D17" s="27" t="s">
        <v>28</v>
      </c>
      <c r="E17" s="28"/>
      <c r="F17" s="34">
        <v>36</v>
      </c>
      <c r="G17" s="35">
        <f>E17*F17</f>
        <v>0</v>
      </c>
      <c r="H17" s="36">
        <f>G17+(G17*$F$2)</f>
        <v>0</v>
      </c>
    </row>
    <row r="18" spans="1:8" ht="15.75" thickBot="1" x14ac:dyDescent="0.3">
      <c r="A18" s="44" t="s">
        <v>36</v>
      </c>
      <c r="B18" s="127" t="s">
        <v>140</v>
      </c>
      <c r="C18" s="128"/>
      <c r="D18" s="40" t="s">
        <v>28</v>
      </c>
      <c r="E18" s="56"/>
      <c r="F18" s="57">
        <v>5</v>
      </c>
      <c r="G18" s="45">
        <f>E18*F18</f>
        <v>0</v>
      </c>
      <c r="H18" s="46">
        <f>G18+(G18*$F$2)</f>
        <v>0</v>
      </c>
    </row>
    <row r="19" spans="1:8" ht="27.6" customHeight="1" thickBot="1" x14ac:dyDescent="0.3">
      <c r="A19" s="111" t="s">
        <v>148</v>
      </c>
      <c r="B19" s="112"/>
      <c r="C19" s="112"/>
      <c r="D19" s="112"/>
      <c r="E19" s="112"/>
      <c r="F19" s="112"/>
      <c r="G19" s="112"/>
      <c r="H19" s="113"/>
    </row>
    <row r="20" spans="1:8" ht="15.75" thickBot="1" x14ac:dyDescent="0.3">
      <c r="A20" s="47" t="s">
        <v>37</v>
      </c>
      <c r="B20" s="129" t="s">
        <v>147</v>
      </c>
      <c r="C20" s="129"/>
      <c r="D20" s="48" t="s">
        <v>28</v>
      </c>
      <c r="E20" s="49"/>
      <c r="F20" s="50">
        <v>13</v>
      </c>
      <c r="G20" s="51">
        <f t="shared" ref="G20" si="4">E20*F20</f>
        <v>0</v>
      </c>
      <c r="H20" s="52">
        <f t="shared" ref="H20" si="5">G20+(G20*$F$2)</f>
        <v>0</v>
      </c>
    </row>
    <row r="21" spans="1:8" ht="27.6" customHeight="1" thickBot="1" x14ac:dyDescent="0.3">
      <c r="A21" s="111" t="s">
        <v>132</v>
      </c>
      <c r="B21" s="112"/>
      <c r="C21" s="112"/>
      <c r="D21" s="112"/>
      <c r="E21" s="112"/>
      <c r="F21" s="112"/>
      <c r="G21" s="112"/>
      <c r="H21" s="113"/>
    </row>
    <row r="22" spans="1:8" ht="15.75" thickBot="1" x14ac:dyDescent="0.3">
      <c r="A22" s="47" t="s">
        <v>18</v>
      </c>
      <c r="B22" s="130" t="s">
        <v>131</v>
      </c>
      <c r="C22" s="131"/>
      <c r="D22" s="48" t="s">
        <v>28</v>
      </c>
      <c r="E22" s="58"/>
      <c r="F22" s="59">
        <v>2</v>
      </c>
      <c r="G22" s="51">
        <f>E22*F22</f>
        <v>0</v>
      </c>
      <c r="H22" s="52">
        <f>G22+(G22*$F$2)</f>
        <v>0</v>
      </c>
    </row>
    <row r="23" spans="1:8" ht="27.6" customHeight="1" thickBot="1" x14ac:dyDescent="0.3">
      <c r="A23" s="111" t="s">
        <v>133</v>
      </c>
      <c r="B23" s="112"/>
      <c r="C23" s="112"/>
      <c r="D23" s="112"/>
      <c r="E23" s="112"/>
      <c r="F23" s="112"/>
      <c r="G23" s="112"/>
      <c r="H23" s="113"/>
    </row>
    <row r="24" spans="1:8" ht="15.75" thickBot="1" x14ac:dyDescent="0.3">
      <c r="A24" s="47" t="s">
        <v>23</v>
      </c>
      <c r="B24" s="129" t="s">
        <v>135</v>
      </c>
      <c r="C24" s="129"/>
      <c r="D24" s="48" t="s">
        <v>28</v>
      </c>
      <c r="E24" s="58"/>
      <c r="F24" s="59">
        <v>13</v>
      </c>
      <c r="G24" s="51">
        <f t="shared" ref="G24" si="6">E24*F24</f>
        <v>0</v>
      </c>
      <c r="H24" s="52">
        <f t="shared" ref="H24" si="7">G24+(G24*$F$2)</f>
        <v>0</v>
      </c>
    </row>
    <row r="25" spans="1:8" ht="27.6" customHeight="1" thickBot="1" x14ac:dyDescent="0.3">
      <c r="A25" s="111" t="s">
        <v>134</v>
      </c>
      <c r="B25" s="112"/>
      <c r="C25" s="112"/>
      <c r="D25" s="112"/>
      <c r="E25" s="112"/>
      <c r="F25" s="112"/>
      <c r="G25" s="112"/>
      <c r="H25" s="113"/>
    </row>
    <row r="26" spans="1:8" ht="15.75" thickBot="1" x14ac:dyDescent="0.3">
      <c r="A26" s="47" t="s">
        <v>24</v>
      </c>
      <c r="B26" s="129" t="s">
        <v>136</v>
      </c>
      <c r="C26" s="129"/>
      <c r="D26" s="48" t="s">
        <v>28</v>
      </c>
      <c r="E26" s="58"/>
      <c r="F26" s="59">
        <v>8</v>
      </c>
      <c r="G26" s="51">
        <f>E26*F26</f>
        <v>0</v>
      </c>
      <c r="H26" s="52">
        <f>G26+(G26*$F$2)</f>
        <v>0</v>
      </c>
    </row>
    <row r="27" spans="1:8" ht="27.6" customHeight="1" thickBot="1" x14ac:dyDescent="0.3">
      <c r="A27" s="111" t="s">
        <v>155</v>
      </c>
      <c r="B27" s="112"/>
      <c r="C27" s="112"/>
      <c r="D27" s="112"/>
      <c r="E27" s="112"/>
      <c r="F27" s="112"/>
      <c r="G27" s="112"/>
      <c r="H27" s="113"/>
    </row>
    <row r="28" spans="1:8" ht="15.75" thickBot="1" x14ac:dyDescent="0.3">
      <c r="A28" s="47" t="s">
        <v>35</v>
      </c>
      <c r="B28" s="129" t="s">
        <v>156</v>
      </c>
      <c r="C28" s="129"/>
      <c r="D28" s="48" t="s">
        <v>28</v>
      </c>
      <c r="E28" s="58"/>
      <c r="F28" s="59">
        <v>6</v>
      </c>
      <c r="G28" s="51">
        <f>E28*F28</f>
        <v>0</v>
      </c>
      <c r="H28" s="52">
        <f>G28+(G28*$F$2)</f>
        <v>0</v>
      </c>
    </row>
    <row r="29" spans="1:8" ht="27.6" customHeight="1" thickBot="1" x14ac:dyDescent="0.3">
      <c r="A29" s="111" t="s">
        <v>151</v>
      </c>
      <c r="B29" s="112"/>
      <c r="C29" s="112"/>
      <c r="D29" s="112"/>
      <c r="E29" s="112"/>
      <c r="F29" s="112"/>
      <c r="G29" s="112"/>
      <c r="H29" s="113"/>
    </row>
    <row r="30" spans="1:8" ht="15.75" thickBot="1" x14ac:dyDescent="0.3">
      <c r="A30" s="47" t="s">
        <v>25</v>
      </c>
      <c r="B30" s="130" t="s">
        <v>153</v>
      </c>
      <c r="C30" s="131"/>
      <c r="D30" s="48" t="s">
        <v>28</v>
      </c>
      <c r="E30" s="58"/>
      <c r="F30" s="59">
        <v>1</v>
      </c>
      <c r="G30" s="51">
        <f t="shared" ref="G30:G32" si="8">E30*F30</f>
        <v>0</v>
      </c>
      <c r="H30" s="52">
        <f t="shared" ref="H30:H32" si="9">G30+(G30*$F$2)</f>
        <v>0</v>
      </c>
    </row>
    <row r="31" spans="1:8" ht="27.6" customHeight="1" thickBot="1" x14ac:dyDescent="0.3">
      <c r="A31" s="118" t="s">
        <v>152</v>
      </c>
      <c r="B31" s="119"/>
      <c r="C31" s="119"/>
      <c r="D31" s="119"/>
      <c r="E31" s="119"/>
      <c r="F31" s="119"/>
      <c r="G31" s="119"/>
      <c r="H31" s="120"/>
    </row>
    <row r="32" spans="1:8" ht="15.75" thickBot="1" x14ac:dyDescent="0.3">
      <c r="A32" s="47" t="s">
        <v>26</v>
      </c>
      <c r="B32" s="129" t="s">
        <v>142</v>
      </c>
      <c r="C32" s="129"/>
      <c r="D32" s="48" t="s">
        <v>28</v>
      </c>
      <c r="E32" s="58"/>
      <c r="F32" s="59">
        <v>1</v>
      </c>
      <c r="G32" s="51">
        <f t="shared" si="8"/>
        <v>0</v>
      </c>
      <c r="H32" s="52">
        <f t="shared" si="9"/>
        <v>0</v>
      </c>
    </row>
    <row r="33" spans="1:8" ht="27.6" customHeight="1" thickBot="1" x14ac:dyDescent="0.3">
      <c r="A33" s="118" t="s">
        <v>159</v>
      </c>
      <c r="B33" s="119"/>
      <c r="C33" s="119"/>
      <c r="D33" s="119"/>
      <c r="E33" s="119"/>
      <c r="F33" s="119"/>
      <c r="G33" s="119"/>
      <c r="H33" s="120"/>
    </row>
    <row r="34" spans="1:8" ht="15.75" thickBot="1" x14ac:dyDescent="0.3">
      <c r="A34" s="47" t="s">
        <v>53</v>
      </c>
      <c r="B34" s="129" t="s">
        <v>158</v>
      </c>
      <c r="C34" s="129"/>
      <c r="D34" s="48" t="s">
        <v>28</v>
      </c>
      <c r="E34" s="58"/>
      <c r="F34" s="59">
        <v>4</v>
      </c>
      <c r="G34" s="51">
        <f t="shared" ref="G34" si="10">E34*F34</f>
        <v>0</v>
      </c>
      <c r="H34" s="52">
        <f t="shared" ref="H34" si="11">G34+(G34*$F$2)</f>
        <v>0</v>
      </c>
    </row>
    <row r="35" spans="1:8" ht="27.6" customHeight="1" thickBot="1" x14ac:dyDescent="0.3">
      <c r="A35" s="118" t="s">
        <v>160</v>
      </c>
      <c r="B35" s="119"/>
      <c r="C35" s="119"/>
      <c r="D35" s="119"/>
      <c r="E35" s="119"/>
      <c r="F35" s="119"/>
      <c r="G35" s="119"/>
      <c r="H35" s="120"/>
    </row>
    <row r="36" spans="1:8" ht="15.75" thickBot="1" x14ac:dyDescent="0.3">
      <c r="A36" s="47" t="s">
        <v>54</v>
      </c>
      <c r="B36" s="129" t="s">
        <v>161</v>
      </c>
      <c r="C36" s="129"/>
      <c r="D36" s="48" t="s">
        <v>28</v>
      </c>
      <c r="E36" s="58"/>
      <c r="F36" s="59">
        <v>10</v>
      </c>
      <c r="G36" s="51">
        <f t="shared" si="0"/>
        <v>0</v>
      </c>
      <c r="H36" s="52">
        <f t="shared" si="1"/>
        <v>0</v>
      </c>
    </row>
    <row r="37" spans="1:8" ht="27.6" customHeight="1" thickBot="1" x14ac:dyDescent="0.3">
      <c r="A37" s="111" t="s">
        <v>162</v>
      </c>
      <c r="B37" s="112"/>
      <c r="C37" s="112"/>
      <c r="D37" s="112"/>
      <c r="E37" s="112"/>
      <c r="F37" s="112"/>
      <c r="G37" s="112"/>
      <c r="H37" s="113"/>
    </row>
    <row r="38" spans="1:8" ht="15.75" thickBot="1" x14ac:dyDescent="0.3">
      <c r="A38" s="47" t="s">
        <v>55</v>
      </c>
      <c r="B38" s="130" t="s">
        <v>145</v>
      </c>
      <c r="C38" s="131"/>
      <c r="D38" s="48" t="s">
        <v>28</v>
      </c>
      <c r="E38" s="58"/>
      <c r="F38" s="59">
        <v>1</v>
      </c>
      <c r="G38" s="51">
        <f>E38*F38</f>
        <v>0</v>
      </c>
      <c r="H38" s="52">
        <f>G38+(G38*$F$2)</f>
        <v>0</v>
      </c>
    </row>
    <row r="39" spans="1:8" ht="27.6" customHeight="1" thickBot="1" x14ac:dyDescent="0.3">
      <c r="A39" s="111" t="s">
        <v>163</v>
      </c>
      <c r="B39" s="112"/>
      <c r="C39" s="112"/>
      <c r="D39" s="112"/>
      <c r="E39" s="112"/>
      <c r="F39" s="112"/>
      <c r="G39" s="112"/>
      <c r="H39" s="113"/>
    </row>
    <row r="40" spans="1:8" ht="15.75" thickBot="1" x14ac:dyDescent="0.3">
      <c r="A40" s="47" t="s">
        <v>56</v>
      </c>
      <c r="B40" s="129" t="s">
        <v>143</v>
      </c>
      <c r="C40" s="129"/>
      <c r="D40" s="48" t="s">
        <v>28</v>
      </c>
      <c r="E40" s="58"/>
      <c r="F40" s="59">
        <v>2</v>
      </c>
      <c r="G40" s="51">
        <f>E40*F40</f>
        <v>0</v>
      </c>
      <c r="H40" s="52">
        <f>G40+(G40*$F$2)</f>
        <v>0</v>
      </c>
    </row>
    <row r="41" spans="1:8" ht="27.6" customHeight="1" thickBot="1" x14ac:dyDescent="0.3">
      <c r="A41" s="111" t="s">
        <v>164</v>
      </c>
      <c r="B41" s="112"/>
      <c r="C41" s="112"/>
      <c r="D41" s="112"/>
      <c r="E41" s="112"/>
      <c r="F41" s="112"/>
      <c r="G41" s="112"/>
      <c r="H41" s="113"/>
    </row>
    <row r="42" spans="1:8" ht="15.75" thickBot="1" x14ac:dyDescent="0.3">
      <c r="A42" s="47" t="s">
        <v>57</v>
      </c>
      <c r="B42" s="130" t="s">
        <v>144</v>
      </c>
      <c r="C42" s="131"/>
      <c r="D42" s="48" t="s">
        <v>28</v>
      </c>
      <c r="E42" s="58"/>
      <c r="F42" s="59">
        <v>1</v>
      </c>
      <c r="G42" s="51">
        <f>E42*F42</f>
        <v>0</v>
      </c>
      <c r="H42" s="52">
        <f>G42+(G42*$F$2)</f>
        <v>0</v>
      </c>
    </row>
    <row r="43" spans="1:8" ht="27.6" customHeight="1" thickBot="1" x14ac:dyDescent="0.3">
      <c r="A43" s="115" t="s">
        <v>150</v>
      </c>
      <c r="B43" s="116"/>
      <c r="C43" s="116"/>
      <c r="D43" s="116"/>
      <c r="E43" s="116"/>
      <c r="F43" s="116"/>
      <c r="G43" s="116"/>
      <c r="H43" s="117"/>
    </row>
    <row r="44" spans="1:8" ht="15.75" thickBot="1" x14ac:dyDescent="0.3">
      <c r="A44" s="47" t="s">
        <v>165</v>
      </c>
      <c r="B44" s="129" t="s">
        <v>149</v>
      </c>
      <c r="C44" s="129"/>
      <c r="D44" s="48" t="s">
        <v>28</v>
      </c>
      <c r="E44" s="58"/>
      <c r="F44" s="59">
        <v>11</v>
      </c>
      <c r="G44" s="51">
        <f>E44*F44</f>
        <v>0</v>
      </c>
      <c r="H44" s="52">
        <f>G44+(G44*$F$2)</f>
        <v>0</v>
      </c>
    </row>
    <row r="45" spans="1:8" ht="27.6" customHeight="1" thickBot="1" x14ac:dyDescent="0.3">
      <c r="A45" s="115" t="s">
        <v>52</v>
      </c>
      <c r="B45" s="116"/>
      <c r="C45" s="116"/>
      <c r="D45" s="116"/>
      <c r="E45" s="116"/>
      <c r="F45" s="116"/>
      <c r="G45" s="116"/>
      <c r="H45" s="117"/>
    </row>
    <row r="46" spans="1:8" ht="15.75" thickBot="1" x14ac:dyDescent="0.3">
      <c r="A46" s="26" t="s">
        <v>177</v>
      </c>
      <c r="B46" s="108" t="s">
        <v>154</v>
      </c>
      <c r="C46" s="109"/>
      <c r="D46" s="27" t="s">
        <v>28</v>
      </c>
      <c r="E46" s="28"/>
      <c r="F46" s="34">
        <v>1</v>
      </c>
      <c r="G46" s="35">
        <f>E46*F46</f>
        <v>0</v>
      </c>
      <c r="H46" s="36">
        <f>G46+(G46*$F$2)</f>
        <v>0</v>
      </c>
    </row>
    <row r="47" spans="1:8" ht="27.6" customHeight="1" thickBot="1" x14ac:dyDescent="0.3">
      <c r="A47" s="102" t="s">
        <v>44</v>
      </c>
      <c r="B47" s="103"/>
      <c r="C47" s="103"/>
      <c r="D47" s="103"/>
      <c r="E47" s="103"/>
      <c r="F47" s="103"/>
      <c r="G47" s="103"/>
      <c r="H47" s="104"/>
    </row>
    <row r="48" spans="1:8" ht="30" customHeight="1" x14ac:dyDescent="0.25">
      <c r="A48" s="26" t="s">
        <v>166</v>
      </c>
      <c r="B48" s="105" t="s">
        <v>46</v>
      </c>
      <c r="C48" s="106" t="s">
        <v>42</v>
      </c>
      <c r="D48" s="27" t="s">
        <v>45</v>
      </c>
      <c r="E48" s="28"/>
      <c r="F48" s="30"/>
      <c r="G48" s="31"/>
      <c r="H48" s="32"/>
    </row>
    <row r="49" spans="1:8" ht="30" customHeight="1" x14ac:dyDescent="0.25">
      <c r="A49" s="20" t="s">
        <v>178</v>
      </c>
      <c r="B49" s="107" t="s">
        <v>49</v>
      </c>
      <c r="C49" s="107" t="s">
        <v>43</v>
      </c>
      <c r="D49" s="19" t="s">
        <v>41</v>
      </c>
      <c r="E49" s="29"/>
      <c r="F49" s="21"/>
      <c r="G49" s="22">
        <f>E49*F49</f>
        <v>0</v>
      </c>
      <c r="H49" s="23">
        <f>G49+(G49*$F$2)</f>
        <v>0</v>
      </c>
    </row>
    <row r="50" spans="1:8" ht="30" customHeight="1" x14ac:dyDescent="0.25">
      <c r="A50" s="20" t="s">
        <v>179</v>
      </c>
      <c r="B50" s="107" t="s">
        <v>48</v>
      </c>
      <c r="C50" s="107" t="s">
        <v>43</v>
      </c>
      <c r="D50" s="19" t="s">
        <v>41</v>
      </c>
      <c r="E50" s="29"/>
      <c r="F50" s="21"/>
      <c r="G50" s="22">
        <f>E50*F50</f>
        <v>0</v>
      </c>
      <c r="H50" s="23">
        <f>G50+(G50*$F$2)</f>
        <v>0</v>
      </c>
    </row>
    <row r="51" spans="1:8" ht="30" customHeight="1" thickBot="1" x14ac:dyDescent="0.3">
      <c r="A51" s="39" t="s">
        <v>180</v>
      </c>
      <c r="B51" s="110" t="s">
        <v>50</v>
      </c>
      <c r="C51" s="110" t="s">
        <v>43</v>
      </c>
      <c r="D51" s="55" t="s">
        <v>41</v>
      </c>
      <c r="E51" s="56"/>
      <c r="F51" s="57"/>
      <c r="G51" s="41">
        <f>E51*F51</f>
        <v>0</v>
      </c>
      <c r="H51" s="42">
        <f>G51+(G51*$F$2)</f>
        <v>0</v>
      </c>
    </row>
    <row r="52" spans="1:8" s="54" customFormat="1" ht="15.75" thickBot="1" x14ac:dyDescent="0.3">
      <c r="A52" s="114"/>
      <c r="B52" s="114"/>
      <c r="C52" s="114"/>
      <c r="D52" s="114"/>
      <c r="E52" s="114"/>
      <c r="F52" s="114"/>
      <c r="G52" s="114"/>
      <c r="H52" s="114"/>
    </row>
    <row r="53" spans="1:8" ht="15" customHeight="1" x14ac:dyDescent="0.25">
      <c r="A53" s="132" t="s">
        <v>27</v>
      </c>
      <c r="B53" s="86"/>
      <c r="C53" s="86"/>
      <c r="D53" s="86"/>
      <c r="E53" s="86"/>
      <c r="F53" s="86"/>
      <c r="G53" s="86"/>
      <c r="H53" s="133"/>
    </row>
    <row r="54" spans="1:8" ht="30" customHeight="1" thickBot="1" x14ac:dyDescent="0.3">
      <c r="A54" s="100" t="s">
        <v>167</v>
      </c>
      <c r="B54" s="101"/>
      <c r="C54" s="101"/>
      <c r="D54" s="101"/>
      <c r="E54" s="101"/>
      <c r="F54" s="101"/>
      <c r="G54" s="53">
        <f>SUM(G6:G9,G11:G15,G17:G18,G20,G22,G24,G26,G28,G30,G32,G34,G36,G38,G40,G42,G44,G46,G49:G51)</f>
        <v>0</v>
      </c>
      <c r="H54" s="53">
        <f>SUM(H6:H9,H11:H15,H17:H18,H20,H22,H24,H26,H28,H30,H32,H34,H36,H38,H40,H42,H44,H46,H49:H51)</f>
        <v>0</v>
      </c>
    </row>
    <row r="55" spans="1:8" x14ac:dyDescent="0.25">
      <c r="F55"/>
      <c r="G55"/>
      <c r="H55"/>
    </row>
  </sheetData>
  <mergeCells count="55">
    <mergeCell ref="B34:C34"/>
    <mergeCell ref="A43:H43"/>
    <mergeCell ref="A35:H35"/>
    <mergeCell ref="A37:H37"/>
    <mergeCell ref="B38:C38"/>
    <mergeCell ref="B36:C36"/>
    <mergeCell ref="A53:H53"/>
    <mergeCell ref="B42:C42"/>
    <mergeCell ref="A41:H41"/>
    <mergeCell ref="B40:C40"/>
    <mergeCell ref="A39:H39"/>
    <mergeCell ref="B44:C44"/>
    <mergeCell ref="A23:H23"/>
    <mergeCell ref="A25:H25"/>
    <mergeCell ref="B18:C18"/>
    <mergeCell ref="A19:H19"/>
    <mergeCell ref="B32:C32"/>
    <mergeCell ref="A29:H29"/>
    <mergeCell ref="A31:H31"/>
    <mergeCell ref="B30:C30"/>
    <mergeCell ref="B26:C26"/>
    <mergeCell ref="B28:C28"/>
    <mergeCell ref="B24:C24"/>
    <mergeCell ref="A27:H27"/>
    <mergeCell ref="B22:C22"/>
    <mergeCell ref="B20:C20"/>
    <mergeCell ref="A4:H4"/>
    <mergeCell ref="A5:H5"/>
    <mergeCell ref="B6:C6"/>
    <mergeCell ref="B7:C7"/>
    <mergeCell ref="B8:C8"/>
    <mergeCell ref="B9:C9"/>
    <mergeCell ref="B17:C17"/>
    <mergeCell ref="B15:C15"/>
    <mergeCell ref="A10:H10"/>
    <mergeCell ref="B11:C11"/>
    <mergeCell ref="B12:C12"/>
    <mergeCell ref="B13:C13"/>
    <mergeCell ref="B14:C14"/>
    <mergeCell ref="A54:F54"/>
    <mergeCell ref="A47:H47"/>
    <mergeCell ref="B48:C48"/>
    <mergeCell ref="B49:C49"/>
    <mergeCell ref="C1:H1"/>
    <mergeCell ref="A3:C3"/>
    <mergeCell ref="C2:E2"/>
    <mergeCell ref="F2:H2"/>
    <mergeCell ref="B46:C46"/>
    <mergeCell ref="B51:C51"/>
    <mergeCell ref="B50:C50"/>
    <mergeCell ref="A16:H16"/>
    <mergeCell ref="A52:H52"/>
    <mergeCell ref="A45:H45"/>
    <mergeCell ref="A33:H33"/>
    <mergeCell ref="A21:H21"/>
  </mergeCells>
  <phoneticPr fontId="18" type="noConversion"/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Lisez-Moi</vt:lpstr>
      <vt:lpstr>DPGF</vt:lpstr>
      <vt:lpstr>BPU</vt:lpstr>
      <vt:lpstr>BPU!Impression_des_titres</vt:lpstr>
      <vt:lpstr>DPGF!Impression_des_titres</vt:lpstr>
      <vt:lpstr>BPU!Zone_d_impression</vt:lpstr>
      <vt:lpstr>DPGF!Zone_d_impression</vt:lpstr>
      <vt:lpstr>'Lisez-Moi'!Zone_d_impression</vt:lpstr>
    </vt:vector>
  </TitlesOfParts>
  <Company>CHU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DUPOUY Laurent</dc:creator>
  <cp:lastModifiedBy>TROCHON Brigitte</cp:lastModifiedBy>
  <cp:lastPrinted>2022-06-20T13:34:30Z</cp:lastPrinted>
  <dcterms:created xsi:type="dcterms:W3CDTF">2015-10-28T15:51:22Z</dcterms:created>
  <dcterms:modified xsi:type="dcterms:W3CDTF">2024-04-26T14:22:55Z</dcterms:modified>
</cp:coreProperties>
</file>