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AE-TRAVAUX\Marchés GHT\MAINTENANCE DES INSTALLATIONS S.S.I\2024 à 2028\dossier nicolas\TVA applicable\"/>
    </mc:Choice>
  </mc:AlternateContent>
  <bookViews>
    <workbookView xWindow="-120" yWindow="-120" windowWidth="20730" windowHeight="11160" firstSheet="2" activeTab="7"/>
    <workbookView visibility="hidden" xWindow="-120" yWindow="-120" windowWidth="20730" windowHeight="11160"/>
  </bookViews>
  <sheets>
    <sheet name="Lisez-Moi" sheetId="3" r:id="rId1"/>
    <sheet name="DPGF 10%" sheetId="4" r:id="rId2"/>
    <sheet name="DPGF 20%" sheetId="9" r:id="rId3"/>
    <sheet name="BPU Cadillac 20%" sheetId="1" r:id="rId4"/>
    <sheet name="BPU ESPASS Podensac 10% " sheetId="6" r:id="rId5"/>
    <sheet name="BPU CH Bazas 10%" sheetId="7" r:id="rId6"/>
    <sheet name="BPU Ch sud gironde 10%" sheetId="11" r:id="rId7"/>
    <sheet name="BPU Ch sud gironde 20%" sheetId="12" r:id="rId8"/>
    <sheet name="BPU vierge" sheetId="5" r:id="rId9"/>
  </sheets>
  <externalReferences>
    <externalReference r:id="rId10"/>
  </externalReferences>
  <definedNames>
    <definedName name="_xlnm.Print_Titles" localSheetId="3">'BPU Cadillac 20%'!$1:$3</definedName>
    <definedName name="_xlnm.Print_Titles" localSheetId="5">'BPU CH Bazas 10%'!$1:$3</definedName>
    <definedName name="_xlnm.Print_Titles" localSheetId="6">'BPU Ch sud gironde 10%'!$1:$3</definedName>
    <definedName name="_xlnm.Print_Titles" localSheetId="7">'BPU Ch sud gironde 20%'!$1:$3</definedName>
    <definedName name="_xlnm.Print_Titles" localSheetId="4">'BPU ESPASS Podensac 10% '!$1:$3</definedName>
    <definedName name="_xlnm.Print_Titles" localSheetId="8">'BPU vierge'!$1:$3</definedName>
    <definedName name="_xlnm.Print_Titles" localSheetId="1">'DPGF 10%'!$1:$3</definedName>
    <definedName name="_xlnm.Print_Titles" localSheetId="2">'DPGF 20%'!$1:$3</definedName>
    <definedName name="_xlnm.Print_Area" localSheetId="3">'BPU Cadillac 20%'!$A$1:$H$43</definedName>
    <definedName name="_xlnm.Print_Area" localSheetId="5">'BPU CH Bazas 10%'!$A$1:$H$79</definedName>
    <definedName name="_xlnm.Print_Area" localSheetId="6">'BPU Ch sud gironde 10%'!$A$1:$H$85</definedName>
    <definedName name="_xlnm.Print_Area" localSheetId="7">'BPU Ch sud gironde 20%'!$A$1:$H$85</definedName>
    <definedName name="_xlnm.Print_Area" localSheetId="4">'BPU ESPASS Podensac 10% '!$A$1:$H$53</definedName>
    <definedName name="_xlnm.Print_Area" localSheetId="8">'BPU vierge'!$A$1:$H$168</definedName>
    <definedName name="_xlnm.Print_Area" localSheetId="1">'DPGF 10%'!$A$1:$H$3</definedName>
    <definedName name="_xlnm.Print_Area" localSheetId="2">'DPGF 20%'!$A$1:$H$6</definedName>
    <definedName name="_xlnm.Print_Area" localSheetId="0">'Lisez-Moi'!$A$1:$N$24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7" i="7" l="1"/>
  <c r="H47" i="7" s="1"/>
  <c r="G53" i="7"/>
  <c r="H53" i="7" s="1"/>
  <c r="G43" i="7"/>
  <c r="H43" i="7" s="1"/>
  <c r="G41" i="7"/>
  <c r="H41" i="7" s="1"/>
  <c r="G39" i="7"/>
  <c r="H39" i="7" s="1"/>
  <c r="G37" i="7"/>
  <c r="H37" i="7" s="1"/>
  <c r="G36" i="7"/>
  <c r="H36" i="7" s="1"/>
  <c r="G35" i="7"/>
  <c r="H35" i="7" s="1"/>
  <c r="G33" i="7"/>
  <c r="H33" i="7" s="1"/>
  <c r="G81" i="12"/>
  <c r="H81" i="12" s="1"/>
  <c r="G80" i="12"/>
  <c r="H80" i="12" s="1"/>
  <c r="G79" i="12"/>
  <c r="H79" i="12" s="1"/>
  <c r="G78" i="12"/>
  <c r="H78" i="12" s="1"/>
  <c r="G75" i="12"/>
  <c r="H75" i="12" s="1"/>
  <c r="G74" i="12"/>
  <c r="H74" i="12" s="1"/>
  <c r="G73" i="12"/>
  <c r="H73" i="12" s="1"/>
  <c r="G72" i="12"/>
  <c r="H72" i="12" s="1"/>
  <c r="G71" i="12"/>
  <c r="H71" i="12" s="1"/>
  <c r="G70" i="12"/>
  <c r="H70" i="12" s="1"/>
  <c r="G69" i="12"/>
  <c r="H69" i="12" s="1"/>
  <c r="G67" i="12"/>
  <c r="H67" i="12" s="1"/>
  <c r="G66" i="12"/>
  <c r="H66" i="12" s="1"/>
  <c r="G65" i="12"/>
  <c r="H65" i="12" s="1"/>
  <c r="G64" i="12"/>
  <c r="H64" i="12" s="1"/>
  <c r="G63" i="12"/>
  <c r="H63" i="12" s="1"/>
  <c r="G62" i="12"/>
  <c r="H62" i="12" s="1"/>
  <c r="G61" i="12"/>
  <c r="H61" i="12" s="1"/>
  <c r="G59" i="12"/>
  <c r="H59" i="12" s="1"/>
  <c r="G58" i="12"/>
  <c r="H58" i="12" s="1"/>
  <c r="G57" i="12"/>
  <c r="H57" i="12" s="1"/>
  <c r="G56" i="12"/>
  <c r="H56" i="12" s="1"/>
  <c r="G55" i="12"/>
  <c r="H55" i="12" s="1"/>
  <c r="G54" i="12"/>
  <c r="H54" i="12" s="1"/>
  <c r="G53" i="12"/>
  <c r="H53" i="12" s="1"/>
  <c r="G51" i="12"/>
  <c r="H51" i="12" s="1"/>
  <c r="G50" i="12"/>
  <c r="H50" i="12" s="1"/>
  <c r="G49" i="12"/>
  <c r="H49" i="12" s="1"/>
  <c r="G48" i="12"/>
  <c r="H48" i="12" s="1"/>
  <c r="G47" i="12"/>
  <c r="H47" i="12" s="1"/>
  <c r="G46" i="12"/>
  <c r="H46" i="12" s="1"/>
  <c r="G45" i="12"/>
  <c r="H45" i="12" s="1"/>
  <c r="G44" i="12"/>
  <c r="H44" i="12" s="1"/>
  <c r="G43" i="12"/>
  <c r="H43" i="12" s="1"/>
  <c r="G41" i="12"/>
  <c r="H41" i="12" s="1"/>
  <c r="G39" i="12"/>
  <c r="H39" i="12" s="1"/>
  <c r="G38" i="12"/>
  <c r="H38" i="12" s="1"/>
  <c r="G37" i="12"/>
  <c r="H37" i="12" s="1"/>
  <c r="G36" i="12"/>
  <c r="H36" i="12" s="1"/>
  <c r="G34" i="12"/>
  <c r="H34" i="12" s="1"/>
  <c r="G33" i="12"/>
  <c r="H33" i="12" s="1"/>
  <c r="G31" i="12"/>
  <c r="H31" i="12" s="1"/>
  <c r="G30" i="12"/>
  <c r="H30" i="12" s="1"/>
  <c r="G28" i="12"/>
  <c r="H28" i="12" s="1"/>
  <c r="G26" i="12"/>
  <c r="H26" i="12" s="1"/>
  <c r="G25" i="12"/>
  <c r="H25" i="12" s="1"/>
  <c r="G24" i="12"/>
  <c r="H24" i="12" s="1"/>
  <c r="G22" i="12"/>
  <c r="H22" i="12" s="1"/>
  <c r="G20" i="12"/>
  <c r="H20" i="12" s="1"/>
  <c r="G19" i="12"/>
  <c r="H19" i="12" s="1"/>
  <c r="G18" i="12"/>
  <c r="H18" i="12" s="1"/>
  <c r="G17" i="12"/>
  <c r="H17" i="12" s="1"/>
  <c r="G16" i="12"/>
  <c r="H16" i="12" s="1"/>
  <c r="G15" i="12"/>
  <c r="H15" i="12" s="1"/>
  <c r="G13" i="12"/>
  <c r="H13" i="12" s="1"/>
  <c r="G11" i="12"/>
  <c r="H11" i="12" s="1"/>
  <c r="G9" i="12"/>
  <c r="H9" i="12" s="1"/>
  <c r="G8" i="12"/>
  <c r="H8" i="12" s="1"/>
  <c r="G6" i="12"/>
  <c r="G81" i="11"/>
  <c r="G80" i="11"/>
  <c r="G79" i="11"/>
  <c r="G78" i="11"/>
  <c r="G75" i="11"/>
  <c r="G74" i="11"/>
  <c r="G73" i="11"/>
  <c r="G72" i="11"/>
  <c r="G71" i="11"/>
  <c r="G70" i="11"/>
  <c r="G69" i="11"/>
  <c r="G67" i="11"/>
  <c r="G66" i="11"/>
  <c r="G65" i="11"/>
  <c r="G64" i="11"/>
  <c r="G63" i="11"/>
  <c r="G62" i="11"/>
  <c r="G61" i="11"/>
  <c r="G59" i="11"/>
  <c r="G58" i="11"/>
  <c r="G57" i="11"/>
  <c r="G56" i="11"/>
  <c r="G55" i="11"/>
  <c r="G54" i="11"/>
  <c r="G53" i="11"/>
  <c r="G51" i="11"/>
  <c r="G50" i="11"/>
  <c r="G49" i="11"/>
  <c r="G48" i="11"/>
  <c r="G47" i="11"/>
  <c r="G46" i="11"/>
  <c r="G45" i="11"/>
  <c r="G44" i="11"/>
  <c r="G43" i="11"/>
  <c r="G41" i="11"/>
  <c r="G40" i="11"/>
  <c r="G38" i="11"/>
  <c r="G37" i="11"/>
  <c r="G36" i="11"/>
  <c r="G35" i="11"/>
  <c r="G33" i="11"/>
  <c r="G32" i="11"/>
  <c r="G30" i="11"/>
  <c r="G29" i="11"/>
  <c r="G28" i="11"/>
  <c r="G26" i="11"/>
  <c r="G24" i="11"/>
  <c r="G23" i="11"/>
  <c r="G22" i="11"/>
  <c r="G20" i="11"/>
  <c r="G19" i="11"/>
  <c r="G18" i="11"/>
  <c r="G17" i="11"/>
  <c r="G16" i="11"/>
  <c r="G15" i="11"/>
  <c r="G13" i="11"/>
  <c r="G11" i="11"/>
  <c r="G9" i="11"/>
  <c r="G8" i="11"/>
  <c r="G6" i="11"/>
  <c r="F2" i="11"/>
  <c r="G84" i="12" l="1"/>
  <c r="H19" i="11"/>
  <c r="H32" i="11"/>
  <c r="H45" i="11"/>
  <c r="H54" i="11"/>
  <c r="H63" i="11"/>
  <c r="H67" i="11"/>
  <c r="H72" i="11"/>
  <c r="H15" i="11"/>
  <c r="H23" i="11"/>
  <c r="H37" i="11"/>
  <c r="H49" i="11"/>
  <c r="H58" i="11"/>
  <c r="H78" i="11"/>
  <c r="H6" i="12"/>
  <c r="H84" i="12" s="1"/>
  <c r="H11" i="11"/>
  <c r="H16" i="11"/>
  <c r="H20" i="11"/>
  <c r="H24" i="11"/>
  <c r="H28" i="11"/>
  <c r="H33" i="11"/>
  <c r="H38" i="11"/>
  <c r="H46" i="11"/>
  <c r="H50" i="11"/>
  <c r="H55" i="11"/>
  <c r="H59" i="11"/>
  <c r="H64" i="11"/>
  <c r="H69" i="11"/>
  <c r="H73" i="11"/>
  <c r="H79" i="11"/>
  <c r="H8" i="11"/>
  <c r="H17" i="11"/>
  <c r="H26" i="11"/>
  <c r="H29" i="11"/>
  <c r="H35" i="11"/>
  <c r="H40" i="11"/>
  <c r="H43" i="11"/>
  <c r="H47" i="11"/>
  <c r="H51" i="11"/>
  <c r="H56" i="11"/>
  <c r="H61" i="11"/>
  <c r="H65" i="11"/>
  <c r="H70" i="11"/>
  <c r="H74" i="11"/>
  <c r="H80" i="11"/>
  <c r="H6" i="11"/>
  <c r="H9" i="11"/>
  <c r="H13" i="11"/>
  <c r="H18" i="11"/>
  <c r="H22" i="11"/>
  <c r="H30" i="11"/>
  <c r="H36" i="11"/>
  <c r="H41" i="11"/>
  <c r="H44" i="11"/>
  <c r="H48" i="11"/>
  <c r="H53" i="11"/>
  <c r="H57" i="11"/>
  <c r="H62" i="11"/>
  <c r="H66" i="11"/>
  <c r="H71" i="11"/>
  <c r="H75" i="11"/>
  <c r="H81" i="11"/>
  <c r="G84" i="11"/>
  <c r="H84" i="11" l="1"/>
  <c r="G33" i="1"/>
  <c r="H33" i="1" s="1"/>
  <c r="G9" i="9"/>
  <c r="G10" i="9" s="1"/>
  <c r="G6" i="9"/>
  <c r="H6" i="9" s="1"/>
  <c r="G5" i="9"/>
  <c r="H5" i="9" s="1"/>
  <c r="G6" i="4"/>
  <c r="H7" i="9" l="1"/>
  <c r="H9" i="9"/>
  <c r="H10" i="9" s="1"/>
  <c r="G7" i="9"/>
  <c r="G12" i="9" s="1"/>
  <c r="G29" i="7"/>
  <c r="G28" i="7"/>
  <c r="G27" i="7"/>
  <c r="G18" i="7"/>
  <c r="G13" i="7"/>
  <c r="H13" i="7" s="1"/>
  <c r="G14" i="7"/>
  <c r="G15" i="7"/>
  <c r="G75" i="7"/>
  <c r="G74" i="7"/>
  <c r="G73" i="7"/>
  <c r="G72" i="7"/>
  <c r="G69" i="7"/>
  <c r="G68" i="7"/>
  <c r="G67" i="7"/>
  <c r="G66" i="7"/>
  <c r="G64" i="7"/>
  <c r="G63" i="7"/>
  <c r="G62" i="7"/>
  <c r="G61" i="7"/>
  <c r="G60" i="7"/>
  <c r="G58" i="7"/>
  <c r="G57" i="7"/>
  <c r="G56" i="7"/>
  <c r="G54" i="7"/>
  <c r="G31" i="7"/>
  <c r="G26" i="7"/>
  <c r="G25" i="7"/>
  <c r="G24" i="7"/>
  <c r="G22" i="7"/>
  <c r="G20" i="7"/>
  <c r="G16" i="7"/>
  <c r="G12" i="7"/>
  <c r="G11" i="7"/>
  <c r="G10" i="7"/>
  <c r="G51" i="7"/>
  <c r="G50" i="7"/>
  <c r="G49" i="7"/>
  <c r="G48" i="7"/>
  <c r="G46" i="7"/>
  <c r="G45" i="7"/>
  <c r="G8" i="7"/>
  <c r="G6" i="7"/>
  <c r="G49" i="6"/>
  <c r="G48" i="6"/>
  <c r="G47" i="6"/>
  <c r="G46" i="6"/>
  <c r="G43" i="6"/>
  <c r="G42" i="6"/>
  <c r="G41" i="6"/>
  <c r="G40" i="6"/>
  <c r="G39" i="6"/>
  <c r="G37" i="6"/>
  <c r="G36" i="6"/>
  <c r="G35" i="6"/>
  <c r="G34" i="6"/>
  <c r="G33" i="6"/>
  <c r="G31" i="6"/>
  <c r="G30" i="6"/>
  <c r="G29" i="6"/>
  <c r="G28" i="6"/>
  <c r="G27" i="6"/>
  <c r="G26" i="6"/>
  <c r="G24" i="6"/>
  <c r="G22" i="6"/>
  <c r="G21" i="6"/>
  <c r="G19" i="6"/>
  <c r="G17" i="6"/>
  <c r="G15" i="6"/>
  <c r="G14" i="6"/>
  <c r="G12" i="6"/>
  <c r="G11" i="6"/>
  <c r="G10" i="6"/>
  <c r="G8" i="6"/>
  <c r="G6" i="6"/>
  <c r="G164" i="5"/>
  <c r="G163" i="5"/>
  <c r="G162" i="5"/>
  <c r="G161" i="5"/>
  <c r="G158" i="5"/>
  <c r="G157" i="5"/>
  <c r="G156" i="5"/>
  <c r="G155" i="5"/>
  <c r="G153" i="5"/>
  <c r="G152" i="5"/>
  <c r="G151" i="5"/>
  <c r="G150" i="5"/>
  <c r="G149" i="5"/>
  <c r="G148" i="5"/>
  <c r="G146" i="5"/>
  <c r="G145" i="5"/>
  <c r="G144" i="5"/>
  <c r="G143" i="5"/>
  <c r="G142" i="5"/>
  <c r="G141" i="5"/>
  <c r="G140" i="5"/>
  <c r="G138" i="5"/>
  <c r="G137" i="5"/>
  <c r="G136" i="5"/>
  <c r="G135" i="5"/>
  <c r="G134" i="5"/>
  <c r="G133" i="5"/>
  <c r="G132" i="5"/>
  <c r="G130" i="5"/>
  <c r="G129" i="5"/>
  <c r="G128" i="5"/>
  <c r="G127" i="5"/>
  <c r="G126" i="5"/>
  <c r="G125" i="5"/>
  <c r="G124" i="5"/>
  <c r="G123" i="5"/>
  <c r="G122" i="5"/>
  <c r="G120" i="5"/>
  <c r="G119" i="5"/>
  <c r="G117" i="5"/>
  <c r="G116" i="5"/>
  <c r="G114" i="5"/>
  <c r="G113" i="5"/>
  <c r="G111" i="5"/>
  <c r="G110" i="5"/>
  <c r="G108" i="5"/>
  <c r="G107" i="5"/>
  <c r="G106" i="5"/>
  <c r="G105" i="5"/>
  <c r="G103" i="5"/>
  <c r="G102" i="5"/>
  <c r="G100" i="5"/>
  <c r="G99" i="5"/>
  <c r="G98" i="5"/>
  <c r="G97" i="5"/>
  <c r="G96" i="5"/>
  <c r="G95" i="5"/>
  <c r="G93" i="5"/>
  <c r="G92" i="5"/>
  <c r="G90" i="5"/>
  <c r="G89" i="5"/>
  <c r="G88" i="5"/>
  <c r="G86" i="5"/>
  <c r="G85" i="5"/>
  <c r="G84" i="5"/>
  <c r="G82" i="5"/>
  <c r="G81" i="5"/>
  <c r="G79" i="5"/>
  <c r="G78" i="5"/>
  <c r="G77" i="5"/>
  <c r="G76" i="5"/>
  <c r="G74" i="5"/>
  <c r="G73" i="5"/>
  <c r="G72" i="5"/>
  <c r="G71" i="5"/>
  <c r="G69" i="5"/>
  <c r="G67" i="5"/>
  <c r="G66" i="5"/>
  <c r="G65" i="5"/>
  <c r="G64" i="5"/>
  <c r="G63" i="5"/>
  <c r="G62" i="5"/>
  <c r="G61" i="5"/>
  <c r="G60" i="5"/>
  <c r="G59" i="5"/>
  <c r="G58" i="5"/>
  <c r="G57" i="5"/>
  <c r="G56" i="5"/>
  <c r="G55" i="5"/>
  <c r="G53" i="5"/>
  <c r="G52" i="5"/>
  <c r="G51" i="5"/>
  <c r="G50" i="5"/>
  <c r="G49" i="5"/>
  <c r="G48" i="5"/>
  <c r="G46" i="5"/>
  <c r="G45" i="5"/>
  <c r="G44" i="5"/>
  <c r="G43" i="5"/>
  <c r="G42" i="5"/>
  <c r="G41" i="5"/>
  <c r="G39" i="5"/>
  <c r="G38" i="5"/>
  <c r="G37" i="5"/>
  <c r="G36" i="5"/>
  <c r="G35" i="5"/>
  <c r="G34" i="5"/>
  <c r="G32" i="5"/>
  <c r="G31" i="5"/>
  <c r="G30" i="5"/>
  <c r="G29" i="5"/>
  <c r="G28" i="5"/>
  <c r="G27" i="5"/>
  <c r="G25" i="5"/>
  <c r="G24" i="5"/>
  <c r="G23" i="5"/>
  <c r="G22" i="5"/>
  <c r="G21" i="5"/>
  <c r="G20" i="5"/>
  <c r="G19" i="5"/>
  <c r="G18" i="5"/>
  <c r="G17" i="5"/>
  <c r="G15" i="5"/>
  <c r="G14" i="5"/>
  <c r="G13" i="5"/>
  <c r="G12" i="5"/>
  <c r="G11" i="5"/>
  <c r="G9" i="5"/>
  <c r="G7" i="5"/>
  <c r="G6" i="5"/>
  <c r="H7" i="5"/>
  <c r="H12" i="9" l="1"/>
  <c r="H28" i="7"/>
  <c r="H29" i="7"/>
  <c r="H27" i="7"/>
  <c r="H18" i="7"/>
  <c r="H15" i="7"/>
  <c r="H14" i="7"/>
  <c r="H67" i="7"/>
  <c r="H69" i="7"/>
  <c r="H75" i="7"/>
  <c r="H60" i="7"/>
  <c r="H46" i="7"/>
  <c r="H48" i="7"/>
  <c r="H16" i="7"/>
  <c r="H25" i="7"/>
  <c r="H56" i="7"/>
  <c r="H6" i="7"/>
  <c r="H49" i="7"/>
  <c r="H10" i="7"/>
  <c r="H26" i="7"/>
  <c r="H57" i="7"/>
  <c r="H63" i="7"/>
  <c r="H72" i="7"/>
  <c r="H50" i="7"/>
  <c r="H11" i="7"/>
  <c r="H20" i="7"/>
  <c r="H58" i="7"/>
  <c r="H61" i="7"/>
  <c r="H64" i="7"/>
  <c r="H68" i="7"/>
  <c r="H73" i="7"/>
  <c r="H8" i="7"/>
  <c r="H45" i="7"/>
  <c r="H51" i="7"/>
  <c r="H12" i="7"/>
  <c r="H22" i="7"/>
  <c r="H24" i="7"/>
  <c r="H31" i="7"/>
  <c r="H54" i="7"/>
  <c r="H62" i="7"/>
  <c r="H66" i="7"/>
  <c r="H74" i="7"/>
  <c r="H49" i="6"/>
  <c r="G52" i="6"/>
  <c r="G78" i="7"/>
  <c r="H12" i="6"/>
  <c r="H14" i="6"/>
  <c r="H19" i="6"/>
  <c r="H6" i="6"/>
  <c r="H11" i="6"/>
  <c r="H15" i="6"/>
  <c r="H22" i="6"/>
  <c r="H26" i="6"/>
  <c r="H28" i="6"/>
  <c r="H30" i="6"/>
  <c r="H34" i="6"/>
  <c r="H36" i="6"/>
  <c r="H39" i="6"/>
  <c r="H42" i="6"/>
  <c r="H46" i="6"/>
  <c r="H48" i="6"/>
  <c r="H8" i="6"/>
  <c r="H10" i="6"/>
  <c r="H17" i="6"/>
  <c r="H21" i="6"/>
  <c r="H24" i="6"/>
  <c r="H27" i="6"/>
  <c r="H29" i="6"/>
  <c r="H31" i="6"/>
  <c r="H33" i="6"/>
  <c r="H35" i="6"/>
  <c r="H37" i="6"/>
  <c r="H40" i="6"/>
  <c r="H41" i="6"/>
  <c r="H43" i="6"/>
  <c r="H47" i="6"/>
  <c r="H12" i="5"/>
  <c r="H27" i="5"/>
  <c r="H36" i="5"/>
  <c r="H6" i="5"/>
  <c r="H13" i="5"/>
  <c r="H22" i="5"/>
  <c r="H25" i="5"/>
  <c r="H31" i="5"/>
  <c r="H35" i="5"/>
  <c r="H11" i="5"/>
  <c r="H14" i="5"/>
  <c r="H20" i="5"/>
  <c r="H23" i="5"/>
  <c r="H29" i="5"/>
  <c r="H32" i="5"/>
  <c r="H38" i="5"/>
  <c r="H42" i="5"/>
  <c r="H46" i="5"/>
  <c r="H51" i="5"/>
  <c r="H56" i="5"/>
  <c r="H60" i="5"/>
  <c r="H64" i="5"/>
  <c r="H69" i="5"/>
  <c r="H74" i="5"/>
  <c r="H79" i="5"/>
  <c r="H85" i="5"/>
  <c r="H90" i="5"/>
  <c r="H96" i="5"/>
  <c r="H100" i="5"/>
  <c r="H106" i="5"/>
  <c r="H111" i="5"/>
  <c r="H117" i="5"/>
  <c r="H123" i="5"/>
  <c r="H21" i="5"/>
  <c r="H30" i="5"/>
  <c r="H39" i="5"/>
  <c r="H163" i="5"/>
  <c r="H161" i="5"/>
  <c r="H157" i="5"/>
  <c r="H155" i="5"/>
  <c r="H152" i="5"/>
  <c r="H150" i="5"/>
  <c r="H148" i="5"/>
  <c r="H145" i="5"/>
  <c r="H143" i="5"/>
  <c r="H141" i="5"/>
  <c r="H138" i="5"/>
  <c r="H136" i="5"/>
  <c r="H134" i="5"/>
  <c r="H132" i="5"/>
  <c r="H129" i="5"/>
  <c r="H127" i="5"/>
  <c r="H125" i="5"/>
  <c r="H164" i="5"/>
  <c r="H156" i="5"/>
  <c r="H151" i="5"/>
  <c r="H146" i="5"/>
  <c r="H142" i="5"/>
  <c r="H135" i="5"/>
  <c r="H130" i="5"/>
  <c r="H126" i="5"/>
  <c r="H122" i="5"/>
  <c r="H113" i="5"/>
  <c r="H107" i="5"/>
  <c r="H99" i="5"/>
  <c r="H92" i="5"/>
  <c r="H84" i="5"/>
  <c r="H76" i="5"/>
  <c r="H67" i="5"/>
  <c r="H63" i="5"/>
  <c r="H55" i="5"/>
  <c r="H48" i="5"/>
  <c r="H158" i="5"/>
  <c r="H140" i="5"/>
  <c r="H128" i="5"/>
  <c r="H116" i="5"/>
  <c r="H105" i="5"/>
  <c r="H95" i="5"/>
  <c r="H86" i="5"/>
  <c r="H78" i="5"/>
  <c r="H71" i="5"/>
  <c r="H59" i="5"/>
  <c r="H52" i="5"/>
  <c r="H45" i="5"/>
  <c r="H162" i="5"/>
  <c r="H153" i="5"/>
  <c r="H149" i="5"/>
  <c r="H144" i="5"/>
  <c r="H137" i="5"/>
  <c r="H133" i="5"/>
  <c r="H124" i="5"/>
  <c r="H119" i="5"/>
  <c r="H110" i="5"/>
  <c r="H102" i="5"/>
  <c r="H97" i="5"/>
  <c r="H89" i="5"/>
  <c r="H81" i="5"/>
  <c r="H73" i="5"/>
  <c r="H65" i="5"/>
  <c r="H61" i="5"/>
  <c r="H57" i="5"/>
  <c r="H50" i="5"/>
  <c r="H43" i="5"/>
  <c r="H9" i="5"/>
  <c r="H15" i="5"/>
  <c r="H19" i="5"/>
  <c r="H24" i="5"/>
  <c r="H28" i="5"/>
  <c r="H34" i="5"/>
  <c r="H37" i="5"/>
  <c r="H44" i="5"/>
  <c r="H49" i="5"/>
  <c r="H53" i="5"/>
  <c r="H58" i="5"/>
  <c r="H62" i="5"/>
  <c r="H66" i="5"/>
  <c r="H72" i="5"/>
  <c r="H77" i="5"/>
  <c r="H82" i="5"/>
  <c r="H88" i="5"/>
  <c r="H93" i="5"/>
  <c r="H98" i="5"/>
  <c r="H103" i="5"/>
  <c r="H108" i="5"/>
  <c r="H114" i="5"/>
  <c r="H120" i="5"/>
  <c r="H18" i="5"/>
  <c r="H17" i="5"/>
  <c r="H41" i="5"/>
  <c r="G167" i="5"/>
  <c r="G9" i="4"/>
  <c r="G13" i="4"/>
  <c r="G14" i="4" s="1"/>
  <c r="G10" i="4"/>
  <c r="G11" i="4" s="1"/>
  <c r="G5" i="4"/>
  <c r="G39" i="1"/>
  <c r="G16" i="4" l="1"/>
  <c r="H78" i="7"/>
  <c r="H52" i="6"/>
  <c r="H167" i="5"/>
  <c r="G7" i="4"/>
  <c r="G37" i="1"/>
  <c r="G38" i="1"/>
  <c r="G31" i="1"/>
  <c r="G30" i="1"/>
  <c r="G28" i="1"/>
  <c r="G27" i="1"/>
  <c r="G25" i="1"/>
  <c r="G23" i="1"/>
  <c r="G22" i="1"/>
  <c r="G20" i="1"/>
  <c r="G18" i="1"/>
  <c r="G16" i="1"/>
  <c r="G14" i="1"/>
  <c r="G12" i="1"/>
  <c r="G11" i="1"/>
  <c r="G10" i="1"/>
  <c r="G8" i="1"/>
  <c r="H9" i="4" l="1"/>
  <c r="H6" i="4"/>
  <c r="H13" i="4"/>
  <c r="H14" i="4" s="1"/>
  <c r="H10" i="4"/>
  <c r="H11" i="4" s="1"/>
  <c r="H5" i="4"/>
  <c r="H16" i="4" l="1"/>
  <c r="H7" i="4"/>
  <c r="G36" i="1" l="1"/>
  <c r="G6" i="1" l="1"/>
  <c r="H39" i="1" l="1"/>
  <c r="G42" i="1"/>
  <c r="H27" i="1"/>
  <c r="H22" i="1"/>
  <c r="H38" i="1"/>
  <c r="H31" i="1"/>
  <c r="H36" i="1"/>
  <c r="H23" i="1"/>
  <c r="H28" i="1"/>
  <c r="H20" i="1"/>
  <c r="H14" i="1"/>
  <c r="H37" i="1"/>
  <c r="H16" i="1"/>
  <c r="H10" i="1"/>
  <c r="H18" i="1"/>
  <c r="H12" i="1"/>
  <c r="H25" i="1"/>
  <c r="H30" i="1"/>
  <c r="H11" i="1"/>
  <c r="H8" i="1"/>
  <c r="H6" i="1"/>
  <c r="H42" i="1" l="1"/>
</calcChain>
</file>

<file path=xl/sharedStrings.xml><?xml version="1.0" encoding="utf-8"?>
<sst xmlns="http://schemas.openxmlformats.org/spreadsheetml/2006/main" count="1253" uniqueCount="343">
  <si>
    <t>DESIGNATION</t>
  </si>
  <si>
    <t>Prix unitaire HT</t>
  </si>
  <si>
    <t>L'unité de facturation des prix est indiqué dans les cellules de la colonne Unité</t>
  </si>
  <si>
    <t>2) Tous les prix doivent être renseignés suivant la règle ci-dessus</t>
  </si>
  <si>
    <r>
      <rPr>
        <b/>
        <sz val="10"/>
        <rFont val="Arial"/>
        <family val="2"/>
      </rPr>
      <t>- Soit une valeur décimale strictement supérieure à 0</t>
    </r>
    <r>
      <rPr>
        <sz val="10"/>
        <rFont val="Arial"/>
        <family val="2"/>
      </rPr>
      <t xml:space="preserve"> (les centièmes d'euros sont autorisés)</t>
    </r>
  </si>
  <si>
    <r>
      <rPr>
        <b/>
        <sz val="10"/>
        <rFont val="Arial"/>
        <family val="2"/>
      </rPr>
      <t>- Soit "0" (Zéro)</t>
    </r>
    <r>
      <rPr>
        <sz val="10"/>
        <rFont val="Arial"/>
        <family val="2"/>
      </rPr>
      <t xml:space="preserve"> : le soumissionnaire indique que la prestation est éffectuée mais non facturée</t>
    </r>
  </si>
  <si>
    <t>1) Les valeurs des prix HT à renseigner doivent être:</t>
  </si>
  <si>
    <t>Règles de saisie de la pièce de prix</t>
  </si>
  <si>
    <r>
      <rPr>
        <b/>
        <u/>
        <sz val="10"/>
        <color rgb="FFFF0000"/>
        <rFont val="Arial"/>
        <family val="2"/>
      </rPr>
      <t>Toutes</t>
    </r>
    <r>
      <rPr>
        <sz val="10"/>
        <color rgb="FFFF0000"/>
        <rFont val="Arial"/>
        <family val="2"/>
      </rPr>
      <t xml:space="preserve"> les zones de saisie en vert               dans le présent onglet et les onglets suivants doivent être renseignées par le candidat</t>
    </r>
  </si>
  <si>
    <t>Unité de facturation :</t>
  </si>
  <si>
    <t>Prix à indiquer :</t>
  </si>
  <si>
    <t>Zone de saisie pour le soumissionaire :</t>
  </si>
  <si>
    <t>Taxe sur la valeur ajoutée (TVA) :</t>
  </si>
  <si>
    <t>Taux de TVA applicable :</t>
  </si>
  <si>
    <t>Rappel du taux de TVA applicable à l'offre:</t>
  </si>
  <si>
    <t>1.1</t>
  </si>
  <si>
    <t>1.2</t>
  </si>
  <si>
    <t>1.3</t>
  </si>
  <si>
    <t>2.1</t>
  </si>
  <si>
    <t>Unité</t>
  </si>
  <si>
    <t>Quantité estimative</t>
  </si>
  <si>
    <t>Prix total HT</t>
  </si>
  <si>
    <t>Prix total TTC</t>
  </si>
  <si>
    <t>2.2</t>
  </si>
  <si>
    <t>2.3</t>
  </si>
  <si>
    <t>3.1</t>
  </si>
  <si>
    <t>Les prix des pièces détachées sont considérés franco de port</t>
  </si>
  <si>
    <t>TOTAL DES PRIX UNITAIRES CHU DE BORDEAUX</t>
  </si>
  <si>
    <t>1.4</t>
  </si>
  <si>
    <t>1.5</t>
  </si>
  <si>
    <t>1.6</t>
  </si>
  <si>
    <t>1.7</t>
  </si>
  <si>
    <t>1.8</t>
  </si>
  <si>
    <t>1.9</t>
  </si>
  <si>
    <t>2.4</t>
  </si>
  <si>
    <t>1.10</t>
  </si>
  <si>
    <t>1.11</t>
  </si>
  <si>
    <t>1.12</t>
  </si>
  <si>
    <t>1.13</t>
  </si>
  <si>
    <t>1.14</t>
  </si>
  <si>
    <t>1.15</t>
  </si>
  <si>
    <t>h</t>
  </si>
  <si>
    <t>Tube plongeur CO2 2 kg alu</t>
  </si>
  <si>
    <t>Tube plongeur CO2 5 kg acier/alu</t>
  </si>
  <si>
    <t>AUTRES PRESTATIONS</t>
  </si>
  <si>
    <t>%</t>
  </si>
  <si>
    <t>Pourcentage de remise sur le catalogue des pièces détachées non-mentionnées dans le présent BPU en lien avec la prestation (joindre ledit catalogue)</t>
  </si>
  <si>
    <t xml:space="preserve">VERIFICATION, MAINTENANCE  ET FOURNITURE DES MOYENS DE SECOURS
du Groupement hospitalier territorial ALLIANCE GIRONDE 33
</t>
  </si>
  <si>
    <t>1.16</t>
  </si>
  <si>
    <t>1.17</t>
  </si>
  <si>
    <t>1.18</t>
  </si>
  <si>
    <t>AES EAE ET BATTERIES</t>
  </si>
  <si>
    <t>DM VERT VERROUS ET VENTOUSES</t>
  </si>
  <si>
    <t>DIVERS</t>
  </si>
  <si>
    <t>Coût horaire d'une prestation de maintenance corrective  la nuit, les jours fériés et le week-end (tous frais inclus)</t>
  </si>
  <si>
    <t>Coût horaire d'une prestation de maintenance corrective  les jours ouvrés (du lundi au vendredi, de 6h à 20h) (tous frais inclus)</t>
  </si>
  <si>
    <t>Coût du déplacement  (tous frais inclus)</t>
  </si>
  <si>
    <t>1.19</t>
  </si>
  <si>
    <t>1.20</t>
  </si>
  <si>
    <t>1.21</t>
  </si>
  <si>
    <t>1.22</t>
  </si>
  <si>
    <t>1.23</t>
  </si>
  <si>
    <t>1.25</t>
  </si>
  <si>
    <t>1.26</t>
  </si>
  <si>
    <t>1.27</t>
  </si>
  <si>
    <t>1.28</t>
  </si>
  <si>
    <t>1.29</t>
  </si>
  <si>
    <t>1.31</t>
  </si>
  <si>
    <t>1.32</t>
  </si>
  <si>
    <t>1.33</t>
  </si>
  <si>
    <t>1.34</t>
  </si>
  <si>
    <t>1.35</t>
  </si>
  <si>
    <t>1.36</t>
  </si>
  <si>
    <t>1.37</t>
  </si>
  <si>
    <t>1.38</t>
  </si>
  <si>
    <t>1.39</t>
  </si>
  <si>
    <t>1.40</t>
  </si>
  <si>
    <t>1.41</t>
  </si>
  <si>
    <t>1.42</t>
  </si>
  <si>
    <t>1.43</t>
  </si>
  <si>
    <t>1.44</t>
  </si>
  <si>
    <t>1.45</t>
  </si>
  <si>
    <t>1.46</t>
  </si>
  <si>
    <t>1.47</t>
  </si>
  <si>
    <t>1.48</t>
  </si>
  <si>
    <t>1.49</t>
  </si>
  <si>
    <t>1.50</t>
  </si>
  <si>
    <t>1.51</t>
  </si>
  <si>
    <t>1.52</t>
  </si>
  <si>
    <t>1.53</t>
  </si>
  <si>
    <t>1.54</t>
  </si>
  <si>
    <t>1.55</t>
  </si>
  <si>
    <t>1.56</t>
  </si>
  <si>
    <t>1.77</t>
  </si>
  <si>
    <t>1.84</t>
  </si>
  <si>
    <t>1.85</t>
  </si>
  <si>
    <t>1.86</t>
  </si>
  <si>
    <t>1.87</t>
  </si>
  <si>
    <t>1.95</t>
  </si>
  <si>
    <t>1.96</t>
  </si>
  <si>
    <t>1.97</t>
  </si>
  <si>
    <t>1.98</t>
  </si>
  <si>
    <t>1.99</t>
  </si>
  <si>
    <t>1.100</t>
  </si>
  <si>
    <t>1.101</t>
  </si>
  <si>
    <t>1.102</t>
  </si>
  <si>
    <t>1.103</t>
  </si>
  <si>
    <t>1.104</t>
  </si>
  <si>
    <t>1.105</t>
  </si>
  <si>
    <t>1.111</t>
  </si>
  <si>
    <t>1.112</t>
  </si>
  <si>
    <t>1.114</t>
  </si>
  <si>
    <t>1.115</t>
  </si>
  <si>
    <t>1.116</t>
  </si>
  <si>
    <t>1.117</t>
  </si>
  <si>
    <t>1.118</t>
  </si>
  <si>
    <t>1.119</t>
  </si>
  <si>
    <t>1.120</t>
  </si>
  <si>
    <t>1.121</t>
  </si>
  <si>
    <t>1.122</t>
  </si>
  <si>
    <t>1.123</t>
  </si>
  <si>
    <t>1.124</t>
  </si>
  <si>
    <t>1.125</t>
  </si>
  <si>
    <t>1.142</t>
  </si>
  <si>
    <t>1.143</t>
  </si>
  <si>
    <t>1.144</t>
  </si>
  <si>
    <t>1.145</t>
  </si>
  <si>
    <t>1.146</t>
  </si>
  <si>
    <t>1.147</t>
  </si>
  <si>
    <t>1.148</t>
  </si>
  <si>
    <t>1.149</t>
  </si>
  <si>
    <t>1.150</t>
  </si>
  <si>
    <t>1.151</t>
  </si>
  <si>
    <t>1.152</t>
  </si>
  <si>
    <t>1.153</t>
  </si>
  <si>
    <t>1.154</t>
  </si>
  <si>
    <t>1.155</t>
  </si>
  <si>
    <t>1.156</t>
  </si>
  <si>
    <t>1.157</t>
  </si>
  <si>
    <t>1.158</t>
  </si>
  <si>
    <t>1.159</t>
  </si>
  <si>
    <t>1.160</t>
  </si>
  <si>
    <t>1.161</t>
  </si>
  <si>
    <t xml:space="preserve">Quantité </t>
  </si>
  <si>
    <t>2.5</t>
  </si>
  <si>
    <t>CH Cadillac</t>
  </si>
  <si>
    <t>CH Sud gironde</t>
  </si>
  <si>
    <t>CH Bazas</t>
  </si>
  <si>
    <t>MONTANT SOUS TOTAL CH Cadillac</t>
  </si>
  <si>
    <t>MONTANT SOUS TOTAL CH Sud gironde</t>
  </si>
  <si>
    <t>MONTANT SOUS TOTAL CH Bazas</t>
  </si>
  <si>
    <t>SSI Bâtiment mixte</t>
  </si>
  <si>
    <t>SSI Centre social</t>
  </si>
  <si>
    <t>MONTANT TOTAL Groupement hospitalier sud-gironde</t>
  </si>
  <si>
    <t>CSMR Podensac</t>
  </si>
  <si>
    <t>LISTE DES PIECES DETACHEES toutes marques</t>
  </si>
  <si>
    <r>
      <t xml:space="preserve">VERIFICATION, MAINTENANCE  ET FOURNITURE DES SYSTEMES DE SECURITE INCENDIE
du Groupement hospitalier territorial ALLIANCE GIRONDE 33
LOT 14  : Maintenance des systèmes de sécurité incendie de catégorie A de marque NUGELEC, CHUBB, ESSER et ATSE  pour le Groupement hospitalier sud-gironde
</t>
    </r>
    <r>
      <rPr>
        <b/>
        <sz val="12"/>
        <color rgb="FFFF0000"/>
        <rFont val="Arial"/>
        <family val="2"/>
      </rPr>
      <t xml:space="preserve">Décomposition du prix global et forfaitaire (DPGF) - </t>
    </r>
    <r>
      <rPr>
        <b/>
        <u/>
        <sz val="12"/>
        <color rgb="FFFF0000"/>
        <rFont val="Arial"/>
        <family val="2"/>
      </rPr>
      <t>Maintenance préventive</t>
    </r>
    <r>
      <rPr>
        <b/>
        <sz val="12"/>
        <color theme="1"/>
        <rFont val="Arial"/>
        <family val="2"/>
      </rPr>
      <t xml:space="preserve">
</t>
    </r>
  </si>
  <si>
    <r>
      <t xml:space="preserve">VERIFICATION, MAINTENANCE  ET FOURNITURE DES SYSTEMES DE SECURITE INCENDIE
du Groupement hospitalier territorial ALLIANCE GIRONDE 33
LOT 14 :Maintenance des systèmes de sécurité incendie de catégorie A de marque NUGELEC, CHUBB, ESSER et ATSE  pour le Groupement hospitalier sud-gironde
</t>
    </r>
    <r>
      <rPr>
        <b/>
        <sz val="12"/>
        <color rgb="FFFF0000"/>
        <rFont val="Arial"/>
        <family val="2"/>
      </rPr>
      <t xml:space="preserve">
Bordereau des Prix unitaires (BPU)  - </t>
    </r>
    <r>
      <rPr>
        <b/>
        <u/>
        <sz val="12"/>
        <color rgb="FFFF0000"/>
        <rFont val="Arial"/>
        <family val="2"/>
      </rPr>
      <t>Maintenance corrective</t>
    </r>
    <r>
      <rPr>
        <b/>
        <sz val="12"/>
        <color theme="1"/>
        <rFont val="Arial"/>
        <family val="2"/>
      </rPr>
      <t xml:space="preserve">
</t>
    </r>
  </si>
  <si>
    <t>ECS CHUBB</t>
  </si>
  <si>
    <t xml:space="preserve">ACCESSOIRES </t>
  </si>
  <si>
    <t xml:space="preserve">ECS NUGELEC </t>
  </si>
  <si>
    <t>ECS ESSER</t>
  </si>
  <si>
    <t>ECS ATSE</t>
  </si>
  <si>
    <t>DETECTEUR OPTIQUE NUGELEC</t>
  </si>
  <si>
    <t>DOFS3000 (Cadillac)</t>
  </si>
  <si>
    <t>DETECTEUR OPTIQUE CHUBB</t>
  </si>
  <si>
    <t>Batterie 12V 7Ah (Cadillac)</t>
  </si>
  <si>
    <t>Batterie 12V 1,2Ah (Cadillac)</t>
  </si>
  <si>
    <t>INDICATEUR D'ACTION NUGELEC</t>
  </si>
  <si>
    <t>INDICATEUR D'ACTION CHUBB</t>
  </si>
  <si>
    <t>INDICATEUR D'ACTION ESSER</t>
  </si>
  <si>
    <t>IA 3000 (Cadillac)</t>
  </si>
  <si>
    <t>DECLENCHEUR MANUEL NUGELEC</t>
  </si>
  <si>
    <t>DM S3000 (Cadillac)</t>
  </si>
  <si>
    <t>DM S97 (Cadillac)</t>
  </si>
  <si>
    <t>DECLENCHEUR MANUEL CHUBB</t>
  </si>
  <si>
    <t>Diffuseurs sonores:DSB 3000 (Cadillac)</t>
  </si>
  <si>
    <t>EVACUATION NUGELEC</t>
  </si>
  <si>
    <t>Flash evacuation:SOLISTA LX MUR 30492 (Cadillac)</t>
  </si>
  <si>
    <t>EVACUATION CHUBB</t>
  </si>
  <si>
    <t>UTC-COM 8 (Cadillac)</t>
  </si>
  <si>
    <t>C SCAN+ O (Cadillac)</t>
  </si>
  <si>
    <t>IA 2000 (Cadillac)</t>
  </si>
  <si>
    <t>DM MCP5A-RP01SF-A207-01 (SCAN) (Cadillac)</t>
  </si>
  <si>
    <t>Diffuseurs sonores:SONOS socle court (Cadillac)</t>
  </si>
  <si>
    <t>Diffuseurs sonores:DS06 CLASSE B (Cadillac)</t>
  </si>
  <si>
    <t>TABLEAU DE REPORT NUGELEC</t>
  </si>
  <si>
    <t>TABLEAU DE REPORT CHUBB</t>
  </si>
  <si>
    <t>TABLEAU DE REPORT ESSER</t>
  </si>
  <si>
    <t>TABLEAU DE REPORT ATSE</t>
  </si>
  <si>
    <t>Batterie 12V 4Ah (Cadillac)</t>
  </si>
  <si>
    <t xml:space="preserve">CMSI NUGELEC </t>
  </si>
  <si>
    <t>CMSI CHUBB</t>
  </si>
  <si>
    <t>CMSI ESSER</t>
  </si>
  <si>
    <t>CMSI ATSE</t>
  </si>
  <si>
    <t>u</t>
  </si>
  <si>
    <t>NUGELEC ECA 208 (Cadillac)</t>
  </si>
  <si>
    <t>COMPARTIMENTAGE</t>
  </si>
  <si>
    <t>Clapet télécommandé</t>
  </si>
  <si>
    <t>Clapet autocommandé</t>
  </si>
  <si>
    <t>Porte coupe feu à 1 vantail</t>
  </si>
  <si>
    <t>porte coupe feu à 2 vantaux</t>
  </si>
  <si>
    <t>Porte coupe feu à 1 battant</t>
  </si>
  <si>
    <t>Porte coupe feu à 2 battants</t>
  </si>
  <si>
    <t>Porte coupe feu basculante</t>
  </si>
  <si>
    <t>DESENFUMAGE NATUREL</t>
  </si>
  <si>
    <t xml:space="preserve">Nombre d'Ouvrants de toiture </t>
  </si>
  <si>
    <t xml:space="preserve">Nombre d'Ouvrants de Façades </t>
  </si>
  <si>
    <t>Nombre d'Ouvrants de Façades (Air Neuf)</t>
  </si>
  <si>
    <t>Nombre de Volets Bas</t>
  </si>
  <si>
    <t>Nombre de Volets Haut</t>
  </si>
  <si>
    <t>Nombre de DAC / DCM</t>
  </si>
  <si>
    <t>Nombre de Cartouches CO2</t>
  </si>
  <si>
    <t>DESENFUMAGE MECANIQUE</t>
  </si>
  <si>
    <t>Nombre de Volets Bas et Ouvrant(Air Neuf)</t>
  </si>
  <si>
    <t>Nombre de Volets de transfert</t>
  </si>
  <si>
    <t>Nombre d'extracteurs</t>
  </si>
  <si>
    <t>Nombre d'insuflateurs</t>
  </si>
  <si>
    <t>Nombre de Coffrets de Relayage</t>
  </si>
  <si>
    <t>1.162</t>
  </si>
  <si>
    <t>1.163</t>
  </si>
  <si>
    <t>1.164</t>
  </si>
  <si>
    <t>1.165</t>
  </si>
  <si>
    <t>1.166</t>
  </si>
  <si>
    <t>1.167</t>
  </si>
  <si>
    <t>1.168</t>
  </si>
  <si>
    <t>1.169</t>
  </si>
  <si>
    <t>1.170</t>
  </si>
  <si>
    <t>1.171</t>
  </si>
  <si>
    <t>1.172</t>
  </si>
  <si>
    <t>1.173</t>
  </si>
  <si>
    <t>1.174</t>
  </si>
  <si>
    <t>1.175</t>
  </si>
  <si>
    <t>1.176</t>
  </si>
  <si>
    <t>1.177</t>
  </si>
  <si>
    <t>1.178</t>
  </si>
  <si>
    <t>1.179</t>
  </si>
  <si>
    <t>1.180</t>
  </si>
  <si>
    <t>1.181</t>
  </si>
  <si>
    <t xml:space="preserve">u </t>
  </si>
  <si>
    <t>TOTAL DES PRIX UNITAIRES CHU Cadillac</t>
  </si>
  <si>
    <t>SSI CSMR Podensac</t>
  </si>
  <si>
    <t>SSI EPHAD Caillavet</t>
  </si>
  <si>
    <t>SSI Maison de retraite Villandraut</t>
  </si>
  <si>
    <t>UTI.Com</t>
  </si>
  <si>
    <t>CMSI.com</t>
  </si>
  <si>
    <t>SLAT AES 48V 12A</t>
  </si>
  <si>
    <t>SLAT AES 48V 4A</t>
  </si>
  <si>
    <t>Batteries 12v 38Ah</t>
  </si>
  <si>
    <t>Détecteur optique Adressable	I SCAN +O</t>
  </si>
  <si>
    <t>Détecteur Thermovélo Adressable	I SCAN +TV</t>
  </si>
  <si>
    <t>DETECTEUR CHUBB</t>
  </si>
  <si>
    <t>Boitier Report	Lon.Rep</t>
  </si>
  <si>
    <t xml:space="preserve">Diffuseurs sonores:SONOS socle court </t>
  </si>
  <si>
    <t xml:space="preserve">Diffuseurs sonores:DS06 CLASSE B </t>
  </si>
  <si>
    <t>Déclencheur manuel Adressable	I SCAN DM</t>
  </si>
  <si>
    <t>IA 2000</t>
  </si>
  <si>
    <t>1.24</t>
  </si>
  <si>
    <t>EVACUATION ESSER</t>
  </si>
  <si>
    <t>DECLENCHEUR MANUEL ESSER</t>
  </si>
  <si>
    <t>IQ8CONTROL M coffret</t>
  </si>
  <si>
    <t>Batterie 12V 24 Ah</t>
  </si>
  <si>
    <t>SLAT 700070128 24V 4A</t>
  </si>
  <si>
    <t>SLAT 700070128SLAT 24V 8A</t>
  </si>
  <si>
    <t>Batterie 12V 12 Ah</t>
  </si>
  <si>
    <t>SLAT 700070128SLAT SLAT 24V 4A</t>
  </si>
  <si>
    <t>CMSI 8000</t>
  </si>
  <si>
    <t>SLAT 700070128SLAT SLAT SLAT 48V 6A</t>
  </si>
  <si>
    <t>DM IQ8MCP IP66</t>
  </si>
  <si>
    <t>IQ8QUAD O</t>
  </si>
  <si>
    <t>IQ8QUAD OT BLUE</t>
  </si>
  <si>
    <t>IQ8QUAD O²T</t>
  </si>
  <si>
    <t>IQ8QUAD TD</t>
  </si>
  <si>
    <t>VESDA LASER COMPACT</t>
  </si>
  <si>
    <t>VESDA LASER PLUS</t>
  </si>
  <si>
    <t>VLF-250-NF</t>
  </si>
  <si>
    <t>DETECTEUR PONCTUEL ESSER</t>
  </si>
  <si>
    <t>DETECTEUR MULTIPONCTUEL ESSER</t>
  </si>
  <si>
    <t>VOIE MULTIPONCTUELLE DFHS</t>
  </si>
  <si>
    <t>IA2000</t>
  </si>
  <si>
    <t>REP LCD 800</t>
  </si>
  <si>
    <t>Das sonore IQ8S-MB</t>
  </si>
  <si>
    <t>Das sonore IQ8S-RB</t>
  </si>
  <si>
    <t>Das sonore et lumineux AGS 24</t>
  </si>
  <si>
    <t>Das sonore et lumineux DAGS3000 ESSER</t>
  </si>
  <si>
    <t>Ventouse 48V a rupture</t>
  </si>
  <si>
    <t>ASSERVISSEMENT ISSUE DE SECOURS</t>
  </si>
  <si>
    <t>COUPURE SONO</t>
  </si>
  <si>
    <t>1.30</t>
  </si>
  <si>
    <t>EVACUATION ATSE</t>
  </si>
  <si>
    <t>DECLENCHEUR MANUEL ATSE</t>
  </si>
  <si>
    <t>INDICATEUR D'ACTION ATSE</t>
  </si>
  <si>
    <t>DETECTEUR ATSE</t>
  </si>
  <si>
    <t>TEN 5 SDI</t>
  </si>
  <si>
    <t>Batterie 12V 17Ah</t>
  </si>
  <si>
    <t>KR1/SR-910</t>
  </si>
  <si>
    <t>C SCAN O</t>
  </si>
  <si>
    <t>C SCAN+ O</t>
  </si>
  <si>
    <t>C SCAN+ TV</t>
  </si>
  <si>
    <t>Das sonore et lumineux BZ1L Plastique (AGS)</t>
  </si>
  <si>
    <t>ventouse a rupture 24V</t>
  </si>
  <si>
    <t>Ehpad La Réole</t>
  </si>
  <si>
    <t>MAS La Réole</t>
  </si>
  <si>
    <t>CH Langon</t>
  </si>
  <si>
    <t>Pour rappel, les EHPAD et les FAM sont en taux de TVA à 10%, les centres hospitaliers sont à 20%</t>
  </si>
  <si>
    <t>MONTANT SOUS TOTAL  CSMR Podensac</t>
  </si>
  <si>
    <t>UTI.COM CAB-S SANS UGA</t>
  </si>
  <si>
    <t>ACTIVA 1000</t>
  </si>
  <si>
    <t>ACTIVA 256</t>
  </si>
  <si>
    <t>CMSI.COM</t>
  </si>
  <si>
    <t>ACTIVACOM</t>
  </si>
  <si>
    <t xml:space="preserve">Batterie 12V 7Ah </t>
  </si>
  <si>
    <t xml:space="preserve">Batterie 12V 18Ah </t>
  </si>
  <si>
    <t xml:space="preserve">Batterie 12V 24Ah </t>
  </si>
  <si>
    <t>Batterie 12V 48Ah</t>
  </si>
  <si>
    <t>Batterie 12V 38Ah</t>
  </si>
  <si>
    <t>Batterie 12V 65Ah</t>
  </si>
  <si>
    <t xml:space="preserve">I SCAN+ O </t>
  </si>
  <si>
    <t>I SCAN O</t>
  </si>
  <si>
    <t>I SCAN+ TV</t>
  </si>
  <si>
    <t xml:space="preserve">IA 2000 </t>
  </si>
  <si>
    <t>I SCAN+ DM</t>
  </si>
  <si>
    <t>4250KR</t>
  </si>
  <si>
    <t>KR61/SR/C/150-910</t>
  </si>
  <si>
    <t>AGS Libre</t>
  </si>
  <si>
    <t>LON.REP Evac-Mes</t>
  </si>
  <si>
    <t>SONOS</t>
  </si>
  <si>
    <t xml:space="preserve">BZ1L Métal </t>
  </si>
  <si>
    <t>EN 10S</t>
  </si>
  <si>
    <t>report libre</t>
  </si>
  <si>
    <t>BMV - DM vert pour issue secours</t>
  </si>
  <si>
    <t>Capot de Protection pour BMV</t>
  </si>
  <si>
    <t>Déclencheur manuel CLEV standard</t>
  </si>
  <si>
    <t>Déclencheur manuel CLEV à clef</t>
  </si>
  <si>
    <t>Déclencheur manuel CLEV à clavier</t>
  </si>
  <si>
    <t>Ventouse 24V Impulsion 20daN</t>
  </si>
  <si>
    <t>Ventouse rupture 24 V Méca</t>
  </si>
  <si>
    <t>Ventouse 48V Impulsion 20daN</t>
  </si>
  <si>
    <t>Ventouse rupture 48V</t>
  </si>
  <si>
    <t>Nombre d'issue de secours Désenfumage</t>
  </si>
  <si>
    <t>TOTAL DES PRIX UNITAIRES CH Bazas</t>
  </si>
  <si>
    <t>TOTAL DES PRIX UNITAIRES ESPASS Podensac</t>
  </si>
  <si>
    <t>1.57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</si>
</sst>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u/>
      <sz val="14"/>
      <name val="Arial"/>
      <family val="2"/>
    </font>
    <font>
      <b/>
      <u/>
      <sz val="24"/>
      <color rgb="FF100468"/>
      <name val="Arial"/>
      <family val="2"/>
    </font>
    <font>
      <sz val="10"/>
      <color rgb="FFFF0000"/>
      <name val="Arial"/>
      <family val="2"/>
    </font>
    <font>
      <b/>
      <u/>
      <sz val="10"/>
      <color rgb="FFFF0000"/>
      <name val="Arial"/>
      <family val="2"/>
    </font>
    <font>
      <b/>
      <sz val="12"/>
      <color rgb="FFFF0000"/>
      <name val="Arial"/>
      <family val="2"/>
    </font>
    <font>
      <b/>
      <u/>
      <sz val="12"/>
      <color rgb="FFFF0000"/>
      <name val="Arial"/>
      <family val="2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0" fontId="5" fillId="0" borderId="0"/>
    <xf numFmtId="0" fontId="6" fillId="0" borderId="0"/>
  </cellStyleXfs>
  <cellXfs count="28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6" fillId="0" borderId="0" xfId="2"/>
    <xf numFmtId="0" fontId="7" fillId="0" borderId="0" xfId="2" applyFont="1"/>
    <xf numFmtId="0" fontId="6" fillId="0" borderId="0" xfId="2" applyAlignment="1">
      <alignment vertical="center"/>
    </xf>
    <xf numFmtId="0" fontId="6" fillId="0" borderId="7" xfId="2" applyBorder="1" applyAlignment="1">
      <alignment vertical="center"/>
    </xf>
    <xf numFmtId="0" fontId="8" fillId="0" borderId="7" xfId="2" applyFont="1" applyBorder="1" applyAlignment="1">
      <alignment vertical="center"/>
    </xf>
    <xf numFmtId="0" fontId="7" fillId="0" borderId="0" xfId="2" quotePrefix="1" applyFont="1"/>
    <xf numFmtId="0" fontId="6" fillId="0" borderId="0" xfId="2" applyFill="1" applyAlignment="1">
      <alignment vertical="center"/>
    </xf>
    <xf numFmtId="0" fontId="6" fillId="0" borderId="0" xfId="2" applyBorder="1" applyAlignment="1">
      <alignment vertical="center"/>
    </xf>
    <xf numFmtId="0" fontId="2" fillId="0" borderId="15" xfId="0" applyFont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3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24" xfId="0" applyFont="1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0" fontId="0" fillId="7" borderId="17" xfId="0" applyFill="1" applyBorder="1" applyAlignment="1">
      <alignment horizontal="center" vertical="center"/>
    </xf>
    <xf numFmtId="0" fontId="0" fillId="7" borderId="20" xfId="0" applyFill="1" applyBorder="1" applyAlignment="1">
      <alignment horizontal="center" vertical="center"/>
    </xf>
    <xf numFmtId="0" fontId="0" fillId="7" borderId="12" xfId="0" applyFill="1" applyBorder="1" applyAlignment="1">
      <alignment horizontal="center" vertical="center"/>
    </xf>
    <xf numFmtId="164" fontId="0" fillId="7" borderId="18" xfId="0" applyNumberFormat="1" applyFill="1" applyBorder="1" applyAlignment="1">
      <alignment horizontal="center" vertical="center"/>
    </xf>
    <xf numFmtId="164" fontId="0" fillId="7" borderId="19" xfId="0" applyNumberFormat="1" applyFill="1" applyBorder="1" applyAlignment="1">
      <alignment horizontal="center" vertical="center"/>
    </xf>
    <xf numFmtId="164" fontId="0" fillId="7" borderId="3" xfId="0" applyNumberFormat="1" applyFill="1" applyBorder="1" applyAlignment="1">
      <alignment horizontal="center" vertical="center"/>
    </xf>
    <xf numFmtId="164" fontId="0" fillId="7" borderId="21" xfId="0" applyNumberFormat="1" applyFill="1" applyBorder="1" applyAlignment="1">
      <alignment horizontal="center" vertical="center"/>
    </xf>
    <xf numFmtId="164" fontId="0" fillId="7" borderId="13" xfId="0" applyNumberFormat="1" applyFill="1" applyBorder="1" applyAlignment="1">
      <alignment horizontal="center" vertical="center"/>
    </xf>
    <xf numFmtId="164" fontId="0" fillId="7" borderId="14" xfId="0" applyNumberFormat="1" applyFill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0" fontId="0" fillId="7" borderId="24" xfId="0" applyFill="1" applyBorder="1" applyAlignment="1">
      <alignment horizontal="center" vertical="center"/>
    </xf>
    <xf numFmtId="164" fontId="0" fillId="7" borderId="9" xfId="0" applyNumberFormat="1" applyFill="1" applyBorder="1" applyAlignment="1">
      <alignment horizontal="center" vertical="center"/>
    </xf>
    <xf numFmtId="164" fontId="0" fillId="7" borderId="35" xfId="0" applyNumberFormat="1" applyFill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164" fontId="0" fillId="4" borderId="19" xfId="0" applyNumberFormat="1" applyFill="1" applyBorder="1" applyAlignment="1">
      <alignment horizontal="center" vertical="center"/>
    </xf>
    <xf numFmtId="164" fontId="0" fillId="4" borderId="35" xfId="0" applyNumberFormat="1" applyFill="1" applyBorder="1" applyAlignment="1">
      <alignment horizontal="center" vertical="center"/>
    </xf>
    <xf numFmtId="164" fontId="0" fillId="4" borderId="21" xfId="0" applyNumberFormat="1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164" fontId="0" fillId="4" borderId="14" xfId="0" applyNumberFormat="1" applyFill="1" applyBorder="1" applyAlignment="1">
      <alignment horizontal="center" vertical="center"/>
    </xf>
    <xf numFmtId="0" fontId="0" fillId="7" borderId="22" xfId="0" applyFill="1" applyBorder="1" applyAlignment="1">
      <alignment horizontal="center" vertical="center"/>
    </xf>
    <xf numFmtId="164" fontId="0" fillId="7" borderId="23" xfId="0" applyNumberFormat="1" applyFill="1" applyBorder="1" applyAlignment="1">
      <alignment horizontal="center" vertical="center"/>
    </xf>
    <xf numFmtId="164" fontId="0" fillId="7" borderId="38" xfId="0" applyNumberFormat="1" applyFill="1" applyBorder="1" applyAlignment="1">
      <alignment horizontal="center" vertical="center"/>
    </xf>
    <xf numFmtId="164" fontId="0" fillId="4" borderId="38" xfId="0" applyNumberFormat="1" applyFill="1" applyBorder="1" applyAlignment="1">
      <alignment horizontal="center" vertical="center"/>
    </xf>
    <xf numFmtId="0" fontId="0" fillId="8" borderId="17" xfId="0" applyFill="1" applyBorder="1" applyAlignment="1">
      <alignment horizontal="center" vertical="center"/>
    </xf>
    <xf numFmtId="164" fontId="0" fillId="8" borderId="18" xfId="0" applyNumberFormat="1" applyFill="1" applyBorder="1" applyAlignment="1">
      <alignment horizontal="center" vertical="center"/>
    </xf>
    <xf numFmtId="164" fontId="0" fillId="8" borderId="19" xfId="0" applyNumberFormat="1" applyFill="1" applyBorder="1" applyAlignment="1">
      <alignment horizontal="center" vertical="center"/>
    </xf>
    <xf numFmtId="0" fontId="0" fillId="3" borderId="20" xfId="0" applyFont="1" applyFill="1" applyBorder="1" applyAlignment="1">
      <alignment horizontal="center" vertical="center"/>
    </xf>
    <xf numFmtId="0" fontId="0" fillId="3" borderId="22" xfId="0" applyFont="1" applyFill="1" applyBorder="1" applyAlignment="1">
      <alignment horizontal="center" vertical="center"/>
    </xf>
    <xf numFmtId="0" fontId="0" fillId="0" borderId="44" xfId="0" applyFont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164" fontId="0" fillId="4" borderId="45" xfId="0" applyNumberFormat="1" applyFill="1" applyBorder="1" applyAlignment="1">
      <alignment horizontal="center" vertical="center"/>
    </xf>
    <xf numFmtId="0" fontId="0" fillId="7" borderId="44" xfId="0" applyFill="1" applyBorder="1" applyAlignment="1">
      <alignment horizontal="center" vertical="center"/>
    </xf>
    <xf numFmtId="164" fontId="0" fillId="7" borderId="8" xfId="0" applyNumberFormat="1" applyFill="1" applyBorder="1" applyAlignment="1">
      <alignment horizontal="center" vertical="center"/>
    </xf>
    <xf numFmtId="164" fontId="0" fillId="7" borderId="45" xfId="0" applyNumberFormat="1" applyFill="1" applyBorder="1" applyAlignment="1">
      <alignment horizontal="center" vertical="center"/>
    </xf>
    <xf numFmtId="0" fontId="0" fillId="0" borderId="3" xfId="0" applyBorder="1" applyAlignment="1">
      <alignment horizontal="center"/>
    </xf>
    <xf numFmtId="164" fontId="0" fillId="4" borderId="18" xfId="0" applyNumberFormat="1" applyFont="1" applyFill="1" applyBorder="1" applyAlignment="1">
      <alignment horizontal="left" vertical="center" wrapText="1"/>
    </xf>
    <xf numFmtId="164" fontId="0" fillId="4" borderId="3" xfId="0" applyNumberFormat="1" applyFont="1" applyFill="1" applyBorder="1" applyAlignment="1">
      <alignment horizontal="left" vertical="center" wrapText="1"/>
    </xf>
    <xf numFmtId="0" fontId="0" fillId="0" borderId="24" xfId="0" applyBorder="1" applyAlignment="1">
      <alignment horizontal="center" vertical="center"/>
    </xf>
    <xf numFmtId="0" fontId="0" fillId="3" borderId="17" xfId="0" applyFont="1" applyFill="1" applyBorder="1" applyAlignment="1">
      <alignment horizontal="center" vertical="center" wrapText="1"/>
    </xf>
    <xf numFmtId="0" fontId="0" fillId="3" borderId="18" xfId="0" applyFont="1" applyFill="1" applyBorder="1" applyAlignment="1">
      <alignment horizontal="center" vertical="center" wrapText="1"/>
    </xf>
    <xf numFmtId="0" fontId="0" fillId="3" borderId="20" xfId="0" applyFont="1" applyFill="1" applyBorder="1" applyAlignment="1">
      <alignment horizontal="center" vertical="center" wrapText="1"/>
    </xf>
    <xf numFmtId="0" fontId="0" fillId="3" borderId="3" xfId="0" applyFont="1" applyFill="1" applyBorder="1" applyAlignment="1">
      <alignment horizontal="center" vertical="center" wrapText="1"/>
    </xf>
    <xf numFmtId="0" fontId="0" fillId="7" borderId="18" xfId="0" applyFont="1" applyFill="1" applyBorder="1" applyAlignment="1">
      <alignment horizontal="center" vertical="center" wrapText="1"/>
    </xf>
    <xf numFmtId="164" fontId="0" fillId="7" borderId="18" xfId="0" applyNumberFormat="1" applyFont="1" applyFill="1" applyBorder="1" applyAlignment="1">
      <alignment horizontal="center" vertical="center" wrapText="1"/>
    </xf>
    <xf numFmtId="164" fontId="0" fillId="7" borderId="19" xfId="0" applyNumberFormat="1" applyFont="1" applyFill="1" applyBorder="1" applyAlignment="1">
      <alignment horizontal="center" vertical="center" wrapText="1"/>
    </xf>
    <xf numFmtId="0" fontId="0" fillId="7" borderId="3" xfId="0" applyFont="1" applyFill="1" applyBorder="1" applyAlignment="1">
      <alignment horizontal="center" vertical="center" wrapText="1"/>
    </xf>
    <xf numFmtId="164" fontId="0" fillId="7" borderId="3" xfId="0" applyNumberFormat="1" applyFont="1" applyFill="1" applyBorder="1" applyAlignment="1">
      <alignment horizontal="center" vertical="center" wrapText="1"/>
    </xf>
    <xf numFmtId="164" fontId="0" fillId="7" borderId="21" xfId="0" applyNumberFormat="1" applyFont="1" applyFill="1" applyBorder="1" applyAlignment="1">
      <alignment horizontal="center" vertical="center" wrapText="1"/>
    </xf>
    <xf numFmtId="0" fontId="0" fillId="7" borderId="3" xfId="0" applyFill="1" applyBorder="1" applyAlignment="1">
      <alignment horizontal="center"/>
    </xf>
    <xf numFmtId="164" fontId="0" fillId="7" borderId="3" xfId="0" applyNumberFormat="1" applyFill="1" applyBorder="1" applyAlignment="1">
      <alignment horizontal="center"/>
    </xf>
    <xf numFmtId="164" fontId="0" fillId="7" borderId="21" xfId="0" applyNumberFormat="1" applyFill="1" applyBorder="1" applyAlignment="1">
      <alignment horizontal="center"/>
    </xf>
    <xf numFmtId="0" fontId="0" fillId="7" borderId="13" xfId="0" applyFill="1" applyBorder="1" applyAlignment="1">
      <alignment horizontal="center"/>
    </xf>
    <xf numFmtId="164" fontId="0" fillId="7" borderId="13" xfId="0" applyNumberFormat="1" applyFill="1" applyBorder="1" applyAlignment="1">
      <alignment horizontal="center"/>
    </xf>
    <xf numFmtId="164" fontId="0" fillId="7" borderId="14" xfId="0" applyNumberFormat="1" applyFill="1" applyBorder="1" applyAlignment="1">
      <alignment horizontal="center"/>
    </xf>
    <xf numFmtId="164" fontId="0" fillId="4" borderId="3" xfId="0" applyNumberFormat="1" applyFill="1" applyBorder="1" applyAlignment="1">
      <alignment horizontal="center"/>
    </xf>
    <xf numFmtId="164" fontId="0" fillId="4" borderId="13" xfId="0" applyNumberFormat="1" applyFill="1" applyBorder="1" applyAlignment="1">
      <alignment horizontal="center"/>
    </xf>
    <xf numFmtId="0" fontId="0" fillId="0" borderId="46" xfId="0" applyBorder="1" applyAlignment="1">
      <alignment horizontal="center" vertical="center"/>
    </xf>
    <xf numFmtId="0" fontId="0" fillId="0" borderId="39" xfId="0" applyBorder="1" applyAlignment="1">
      <alignment horizontal="center"/>
    </xf>
    <xf numFmtId="164" fontId="0" fillId="4" borderId="39" xfId="0" applyNumberFormat="1" applyFill="1" applyBorder="1" applyAlignment="1">
      <alignment horizontal="center"/>
    </xf>
    <xf numFmtId="0" fontId="0" fillId="7" borderId="39" xfId="0" applyFill="1" applyBorder="1" applyAlignment="1">
      <alignment horizontal="center"/>
    </xf>
    <xf numFmtId="164" fontId="0" fillId="7" borderId="39" xfId="0" applyNumberFormat="1" applyFill="1" applyBorder="1" applyAlignment="1">
      <alignment horizontal="center"/>
    </xf>
    <xf numFmtId="164" fontId="0" fillId="7" borderId="47" xfId="0" applyNumberFormat="1" applyFill="1" applyBorder="1" applyAlignment="1">
      <alignment horizontal="center"/>
    </xf>
    <xf numFmtId="164" fontId="1" fillId="0" borderId="13" xfId="0" applyNumberFormat="1" applyFont="1" applyBorder="1" applyAlignment="1">
      <alignment horizontal="center" vertical="center"/>
    </xf>
    <xf numFmtId="164" fontId="1" fillId="0" borderId="14" xfId="0" applyNumberFormat="1" applyFont="1" applyBorder="1" applyAlignment="1">
      <alignment horizontal="center" vertical="center"/>
    </xf>
    <xf numFmtId="164" fontId="1" fillId="0" borderId="9" xfId="0" applyNumberFormat="1" applyFont="1" applyBorder="1" applyAlignment="1">
      <alignment horizontal="center" vertical="center"/>
    </xf>
    <xf numFmtId="164" fontId="1" fillId="0" borderId="35" xfId="0" applyNumberFormat="1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64" fontId="0" fillId="4" borderId="18" xfId="0" applyNumberFormat="1" applyFill="1" applyBorder="1" applyAlignment="1">
      <alignment horizontal="center"/>
    </xf>
    <xf numFmtId="0" fontId="0" fillId="7" borderId="18" xfId="0" applyFill="1" applyBorder="1" applyAlignment="1">
      <alignment horizontal="center"/>
    </xf>
    <xf numFmtId="164" fontId="0" fillId="7" borderId="18" xfId="0" applyNumberFormat="1" applyFill="1" applyBorder="1" applyAlignment="1">
      <alignment horizontal="center"/>
    </xf>
    <xf numFmtId="164" fontId="0" fillId="7" borderId="19" xfId="0" applyNumberFormat="1" applyFill="1" applyBorder="1" applyAlignment="1">
      <alignment horizontal="center"/>
    </xf>
    <xf numFmtId="164" fontId="1" fillId="0" borderId="54" xfId="0" applyNumberFormat="1" applyFont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5" fillId="0" borderId="4" xfId="0" applyFont="1" applyBorder="1" applyAlignment="1">
      <alignment horizontal="left"/>
    </xf>
    <xf numFmtId="0" fontId="0" fillId="0" borderId="32" xfId="0" applyBorder="1" applyAlignment="1">
      <alignment horizontal="left"/>
    </xf>
    <xf numFmtId="0" fontId="0" fillId="0" borderId="5" xfId="0" applyBorder="1" applyAlignment="1">
      <alignment horizontal="left"/>
    </xf>
    <xf numFmtId="164" fontId="0" fillId="4" borderId="4" xfId="0" applyNumberFormat="1" applyFill="1" applyBorder="1" applyAlignment="1">
      <alignment horizontal="center" vertical="center"/>
    </xf>
    <xf numFmtId="0" fontId="0" fillId="7" borderId="5" xfId="0" applyFill="1" applyBorder="1" applyAlignment="1">
      <alignment horizontal="center" vertical="center"/>
    </xf>
    <xf numFmtId="0" fontId="0" fillId="7" borderId="41" xfId="0" applyFill="1" applyBorder="1" applyAlignment="1">
      <alignment horizontal="center" vertical="center"/>
    </xf>
    <xf numFmtId="0" fontId="0" fillId="3" borderId="17" xfId="0" applyFont="1" applyFill="1" applyBorder="1" applyAlignment="1">
      <alignment horizontal="center" vertical="center"/>
    </xf>
    <xf numFmtId="0" fontId="0" fillId="3" borderId="12" xfId="0" applyFont="1" applyFill="1" applyBorder="1" applyAlignment="1">
      <alignment horizontal="center" vertical="center"/>
    </xf>
    <xf numFmtId="164" fontId="0" fillId="4" borderId="25" xfId="0" applyNumberFormat="1" applyFill="1" applyBorder="1" applyAlignment="1">
      <alignment horizontal="center" vertical="center"/>
    </xf>
    <xf numFmtId="164" fontId="0" fillId="7" borderId="27" xfId="0" applyNumberFormat="1" applyFill="1" applyBorder="1" applyAlignment="1">
      <alignment horizontal="center" vertical="center"/>
    </xf>
    <xf numFmtId="164" fontId="0" fillId="7" borderId="28" xfId="0" applyNumberFormat="1" applyFill="1" applyBorder="1" applyAlignment="1">
      <alignment horizontal="center" vertical="center"/>
    </xf>
    <xf numFmtId="0" fontId="0" fillId="3" borderId="15" xfId="0" applyFont="1" applyFill="1" applyBorder="1" applyAlignment="1">
      <alignment horizontal="center" vertical="center"/>
    </xf>
    <xf numFmtId="0" fontId="0" fillId="0" borderId="46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164" fontId="0" fillId="4" borderId="47" xfId="0" applyNumberFormat="1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/>
    </xf>
    <xf numFmtId="164" fontId="0" fillId="4" borderId="28" xfId="0" applyNumberFormat="1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4" borderId="19" xfId="0" applyFill="1" applyBorder="1" applyAlignment="1">
      <alignment horizontal="center"/>
    </xf>
    <xf numFmtId="0" fontId="0" fillId="7" borderId="43" xfId="0" applyFill="1" applyBorder="1" applyAlignment="1">
      <alignment horizontal="center"/>
    </xf>
    <xf numFmtId="0" fontId="0" fillId="0" borderId="20" xfId="0" applyBorder="1" applyAlignment="1">
      <alignment horizontal="center" vertical="center"/>
    </xf>
    <xf numFmtId="0" fontId="0" fillId="4" borderId="21" xfId="0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0" fontId="0" fillId="0" borderId="13" xfId="0" applyBorder="1" applyAlignment="1">
      <alignment horizontal="center" vertical="center"/>
    </xf>
    <xf numFmtId="0" fontId="0" fillId="4" borderId="14" xfId="0" applyFill="1" applyBorder="1" applyAlignment="1">
      <alignment horizontal="center"/>
    </xf>
    <xf numFmtId="0" fontId="0" fillId="7" borderId="29" xfId="0" applyFill="1" applyBorder="1" applyAlignment="1">
      <alignment horizontal="center"/>
    </xf>
    <xf numFmtId="0" fontId="0" fillId="7" borderId="17" xfId="0" applyFill="1" applyBorder="1" applyAlignment="1">
      <alignment horizontal="center"/>
    </xf>
    <xf numFmtId="0" fontId="0" fillId="7" borderId="20" xfId="0" applyFill="1" applyBorder="1" applyAlignment="1">
      <alignment horizontal="center"/>
    </xf>
    <xf numFmtId="0" fontId="0" fillId="7" borderId="12" xfId="0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5" xfId="0" applyBorder="1" applyAlignment="1">
      <alignment horizontal="left"/>
    </xf>
    <xf numFmtId="0" fontId="0" fillId="3" borderId="44" xfId="0" applyFont="1" applyFill="1" applyBorder="1" applyAlignment="1">
      <alignment horizontal="center" vertical="center"/>
    </xf>
    <xf numFmtId="0" fontId="0" fillId="0" borderId="18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5" xfId="0" applyBorder="1" applyAlignment="1">
      <alignment horizontal="left"/>
    </xf>
    <xf numFmtId="0" fontId="0" fillId="0" borderId="12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164" fontId="0" fillId="4" borderId="42" xfId="0" applyNumberFormat="1" applyFill="1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5" xfId="0" applyBorder="1" applyAlignment="1">
      <alignment horizontal="left"/>
    </xf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2" fillId="0" borderId="0" xfId="2" applyFont="1"/>
    <xf numFmtId="0" fontId="0" fillId="0" borderId="5" xfId="0" applyBorder="1" applyAlignment="1">
      <alignment horizontal="left"/>
    </xf>
    <xf numFmtId="0" fontId="0" fillId="0" borderId="44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  <xf numFmtId="0" fontId="0" fillId="4" borderId="19" xfId="0" applyFill="1" applyBorder="1" applyAlignment="1">
      <alignment horizontal="center" vertical="center"/>
    </xf>
    <xf numFmtId="0" fontId="0" fillId="7" borderId="43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4" borderId="21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4" borderId="14" xfId="0" applyFill="1" applyBorder="1" applyAlignment="1">
      <alignment horizontal="center" vertical="center"/>
    </xf>
    <xf numFmtId="0" fontId="0" fillId="7" borderId="29" xfId="0" applyFill="1" applyBorder="1" applyAlignment="1">
      <alignment horizontal="center" vertical="center"/>
    </xf>
    <xf numFmtId="0" fontId="0" fillId="4" borderId="18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4" borderId="23" xfId="0" applyFill="1" applyBorder="1" applyAlignment="1">
      <alignment horizontal="center"/>
    </xf>
    <xf numFmtId="0" fontId="0" fillId="7" borderId="23" xfId="0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0" fillId="7" borderId="9" xfId="0" applyFill="1" applyBorder="1" applyAlignment="1">
      <alignment horizontal="center"/>
    </xf>
    <xf numFmtId="0" fontId="0" fillId="4" borderId="13" xfId="0" applyFill="1" applyBorder="1" applyAlignment="1">
      <alignment horizontal="center"/>
    </xf>
    <xf numFmtId="0" fontId="0" fillId="0" borderId="3" xfId="0" applyBorder="1" applyAlignment="1">
      <alignment vertical="center" wrapText="1"/>
    </xf>
    <xf numFmtId="0" fontId="7" fillId="0" borderId="0" xfId="2" applyFont="1" applyAlignment="1">
      <alignment horizontal="center" vertical="center"/>
    </xf>
    <xf numFmtId="0" fontId="6" fillId="0" borderId="0" xfId="2" applyAlignment="1">
      <alignment horizontal="center" vertical="center"/>
    </xf>
    <xf numFmtId="0" fontId="10" fillId="3" borderId="0" xfId="2" applyFont="1" applyFill="1" applyAlignment="1">
      <alignment horizontal="center" vertical="center"/>
    </xf>
    <xf numFmtId="0" fontId="9" fillId="0" borderId="0" xfId="2" applyFont="1" applyAlignment="1">
      <alignment horizontal="center"/>
    </xf>
    <xf numFmtId="0" fontId="9" fillId="5" borderId="0" xfId="2" applyFont="1" applyFill="1" applyAlignment="1">
      <alignment horizontal="center" vertical="center" wrapText="1"/>
    </xf>
    <xf numFmtId="0" fontId="11" fillId="3" borderId="10" xfId="2" applyFont="1" applyFill="1" applyBorder="1" applyAlignment="1">
      <alignment horizontal="center" vertical="center"/>
    </xf>
    <xf numFmtId="0" fontId="11" fillId="3" borderId="0" xfId="2" applyFont="1" applyFill="1" applyBorder="1" applyAlignment="1">
      <alignment horizontal="center" vertical="center"/>
    </xf>
    <xf numFmtId="0" fontId="4" fillId="0" borderId="17" xfId="0" applyFont="1" applyBorder="1" applyAlignment="1">
      <alignment horizontal="center" wrapText="1"/>
    </xf>
    <xf numFmtId="0" fontId="4" fillId="0" borderId="18" xfId="0" applyFont="1" applyBorder="1" applyAlignment="1">
      <alignment horizontal="center" wrapText="1"/>
    </xf>
    <xf numFmtId="0" fontId="4" fillId="0" borderId="25" xfId="0" applyFont="1" applyBorder="1" applyAlignment="1">
      <alignment horizontal="center" wrapText="1"/>
    </xf>
    <xf numFmtId="0" fontId="4" fillId="0" borderId="19" xfId="0" applyFont="1" applyBorder="1" applyAlignment="1">
      <alignment horizontal="center" wrapText="1"/>
    </xf>
    <xf numFmtId="0" fontId="4" fillId="6" borderId="12" xfId="0" applyFont="1" applyFill="1" applyBorder="1" applyAlignment="1">
      <alignment horizontal="center" vertical="center" wrapText="1"/>
    </xf>
    <xf numFmtId="0" fontId="4" fillId="6" borderId="13" xfId="0" applyFont="1" applyFill="1" applyBorder="1" applyAlignment="1">
      <alignment horizontal="center" vertical="center" wrapText="1"/>
    </xf>
    <xf numFmtId="10" fontId="2" fillId="6" borderId="13" xfId="0" applyNumberFormat="1" applyFont="1" applyFill="1" applyBorder="1" applyAlignment="1">
      <alignment horizontal="center" vertical="center"/>
    </xf>
    <xf numFmtId="10" fontId="2" fillId="6" borderId="26" xfId="0" applyNumberFormat="1" applyFont="1" applyFill="1" applyBorder="1" applyAlignment="1">
      <alignment horizontal="center" vertical="center"/>
    </xf>
    <xf numFmtId="10" fontId="2" fillId="6" borderId="14" xfId="0" applyNumberFormat="1" applyFont="1" applyFill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5" fillId="0" borderId="26" xfId="0" applyFont="1" applyBorder="1" applyAlignment="1">
      <alignment horizontal="center"/>
    </xf>
    <xf numFmtId="0" fontId="15" fillId="0" borderId="49" xfId="0" applyFont="1" applyBorder="1" applyAlignment="1">
      <alignment horizontal="center"/>
    </xf>
    <xf numFmtId="0" fontId="15" fillId="0" borderId="29" xfId="0" applyFont="1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left"/>
    </xf>
    <xf numFmtId="0" fontId="3" fillId="2" borderId="1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0" fillId="0" borderId="39" xfId="0" applyBorder="1" applyAlignment="1">
      <alignment horizontal="left"/>
    </xf>
    <xf numFmtId="0" fontId="3" fillId="2" borderId="53" xfId="0" applyFont="1" applyFill="1" applyBorder="1" applyAlignment="1">
      <alignment horizontal="right" vertical="center"/>
    </xf>
    <xf numFmtId="0" fontId="3" fillId="2" borderId="7" xfId="0" applyFont="1" applyFill="1" applyBorder="1" applyAlignment="1">
      <alignment horizontal="right" vertical="center"/>
    </xf>
    <xf numFmtId="0" fontId="3" fillId="2" borderId="40" xfId="0" applyFont="1" applyFill="1" applyBorder="1" applyAlignment="1">
      <alignment horizontal="right" vertical="center"/>
    </xf>
    <xf numFmtId="0" fontId="3" fillId="2" borderId="48" xfId="0" applyFont="1" applyFill="1" applyBorder="1" applyAlignment="1">
      <alignment horizontal="right" vertical="center"/>
    </xf>
    <xf numFmtId="0" fontId="3" fillId="2" borderId="49" xfId="0" applyFont="1" applyFill="1" applyBorder="1" applyAlignment="1">
      <alignment horizontal="right" vertical="center"/>
    </xf>
    <xf numFmtId="0" fontId="3" fillId="2" borderId="29" xfId="0" applyFont="1" applyFill="1" applyBorder="1" applyAlignment="1">
      <alignment horizontal="right" vertical="center"/>
    </xf>
    <xf numFmtId="0" fontId="3" fillId="2" borderId="50" xfId="0" applyFont="1" applyFill="1" applyBorder="1" applyAlignment="1">
      <alignment horizontal="center" vertical="center" wrapText="1"/>
    </xf>
    <xf numFmtId="0" fontId="3" fillId="2" borderId="51" xfId="0" applyFont="1" applyFill="1" applyBorder="1" applyAlignment="1">
      <alignment horizontal="center" vertical="center" wrapText="1"/>
    </xf>
    <xf numFmtId="0" fontId="3" fillId="2" borderId="52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3" borderId="18" xfId="0" applyFont="1" applyFill="1" applyBorder="1" applyAlignment="1">
      <alignment horizontal="left" vertical="center" wrapText="1"/>
    </xf>
    <xf numFmtId="0" fontId="0" fillId="3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32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0" fillId="0" borderId="16" xfId="0" applyFont="1" applyFill="1" applyBorder="1" applyAlignment="1">
      <alignment vertical="center" wrapText="1"/>
    </xf>
    <xf numFmtId="0" fontId="0" fillId="0" borderId="36" xfId="0" applyFont="1" applyFill="1" applyBorder="1" applyAlignment="1">
      <alignment vertical="center" wrapText="1"/>
    </xf>
    <xf numFmtId="0" fontId="0" fillId="0" borderId="3" xfId="0" applyFont="1" applyFill="1" applyBorder="1" applyAlignment="1">
      <alignment vertical="center" wrapText="1"/>
    </xf>
    <xf numFmtId="0" fontId="0" fillId="0" borderId="42" xfId="0" applyFont="1" applyFill="1" applyBorder="1" applyAlignment="1">
      <alignment horizontal="left" vertical="center" wrapText="1"/>
    </xf>
    <xf numFmtId="0" fontId="0" fillId="0" borderId="41" xfId="0" applyFont="1" applyFill="1" applyBorder="1" applyAlignment="1">
      <alignment horizontal="left" vertical="center" wrapText="1"/>
    </xf>
    <xf numFmtId="0" fontId="0" fillId="3" borderId="25" xfId="0" applyFont="1" applyFill="1" applyBorder="1" applyAlignment="1">
      <alignment horizontal="left" vertical="center" wrapText="1"/>
    </xf>
    <xf numFmtId="0" fontId="0" fillId="3" borderId="43" xfId="0" applyFont="1" applyFill="1" applyBorder="1" applyAlignment="1">
      <alignment horizontal="left" vertical="center" wrapText="1"/>
    </xf>
    <xf numFmtId="0" fontId="3" fillId="2" borderId="37" xfId="0" applyFont="1" applyFill="1" applyBorder="1" applyAlignment="1">
      <alignment horizontal="center" vertical="center" wrapText="1"/>
    </xf>
    <xf numFmtId="0" fontId="3" fillId="2" borderId="33" xfId="0" applyFont="1" applyFill="1" applyBorder="1" applyAlignment="1">
      <alignment horizontal="center" vertical="center" wrapText="1"/>
    </xf>
    <xf numFmtId="0" fontId="0" fillId="3" borderId="4" xfId="0" applyFont="1" applyFill="1" applyBorder="1" applyAlignment="1">
      <alignment horizontal="left" vertical="center" wrapText="1"/>
    </xf>
    <xf numFmtId="0" fontId="0" fillId="3" borderId="5" xfId="0" applyFont="1" applyFill="1" applyBorder="1" applyAlignment="1">
      <alignment horizontal="left" vertical="center" wrapText="1"/>
    </xf>
    <xf numFmtId="0" fontId="0" fillId="3" borderId="31" xfId="0" applyFont="1" applyFill="1" applyBorder="1" applyAlignment="1">
      <alignment horizontal="left" vertical="center" wrapText="1"/>
    </xf>
    <xf numFmtId="0" fontId="0" fillId="3" borderId="40" xfId="0" applyFont="1" applyFill="1" applyBorder="1" applyAlignment="1">
      <alignment horizontal="left" vertical="center" wrapText="1"/>
    </xf>
    <xf numFmtId="0" fontId="0" fillId="3" borderId="18" xfId="0" applyFont="1" applyFill="1" applyBorder="1" applyAlignment="1">
      <alignment horizontal="left" vertical="top" wrapText="1"/>
    </xf>
    <xf numFmtId="0" fontId="0" fillId="3" borderId="3" xfId="0" applyFont="1" applyFill="1" applyBorder="1" applyAlignment="1">
      <alignment horizontal="left" vertical="top" wrapText="1"/>
    </xf>
    <xf numFmtId="0" fontId="0" fillId="0" borderId="25" xfId="0" applyFont="1" applyFill="1" applyBorder="1" applyAlignment="1">
      <alignment horizontal="left" vertical="center" wrapText="1"/>
    </xf>
    <xf numFmtId="0" fontId="0" fillId="0" borderId="43" xfId="0" applyFont="1" applyFill="1" applyBorder="1" applyAlignment="1">
      <alignment horizontal="left" vertical="center" wrapText="1"/>
    </xf>
    <xf numFmtId="0" fontId="0" fillId="3" borderId="23" xfId="0" applyFont="1" applyFill="1" applyBorder="1" applyAlignment="1">
      <alignment horizontal="left" vertical="top" wrapText="1"/>
    </xf>
    <xf numFmtId="0" fontId="3" fillId="2" borderId="55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34" xfId="0" applyFon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left" wrapText="1"/>
    </xf>
    <xf numFmtId="0" fontId="0" fillId="3" borderId="5" xfId="0" applyFill="1" applyBorder="1" applyAlignment="1">
      <alignment horizontal="left" wrapText="1"/>
    </xf>
    <xf numFmtId="0" fontId="0" fillId="3" borderId="23" xfId="0" applyFont="1" applyFill="1" applyBorder="1" applyAlignment="1">
      <alignment horizontal="left" vertical="center" wrapText="1"/>
    </xf>
    <xf numFmtId="0" fontId="0" fillId="3" borderId="4" xfId="0" applyFont="1" applyFill="1" applyBorder="1" applyAlignment="1">
      <alignment horizontal="left" vertical="top" wrapText="1"/>
    </xf>
    <xf numFmtId="0" fontId="0" fillId="3" borderId="5" xfId="0" applyFont="1" applyFill="1" applyBorder="1" applyAlignment="1">
      <alignment horizontal="left" vertical="top" wrapText="1"/>
    </xf>
    <xf numFmtId="0" fontId="0" fillId="3" borderId="42" xfId="0" applyFont="1" applyFill="1" applyBorder="1" applyAlignment="1">
      <alignment horizontal="left" vertical="center" wrapText="1"/>
    </xf>
    <xf numFmtId="0" fontId="0" fillId="3" borderId="41" xfId="0" applyFont="1" applyFill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25" xfId="0" applyBorder="1" applyAlignment="1">
      <alignment vertical="center" wrapText="1"/>
    </xf>
    <xf numFmtId="0" fontId="0" fillId="0" borderId="43" xfId="0" applyBorder="1" applyAlignment="1">
      <alignment vertical="center" wrapText="1"/>
    </xf>
    <xf numFmtId="0" fontId="0" fillId="0" borderId="23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3" borderId="4" xfId="0" applyFill="1" applyBorder="1" applyAlignment="1">
      <alignment horizontal="left" vertical="center" wrapText="1"/>
    </xf>
    <xf numFmtId="0" fontId="0" fillId="3" borderId="5" xfId="0" applyFill="1" applyBorder="1" applyAlignment="1">
      <alignment horizontal="left" vertical="center" wrapText="1"/>
    </xf>
    <xf numFmtId="0" fontId="0" fillId="3" borderId="26" xfId="0" applyFill="1" applyBorder="1" applyAlignment="1">
      <alignment horizontal="left" vertical="center" wrapText="1"/>
    </xf>
    <xf numFmtId="0" fontId="0" fillId="3" borderId="29" xfId="0" applyFill="1" applyBorder="1" applyAlignment="1">
      <alignment horizontal="left" vertical="center" wrapText="1"/>
    </xf>
    <xf numFmtId="0" fontId="17" fillId="9" borderId="50" xfId="0" applyFont="1" applyFill="1" applyBorder="1" applyAlignment="1">
      <alignment horizontal="center" vertical="center"/>
    </xf>
    <xf numFmtId="0" fontId="17" fillId="9" borderId="51" xfId="0" applyFont="1" applyFill="1" applyBorder="1" applyAlignment="1">
      <alignment horizontal="center" vertical="center"/>
    </xf>
    <xf numFmtId="0" fontId="17" fillId="9" borderId="52" xfId="0" applyFont="1" applyFill="1" applyBorder="1" applyAlignment="1">
      <alignment horizontal="center" vertical="center"/>
    </xf>
    <xf numFmtId="0" fontId="0" fillId="3" borderId="25" xfId="0" applyFill="1" applyBorder="1" applyAlignment="1">
      <alignment horizontal="left" vertical="center" wrapText="1"/>
    </xf>
    <xf numFmtId="0" fontId="0" fillId="3" borderId="43" xfId="0" applyFill="1" applyBorder="1" applyAlignment="1">
      <alignment horizontal="left" vertical="center" wrapText="1"/>
    </xf>
    <xf numFmtId="0" fontId="0" fillId="3" borderId="18" xfId="0" applyFill="1" applyBorder="1" applyAlignment="1">
      <alignment horizontal="left" vertical="top" wrapText="1"/>
    </xf>
    <xf numFmtId="0" fontId="0" fillId="3" borderId="3" xfId="0" applyFill="1" applyBorder="1" applyAlignment="1">
      <alignment horizontal="left" vertical="top" wrapText="1"/>
    </xf>
    <xf numFmtId="0" fontId="0" fillId="0" borderId="3" xfId="0" applyBorder="1" applyAlignment="1">
      <alignment vertical="center" wrapText="1"/>
    </xf>
    <xf numFmtId="0" fontId="0" fillId="0" borderId="25" xfId="0" applyBorder="1" applyAlignment="1">
      <alignment horizontal="left" vertical="center" wrapText="1"/>
    </xf>
    <xf numFmtId="0" fontId="0" fillId="0" borderId="43" xfId="0" applyBorder="1" applyAlignment="1">
      <alignment horizontal="left" vertical="center" wrapText="1"/>
    </xf>
    <xf numFmtId="0" fontId="0" fillId="0" borderId="42" xfId="0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0" fillId="3" borderId="18" xfId="0" applyFill="1" applyBorder="1" applyAlignment="1">
      <alignment horizontal="left" vertical="center" wrapText="1"/>
    </xf>
    <xf numFmtId="0" fontId="0" fillId="0" borderId="31" xfId="0" applyFont="1" applyFill="1" applyBorder="1" applyAlignment="1">
      <alignment horizontal="left" vertical="center" wrapText="1"/>
    </xf>
    <xf numFmtId="0" fontId="0" fillId="0" borderId="40" xfId="0" applyFont="1" applyFill="1" applyBorder="1" applyAlignment="1">
      <alignment horizontal="left" vertical="center" wrapText="1"/>
    </xf>
    <xf numFmtId="0" fontId="0" fillId="0" borderId="4" xfId="0" applyFont="1" applyFill="1" applyBorder="1" applyAlignment="1">
      <alignment horizontal="left" vertical="center" wrapText="1"/>
    </xf>
    <xf numFmtId="0" fontId="0" fillId="0" borderId="5" xfId="0" applyFont="1" applyFill="1" applyBorder="1" applyAlignment="1">
      <alignment horizontal="left" vertical="center" wrapText="1"/>
    </xf>
    <xf numFmtId="0" fontId="0" fillId="3" borderId="26" xfId="0" applyFont="1" applyFill="1" applyBorder="1" applyAlignment="1">
      <alignment horizontal="left" vertical="center" wrapText="1"/>
    </xf>
    <xf numFmtId="0" fontId="0" fillId="3" borderId="29" xfId="0" applyFont="1" applyFill="1" applyBorder="1" applyAlignment="1">
      <alignment horizontal="left" vertical="center" wrapText="1"/>
    </xf>
    <xf numFmtId="0" fontId="0" fillId="0" borderId="26" xfId="0" applyBorder="1" applyAlignment="1">
      <alignment horizontal="left"/>
    </xf>
    <xf numFmtId="0" fontId="0" fillId="0" borderId="29" xfId="0" applyBorder="1" applyAlignment="1">
      <alignment horizontal="left"/>
    </xf>
    <xf numFmtId="0" fontId="0" fillId="0" borderId="18" xfId="0" applyFont="1" applyFill="1" applyBorder="1" applyAlignment="1">
      <alignment horizontal="left" vertical="center" wrapText="1"/>
    </xf>
    <xf numFmtId="0" fontId="0" fillId="3" borderId="13" xfId="0" applyFont="1" applyFill="1" applyBorder="1" applyAlignment="1">
      <alignment horizontal="left" vertical="center" wrapText="1"/>
    </xf>
  </cellXfs>
  <cellStyles count="3">
    <cellStyle name="Excel Built-in Normal" xfId="1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3.jpg@01DA81DF.4964E4D0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cid:image003.jpg@01DA81DF.4964E4D0" TargetMode="External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cid:image003.jpg@01DA81DF.4964E4D0" TargetMode="External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cid:image003.jpg@01DA81DF.4964E4D0" TargetMode="External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cid:image003.jpg@01DA81DF.4964E4D0" TargetMode="External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cid:image003.jpg@01DA81DF.4964E4D0" TargetMode="External"/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cid:image003.jpg@01DA81DF.4964E4D0" TargetMode="External"/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cid:image003.jpg@01DA81DF.4964E4D0" TargetMode="External"/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676275</xdr:colOff>
      <xdr:row>9</xdr:row>
      <xdr:rowOff>123825</xdr:rowOff>
    </xdr:from>
    <xdr:to>
      <xdr:col>5</xdr:col>
      <xdr:colOff>361950</xdr:colOff>
      <xdr:row>10</xdr:row>
      <xdr:rowOff>95250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3724275" y="2057400"/>
          <a:ext cx="447675" cy="200025"/>
        </a:xfrm>
        <a:prstGeom prst="rect">
          <a:avLst/>
        </a:prstGeom>
        <a:solidFill>
          <a:srgbClr val="92D050"/>
        </a:solidFill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390525</xdr:colOff>
      <xdr:row>0</xdr:row>
      <xdr:rowOff>85725</xdr:rowOff>
    </xdr:from>
    <xdr:to>
      <xdr:col>2</xdr:col>
      <xdr:colOff>709295</xdr:colOff>
      <xdr:row>2</xdr:row>
      <xdr:rowOff>417195</xdr:rowOff>
    </xdr:to>
    <xdr:pic>
      <xdr:nvPicPr>
        <xdr:cNvPr id="5" name="Image 4" descr="cid:image003.jpg@01DA81DF.4964E4D0"/>
        <xdr:cNvPicPr/>
      </xdr:nvPicPr>
      <xdr:blipFill rotWithShape="1"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2149" r="50536"/>
        <a:stretch/>
      </xdr:blipFill>
      <xdr:spPr bwMode="auto">
        <a:xfrm>
          <a:off x="390525" y="85725"/>
          <a:ext cx="1842770" cy="68389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0</xdr:row>
      <xdr:rowOff>276225</xdr:rowOff>
    </xdr:from>
    <xdr:to>
      <xdr:col>1</xdr:col>
      <xdr:colOff>1562100</xdr:colOff>
      <xdr:row>0</xdr:row>
      <xdr:rowOff>1514475</xdr:rowOff>
    </xdr:to>
    <xdr:pic>
      <xdr:nvPicPr>
        <xdr:cNvPr id="3" name="Image 2" descr="cid:image003.jpg@01DA81DF.4964E4D0">
          <a:extLst>
            <a:ext uri="{FF2B5EF4-FFF2-40B4-BE49-F238E27FC236}">
              <a16:creationId xmlns:a16="http://schemas.microsoft.com/office/drawing/2014/main" id="{C09DFF2A-B628-416C-BFF1-08B7D3823DD4}"/>
            </a:ext>
          </a:extLst>
        </xdr:cNvPr>
        <xdr:cNvPicPr/>
      </xdr:nvPicPr>
      <xdr:blipFill rotWithShape="1"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2149" r="50536"/>
        <a:stretch>
          <a:fillRect/>
        </a:stretch>
      </xdr:blipFill>
      <xdr:spPr bwMode="auto">
        <a:xfrm>
          <a:off x="142875" y="276225"/>
          <a:ext cx="2038350" cy="12382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0</xdr:row>
      <xdr:rowOff>276225</xdr:rowOff>
    </xdr:from>
    <xdr:to>
      <xdr:col>1</xdr:col>
      <xdr:colOff>1562100</xdr:colOff>
      <xdr:row>0</xdr:row>
      <xdr:rowOff>1514475</xdr:rowOff>
    </xdr:to>
    <xdr:pic>
      <xdr:nvPicPr>
        <xdr:cNvPr id="2" name="Image 1" descr="cid:image003.jpg@01DA81DF.4964E4D0">
          <a:extLst>
            <a:ext uri="{FF2B5EF4-FFF2-40B4-BE49-F238E27FC236}">
              <a16:creationId xmlns:a16="http://schemas.microsoft.com/office/drawing/2014/main" id="{6950CB55-A278-4536-BCB9-BB365E07A835}"/>
            </a:ext>
          </a:extLst>
        </xdr:cNvPr>
        <xdr:cNvPicPr/>
      </xdr:nvPicPr>
      <xdr:blipFill rotWithShape="1"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2149" r="50536"/>
        <a:stretch>
          <a:fillRect/>
        </a:stretch>
      </xdr:blipFill>
      <xdr:spPr bwMode="auto">
        <a:xfrm>
          <a:off x="142875" y="276225"/>
          <a:ext cx="2038350" cy="12382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0</xdr:row>
      <xdr:rowOff>504825</xdr:rowOff>
    </xdr:from>
    <xdr:to>
      <xdr:col>1</xdr:col>
      <xdr:colOff>1442720</xdr:colOff>
      <xdr:row>0</xdr:row>
      <xdr:rowOff>1647825</xdr:rowOff>
    </xdr:to>
    <xdr:pic>
      <xdr:nvPicPr>
        <xdr:cNvPr id="5" name="Image 4" descr="cid:image003.jpg@01DA81DF.4964E4D0"/>
        <xdr:cNvPicPr/>
      </xdr:nvPicPr>
      <xdr:blipFill rotWithShape="1"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2149" r="50536"/>
        <a:stretch/>
      </xdr:blipFill>
      <xdr:spPr bwMode="auto">
        <a:xfrm>
          <a:off x="209550" y="504825"/>
          <a:ext cx="1852295" cy="114300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323850</xdr:rowOff>
    </xdr:from>
    <xdr:to>
      <xdr:col>1</xdr:col>
      <xdr:colOff>1404620</xdr:colOff>
      <xdr:row>0</xdr:row>
      <xdr:rowOff>1466850</xdr:rowOff>
    </xdr:to>
    <xdr:pic>
      <xdr:nvPicPr>
        <xdr:cNvPr id="3" name="Image 2" descr="cid:image003.jpg@01DA81DF.4964E4D0"/>
        <xdr:cNvPicPr/>
      </xdr:nvPicPr>
      <xdr:blipFill rotWithShape="1"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2149" r="50536"/>
        <a:stretch/>
      </xdr:blipFill>
      <xdr:spPr bwMode="auto">
        <a:xfrm>
          <a:off x="171450" y="323850"/>
          <a:ext cx="1852295" cy="114300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371475</xdr:rowOff>
    </xdr:from>
    <xdr:to>
      <xdr:col>1</xdr:col>
      <xdr:colOff>1395095</xdr:colOff>
      <xdr:row>0</xdr:row>
      <xdr:rowOff>1514475</xdr:rowOff>
    </xdr:to>
    <xdr:pic>
      <xdr:nvPicPr>
        <xdr:cNvPr id="3" name="Image 2" descr="cid:image003.jpg@01DA81DF.4964E4D0"/>
        <xdr:cNvPicPr/>
      </xdr:nvPicPr>
      <xdr:blipFill rotWithShape="1"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2149" r="50536"/>
        <a:stretch/>
      </xdr:blipFill>
      <xdr:spPr bwMode="auto">
        <a:xfrm>
          <a:off x="161925" y="371475"/>
          <a:ext cx="1852295" cy="114300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352425</xdr:rowOff>
    </xdr:from>
    <xdr:to>
      <xdr:col>1</xdr:col>
      <xdr:colOff>1495425</xdr:colOff>
      <xdr:row>0</xdr:row>
      <xdr:rowOff>1590675</xdr:rowOff>
    </xdr:to>
    <xdr:pic>
      <xdr:nvPicPr>
        <xdr:cNvPr id="2" name="Image 1" descr="cid:image003.jpg@01DA81DF.4964E4D0">
          <a:extLst>
            <a:ext uri="{FF2B5EF4-FFF2-40B4-BE49-F238E27FC236}">
              <a16:creationId xmlns:a16="http://schemas.microsoft.com/office/drawing/2014/main" id="{83EE9B37-72F5-4591-B0DA-27A6019F075C}"/>
            </a:ext>
          </a:extLst>
        </xdr:cNvPr>
        <xdr:cNvPicPr/>
      </xdr:nvPicPr>
      <xdr:blipFill rotWithShape="1"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2149" r="50536"/>
        <a:stretch>
          <a:fillRect/>
        </a:stretch>
      </xdr:blipFill>
      <xdr:spPr bwMode="auto">
        <a:xfrm>
          <a:off x="76200" y="352425"/>
          <a:ext cx="2038350" cy="12382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352425</xdr:rowOff>
    </xdr:from>
    <xdr:to>
      <xdr:col>1</xdr:col>
      <xdr:colOff>1495425</xdr:colOff>
      <xdr:row>0</xdr:row>
      <xdr:rowOff>1590675</xdr:rowOff>
    </xdr:to>
    <xdr:pic>
      <xdr:nvPicPr>
        <xdr:cNvPr id="2" name="Image 1" descr="cid:image003.jpg@01DA81DF.4964E4D0">
          <a:extLst>
            <a:ext uri="{FF2B5EF4-FFF2-40B4-BE49-F238E27FC236}">
              <a16:creationId xmlns:a16="http://schemas.microsoft.com/office/drawing/2014/main" id="{E4806932-67A8-43C3-A5AD-8999A9FBBC98}"/>
            </a:ext>
          </a:extLst>
        </xdr:cNvPr>
        <xdr:cNvPicPr/>
      </xdr:nvPicPr>
      <xdr:blipFill rotWithShape="1"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2149" r="50536"/>
        <a:stretch>
          <a:fillRect/>
        </a:stretch>
      </xdr:blipFill>
      <xdr:spPr bwMode="auto">
        <a:xfrm>
          <a:off x="76200" y="352425"/>
          <a:ext cx="2038350" cy="12382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87386</xdr:colOff>
      <xdr:row>0</xdr:row>
      <xdr:rowOff>0</xdr:rowOff>
    </xdr:from>
    <xdr:to>
      <xdr:col>1</xdr:col>
      <xdr:colOff>1675267</xdr:colOff>
      <xdr:row>0</xdr:row>
      <xdr:rowOff>1152525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BEDF923-5197-4757-B017-66FB25A572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386" y="0"/>
          <a:ext cx="2207006" cy="115252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OREAUN\AppData\Local\Microsoft\Windows\INetCache\Content.Outlook\39YZ99UE\Lot%2014%20Bordeaux-%20BPU%20et%20DPGF%20Maintenance%20preventive%20et%20corrective%20CHUBB%20ESSER%20ATSE%20NUGELEC%20V01.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ez-Moi"/>
      <sheetName val="DPGF TVA a 10"/>
      <sheetName val="DPGF TVA a 20"/>
      <sheetName val="BPU TVA a 10"/>
      <sheetName val="BPU TVA a 20"/>
    </sheetNames>
    <sheetDataSet>
      <sheetData sheetId="0">
        <row r="27">
          <cell r="D27"/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2:N28"/>
  <sheetViews>
    <sheetView showGridLines="0" showRowColHeaders="0" zoomScaleNormal="100" workbookViewId="0">
      <selection activeCell="P19" sqref="P19"/>
    </sheetView>
    <sheetView tabSelected="1" workbookViewId="1">
      <selection activeCell="P10" sqref="P10"/>
    </sheetView>
  </sheetViews>
  <sheetFormatPr baseColWidth="10" defaultColWidth="11.42578125" defaultRowHeight="12.75" x14ac:dyDescent="0.2"/>
  <cols>
    <col min="1" max="16384" width="11.42578125" style="4"/>
  </cols>
  <sheetData>
    <row r="2" spans="2:14" ht="15" customHeight="1" x14ac:dyDescent="0.2">
      <c r="D2" s="179" t="s">
        <v>47</v>
      </c>
      <c r="E2" s="179"/>
      <c r="F2" s="179"/>
      <c r="G2" s="179"/>
      <c r="H2" s="179"/>
      <c r="I2" s="179"/>
      <c r="J2" s="179"/>
      <c r="K2" s="179"/>
      <c r="L2" s="179"/>
      <c r="M2" s="179"/>
    </row>
    <row r="3" spans="2:14" ht="37.5" customHeight="1" x14ac:dyDescent="0.2">
      <c r="D3" s="179"/>
      <c r="E3" s="179"/>
      <c r="F3" s="179"/>
      <c r="G3" s="179"/>
      <c r="H3" s="179"/>
      <c r="I3" s="179"/>
      <c r="J3" s="179"/>
      <c r="K3" s="179"/>
      <c r="L3" s="179"/>
      <c r="M3" s="179"/>
    </row>
    <row r="4" spans="2:14" ht="12.75" customHeight="1" x14ac:dyDescent="0.2">
      <c r="B4" s="177" t="s">
        <v>7</v>
      </c>
      <c r="C4" s="177"/>
      <c r="D4" s="177"/>
      <c r="E4" s="177"/>
      <c r="F4" s="177"/>
      <c r="G4" s="177"/>
      <c r="H4" s="177"/>
      <c r="I4" s="177"/>
      <c r="J4" s="177"/>
      <c r="K4" s="177"/>
      <c r="L4" s="177"/>
      <c r="M4" s="177"/>
    </row>
    <row r="5" spans="2:14" ht="12.75" customHeight="1" x14ac:dyDescent="0.2">
      <c r="B5" s="177"/>
      <c r="C5" s="177"/>
      <c r="D5" s="177"/>
      <c r="E5" s="177"/>
      <c r="F5" s="177"/>
      <c r="G5" s="177"/>
      <c r="H5" s="177"/>
      <c r="I5" s="177"/>
      <c r="J5" s="177"/>
      <c r="K5" s="177"/>
      <c r="L5" s="177"/>
      <c r="M5" s="177"/>
    </row>
    <row r="6" spans="2:14" ht="12.75" customHeight="1" x14ac:dyDescent="0.2">
      <c r="B6" s="177"/>
      <c r="C6" s="177"/>
      <c r="D6" s="177"/>
      <c r="E6" s="177"/>
      <c r="F6" s="177"/>
      <c r="G6" s="177"/>
      <c r="H6" s="177"/>
      <c r="I6" s="177"/>
      <c r="J6" s="177"/>
      <c r="K6" s="177"/>
      <c r="L6" s="177"/>
      <c r="M6" s="177"/>
    </row>
    <row r="7" spans="2:14" ht="18" x14ac:dyDescent="0.25">
      <c r="D7" s="178"/>
      <c r="E7" s="178"/>
      <c r="F7" s="178"/>
      <c r="G7" s="178"/>
      <c r="H7" s="178"/>
      <c r="I7" s="178"/>
      <c r="J7" s="178"/>
      <c r="K7" s="178"/>
      <c r="L7" s="178"/>
      <c r="M7" s="178"/>
    </row>
    <row r="9" spans="2:14" s="6" customFormat="1" ht="18" customHeight="1" x14ac:dyDescent="0.25">
      <c r="B9" s="8" t="s">
        <v>11</v>
      </c>
      <c r="C9" s="8"/>
      <c r="D9" s="8"/>
      <c r="E9" s="7"/>
      <c r="F9" s="7"/>
      <c r="G9" s="7"/>
      <c r="H9" s="7"/>
      <c r="I9" s="7"/>
      <c r="J9" s="7"/>
      <c r="K9" s="7"/>
      <c r="L9" s="7"/>
      <c r="M9" s="7"/>
      <c r="N9" s="11"/>
    </row>
    <row r="10" spans="2:14" s="6" customFormat="1" ht="18" customHeight="1" x14ac:dyDescent="0.25">
      <c r="B10" s="180" t="s">
        <v>8</v>
      </c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80"/>
      <c r="N10" s="10"/>
    </row>
    <row r="11" spans="2:14" ht="18" customHeight="1" x14ac:dyDescent="0.2">
      <c r="B11" s="181"/>
      <c r="C11" s="181"/>
      <c r="D11" s="181"/>
      <c r="E11" s="181"/>
      <c r="F11" s="181"/>
      <c r="G11" s="181"/>
      <c r="H11" s="181"/>
      <c r="I11" s="181"/>
      <c r="J11" s="181"/>
      <c r="K11" s="181"/>
      <c r="L11" s="181"/>
      <c r="M11" s="181"/>
    </row>
    <row r="12" spans="2:14" ht="18" customHeight="1" x14ac:dyDescent="0.2"/>
    <row r="13" spans="2:14" s="6" customFormat="1" ht="18" customHeight="1" x14ac:dyDescent="0.25">
      <c r="B13" s="8" t="s">
        <v>10</v>
      </c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</row>
    <row r="14" spans="2:14" ht="18" customHeight="1" x14ac:dyDescent="0.2">
      <c r="B14" s="5" t="s">
        <v>6</v>
      </c>
    </row>
    <row r="15" spans="2:14" ht="18" customHeight="1" x14ac:dyDescent="0.2"/>
    <row r="16" spans="2:14" ht="18" customHeight="1" x14ac:dyDescent="0.2">
      <c r="C16" s="9" t="s">
        <v>5</v>
      </c>
    </row>
    <row r="17" spans="2:13" ht="18" customHeight="1" x14ac:dyDescent="0.2"/>
    <row r="18" spans="2:13" ht="18" customHeight="1" x14ac:dyDescent="0.2">
      <c r="C18" s="9" t="s">
        <v>4</v>
      </c>
    </row>
    <row r="19" spans="2:13" ht="18" customHeight="1" x14ac:dyDescent="0.2"/>
    <row r="20" spans="2:13" ht="18" customHeight="1" x14ac:dyDescent="0.2">
      <c r="B20" s="5" t="s">
        <v>3</v>
      </c>
    </row>
    <row r="21" spans="2:13" ht="18" customHeight="1" x14ac:dyDescent="0.2"/>
    <row r="22" spans="2:13" s="6" customFormat="1" ht="18" customHeight="1" x14ac:dyDescent="0.25">
      <c r="B22" s="8" t="s">
        <v>9</v>
      </c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</row>
    <row r="23" spans="2:13" ht="18" customHeight="1" x14ac:dyDescent="0.2">
      <c r="B23" s="5" t="s">
        <v>2</v>
      </c>
    </row>
    <row r="24" spans="2:13" ht="14.25" customHeight="1" x14ac:dyDescent="0.2"/>
    <row r="25" spans="2:13" s="6" customFormat="1" ht="18" customHeight="1" x14ac:dyDescent="0.25">
      <c r="B25" s="8" t="s">
        <v>12</v>
      </c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</row>
    <row r="27" spans="2:13" ht="18" customHeight="1" x14ac:dyDescent="0.2">
      <c r="B27" s="175" t="s">
        <v>13</v>
      </c>
      <c r="C27" s="176"/>
      <c r="D27" s="147" t="s">
        <v>304</v>
      </c>
    </row>
    <row r="28" spans="2:13" ht="18" customHeight="1" x14ac:dyDescent="0.2"/>
  </sheetData>
  <sheetProtection selectLockedCells="1" selectUnlockedCells="1"/>
  <mergeCells count="5">
    <mergeCell ref="B27:C27"/>
    <mergeCell ref="B4:M6"/>
    <mergeCell ref="D7:M7"/>
    <mergeCell ref="D2:M3"/>
    <mergeCell ref="B10:M11"/>
  </mergeCells>
  <pageMargins left="0.25" right="0.25" top="0.75" bottom="0.75" header="0.3" footer="0.3"/>
  <pageSetup paperSize="9"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H16"/>
  <sheetViews>
    <sheetView showGridLines="0" zoomScaleNormal="100" zoomScaleSheetLayoutView="100" workbookViewId="0">
      <pane ySplit="3" topLeftCell="A4" activePane="bottomLeft" state="frozen"/>
      <selection pane="bottomLeft" activeCell="I13" sqref="I13"/>
    </sheetView>
    <sheetView workbookViewId="1"/>
  </sheetViews>
  <sheetFormatPr baseColWidth="10" defaultRowHeight="15" x14ac:dyDescent="0.25"/>
  <cols>
    <col min="1" max="1" width="9.28515625" style="3" customWidth="1"/>
    <col min="2" max="2" width="25.7109375" customWidth="1"/>
    <col min="3" max="3" width="53.5703125" style="2" customWidth="1"/>
    <col min="4" max="4" width="9" style="1" customWidth="1"/>
    <col min="5" max="5" width="16.7109375" style="1" customWidth="1"/>
    <col min="6" max="6" width="12" style="1" customWidth="1"/>
    <col min="7" max="7" width="14.7109375" style="1" customWidth="1"/>
    <col min="8" max="8" width="17" style="1" customWidth="1"/>
  </cols>
  <sheetData>
    <row r="1" spans="1:8" ht="135.75" customHeight="1" x14ac:dyDescent="0.25">
      <c r="C1" s="182" t="s">
        <v>156</v>
      </c>
      <c r="D1" s="183"/>
      <c r="E1" s="183"/>
      <c r="F1" s="183"/>
      <c r="G1" s="184"/>
      <c r="H1" s="185"/>
    </row>
    <row r="2" spans="1:8" ht="30.75" customHeight="1" thickBot="1" x14ac:dyDescent="0.3">
      <c r="C2" s="186" t="s">
        <v>14</v>
      </c>
      <c r="D2" s="187"/>
      <c r="E2" s="187"/>
      <c r="F2" s="188">
        <v>0.1</v>
      </c>
      <c r="G2" s="189"/>
      <c r="H2" s="190"/>
    </row>
    <row r="3" spans="1:8" ht="35.450000000000003" customHeight="1" thickBot="1" x14ac:dyDescent="0.3">
      <c r="A3" s="191" t="s">
        <v>0</v>
      </c>
      <c r="B3" s="192"/>
      <c r="C3" s="193"/>
      <c r="D3" s="14" t="s">
        <v>19</v>
      </c>
      <c r="E3" s="15" t="s">
        <v>1</v>
      </c>
      <c r="F3" s="12" t="s">
        <v>143</v>
      </c>
      <c r="G3" s="16" t="s">
        <v>21</v>
      </c>
      <c r="H3" s="17" t="s">
        <v>22</v>
      </c>
    </row>
    <row r="4" spans="1:8" ht="15" customHeight="1" thickBot="1" x14ac:dyDescent="0.3">
      <c r="A4" s="199" t="s">
        <v>146</v>
      </c>
      <c r="B4" s="200"/>
      <c r="C4" s="200"/>
      <c r="D4" s="200"/>
      <c r="E4" s="200"/>
      <c r="F4" s="200"/>
      <c r="G4" s="200"/>
      <c r="H4" s="201"/>
    </row>
    <row r="5" spans="1:8" x14ac:dyDescent="0.25">
      <c r="A5" s="61" t="s">
        <v>15</v>
      </c>
      <c r="B5" s="202" t="s">
        <v>301</v>
      </c>
      <c r="C5" s="202"/>
      <c r="D5" s="58" t="s">
        <v>195</v>
      </c>
      <c r="E5" s="78"/>
      <c r="F5" s="72">
        <v>1</v>
      </c>
      <c r="G5" s="73">
        <f t="shared" ref="G5" si="0">E5*F5</f>
        <v>0</v>
      </c>
      <c r="H5" s="74">
        <f t="shared" ref="H5" si="1">G5+(G5*$F$2)</f>
        <v>0</v>
      </c>
    </row>
    <row r="6" spans="1:8" x14ac:dyDescent="0.25">
      <c r="A6" s="141" t="s">
        <v>16</v>
      </c>
      <c r="B6" s="197" t="s">
        <v>302</v>
      </c>
      <c r="C6" s="198"/>
      <c r="D6" s="139" t="s">
        <v>195</v>
      </c>
      <c r="E6" s="78"/>
      <c r="F6" s="72">
        <v>1</v>
      </c>
      <c r="G6" s="73">
        <f t="shared" ref="G6" si="2">E6*F6</f>
        <v>0</v>
      </c>
      <c r="H6" s="74">
        <f t="shared" ref="H6" si="3">G6+(G6*$F$2)</f>
        <v>0</v>
      </c>
    </row>
    <row r="7" spans="1:8" ht="40.15" customHeight="1" thickBot="1" x14ac:dyDescent="0.3">
      <c r="A7" s="207" t="s">
        <v>149</v>
      </c>
      <c r="B7" s="208"/>
      <c r="C7" s="208"/>
      <c r="D7" s="208"/>
      <c r="E7" s="208"/>
      <c r="F7" s="209"/>
      <c r="G7" s="88">
        <f>SUM(G5:G5)</f>
        <v>0</v>
      </c>
      <c r="H7" s="89">
        <f>SUM(H5:H5)</f>
        <v>0</v>
      </c>
    </row>
    <row r="8" spans="1:8" ht="15" customHeight="1" thickBot="1" x14ac:dyDescent="0.3">
      <c r="A8" s="213" t="s">
        <v>147</v>
      </c>
      <c r="B8" s="214"/>
      <c r="C8" s="214"/>
      <c r="D8" s="214"/>
      <c r="E8" s="214"/>
      <c r="F8" s="214"/>
      <c r="G8" s="214"/>
      <c r="H8" s="215"/>
    </row>
    <row r="9" spans="1:8" ht="15" customHeight="1" x14ac:dyDescent="0.25">
      <c r="A9" s="90" t="s">
        <v>18</v>
      </c>
      <c r="B9" s="217" t="s">
        <v>242</v>
      </c>
      <c r="C9" s="217"/>
      <c r="D9" s="134" t="s">
        <v>195</v>
      </c>
      <c r="E9" s="91"/>
      <c r="F9" s="92">
        <v>1</v>
      </c>
      <c r="G9" s="93">
        <f>E9*F9</f>
        <v>0</v>
      </c>
      <c r="H9" s="94">
        <f>G9+(G9*$F$2)</f>
        <v>0</v>
      </c>
    </row>
    <row r="10" spans="1:8" ht="15.75" thickBot="1" x14ac:dyDescent="0.3">
      <c r="A10" s="138" t="s">
        <v>23</v>
      </c>
      <c r="B10" s="216" t="s">
        <v>243</v>
      </c>
      <c r="C10" s="216"/>
      <c r="D10" s="136" t="s">
        <v>195</v>
      </c>
      <c r="E10" s="79"/>
      <c r="F10" s="75">
        <v>1</v>
      </c>
      <c r="G10" s="76">
        <f>E10*F10</f>
        <v>0</v>
      </c>
      <c r="H10" s="77">
        <f>G10+(G10*$F$2)</f>
        <v>0</v>
      </c>
    </row>
    <row r="11" spans="1:8" ht="40.15" customHeight="1" thickBot="1" x14ac:dyDescent="0.3">
      <c r="A11" s="207" t="s">
        <v>150</v>
      </c>
      <c r="B11" s="208"/>
      <c r="C11" s="208"/>
      <c r="D11" s="208"/>
      <c r="E11" s="208"/>
      <c r="F11" s="209"/>
      <c r="G11" s="88">
        <f>SUM(G10)</f>
        <v>0</v>
      </c>
      <c r="H11" s="89">
        <f>SUM(H10)</f>
        <v>0</v>
      </c>
    </row>
    <row r="12" spans="1:8" ht="15" customHeight="1" thickBot="1" x14ac:dyDescent="0.3">
      <c r="A12" s="199" t="s">
        <v>154</v>
      </c>
      <c r="B12" s="200"/>
      <c r="C12" s="200"/>
      <c r="D12" s="200"/>
      <c r="E12" s="200"/>
      <c r="F12" s="200"/>
      <c r="G12" s="200"/>
      <c r="H12" s="201"/>
    </row>
    <row r="13" spans="1:8" ht="15.75" thickBot="1" x14ac:dyDescent="0.3">
      <c r="A13" s="80" t="s">
        <v>25</v>
      </c>
      <c r="B13" s="206" t="s">
        <v>241</v>
      </c>
      <c r="C13" s="206"/>
      <c r="D13" s="81" t="s">
        <v>195</v>
      </c>
      <c r="E13" s="82"/>
      <c r="F13" s="83">
        <v>1</v>
      </c>
      <c r="G13" s="84">
        <f>E13*F13</f>
        <v>0</v>
      </c>
      <c r="H13" s="85">
        <f>G13+(G13*$F$2)</f>
        <v>0</v>
      </c>
    </row>
    <row r="14" spans="1:8" ht="40.15" customHeight="1" thickBot="1" x14ac:dyDescent="0.3">
      <c r="A14" s="210" t="s">
        <v>305</v>
      </c>
      <c r="B14" s="211"/>
      <c r="C14" s="211"/>
      <c r="D14" s="211"/>
      <c r="E14" s="211"/>
      <c r="F14" s="212"/>
      <c r="G14" s="86">
        <f>SUM(G13)</f>
        <v>0</v>
      </c>
      <c r="H14" s="87">
        <f>SUM(H13)</f>
        <v>0</v>
      </c>
    </row>
    <row r="15" spans="1:8" ht="15.75" thickBot="1" x14ac:dyDescent="0.3">
      <c r="A15" s="194" t="s">
        <v>26</v>
      </c>
      <c r="B15" s="195"/>
      <c r="C15" s="195"/>
      <c r="D15" s="195"/>
      <c r="E15" s="195"/>
      <c r="F15" s="195"/>
      <c r="G15" s="195"/>
      <c r="H15" s="196"/>
    </row>
    <row r="16" spans="1:8" ht="40.15" customHeight="1" thickBot="1" x14ac:dyDescent="0.3">
      <c r="A16" s="203" t="s">
        <v>153</v>
      </c>
      <c r="B16" s="204"/>
      <c r="C16" s="204"/>
      <c r="D16" s="204"/>
      <c r="E16" s="204"/>
      <c r="F16" s="205"/>
      <c r="G16" s="95">
        <f>SUM(G7+G11+G14)</f>
        <v>0</v>
      </c>
      <c r="H16" s="95">
        <f>SUM(H7+H11+H14)</f>
        <v>0</v>
      </c>
    </row>
  </sheetData>
  <mergeCells count="17">
    <mergeCell ref="A16:F16"/>
    <mergeCell ref="B13:C13"/>
    <mergeCell ref="A7:F7"/>
    <mergeCell ref="A11:F11"/>
    <mergeCell ref="A14:F14"/>
    <mergeCell ref="A8:H8"/>
    <mergeCell ref="B10:C10"/>
    <mergeCell ref="A12:H12"/>
    <mergeCell ref="B9:C9"/>
    <mergeCell ref="C1:H1"/>
    <mergeCell ref="C2:E2"/>
    <mergeCell ref="F2:H2"/>
    <mergeCell ref="A3:C3"/>
    <mergeCell ref="A15:H15"/>
    <mergeCell ref="B6:C6"/>
    <mergeCell ref="A4:H4"/>
    <mergeCell ref="B5:C5"/>
  </mergeCells>
  <phoneticPr fontId="16" type="noConversion"/>
  <pageMargins left="0.11811023622047245" right="0.11811023622047245" top="0.15748031496062992" bottom="0.15748031496062992" header="0.31496062992125984" footer="0.31496062992125984"/>
  <pageSetup paperSize="9" scale="69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H12"/>
  <sheetViews>
    <sheetView showGridLines="0" zoomScaleNormal="100" zoomScaleSheetLayoutView="100" workbookViewId="0">
      <pane ySplit="3" topLeftCell="A4" activePane="bottomLeft" state="frozen"/>
      <selection pane="bottomLeft" activeCell="J6" sqref="J6"/>
    </sheetView>
    <sheetView workbookViewId="1"/>
  </sheetViews>
  <sheetFormatPr baseColWidth="10" defaultColWidth="11.42578125" defaultRowHeight="15" x14ac:dyDescent="0.25"/>
  <cols>
    <col min="1" max="1" width="9.28515625" style="146" customWidth="1"/>
    <col min="2" max="2" width="25.7109375" style="143" customWidth="1"/>
    <col min="3" max="3" width="53.5703125" style="145" customWidth="1"/>
    <col min="4" max="4" width="9" style="144" customWidth="1"/>
    <col min="5" max="5" width="16.7109375" style="144" customWidth="1"/>
    <col min="6" max="6" width="12" style="144" customWidth="1"/>
    <col min="7" max="7" width="14.7109375" style="144" customWidth="1"/>
    <col min="8" max="8" width="17" style="144" customWidth="1"/>
    <col min="9" max="16384" width="11.42578125" style="143"/>
  </cols>
  <sheetData>
    <row r="1" spans="1:8" ht="135.75" customHeight="1" x14ac:dyDescent="0.25">
      <c r="C1" s="182" t="s">
        <v>156</v>
      </c>
      <c r="D1" s="183"/>
      <c r="E1" s="183"/>
      <c r="F1" s="183"/>
      <c r="G1" s="184"/>
      <c r="H1" s="185"/>
    </row>
    <row r="2" spans="1:8" ht="30.75" customHeight="1" thickBot="1" x14ac:dyDescent="0.3">
      <c r="C2" s="186" t="s">
        <v>14</v>
      </c>
      <c r="D2" s="187"/>
      <c r="E2" s="187"/>
      <c r="F2" s="188">
        <v>0.2</v>
      </c>
      <c r="G2" s="189"/>
      <c r="H2" s="190"/>
    </row>
    <row r="3" spans="1:8" ht="35.450000000000003" customHeight="1" thickBot="1" x14ac:dyDescent="0.3">
      <c r="A3" s="191" t="s">
        <v>0</v>
      </c>
      <c r="B3" s="192"/>
      <c r="C3" s="193"/>
      <c r="D3" s="14" t="s">
        <v>19</v>
      </c>
      <c r="E3" s="15" t="s">
        <v>1</v>
      </c>
      <c r="F3" s="12" t="s">
        <v>143</v>
      </c>
      <c r="G3" s="16" t="s">
        <v>21</v>
      </c>
      <c r="H3" s="17" t="s">
        <v>22</v>
      </c>
    </row>
    <row r="4" spans="1:8" ht="15" customHeight="1" thickBot="1" x14ac:dyDescent="0.3">
      <c r="A4" s="213" t="s">
        <v>145</v>
      </c>
      <c r="B4" s="214"/>
      <c r="C4" s="214"/>
      <c r="D4" s="214"/>
      <c r="E4" s="214"/>
      <c r="F4" s="214"/>
      <c r="G4" s="214"/>
      <c r="H4" s="215"/>
    </row>
    <row r="5" spans="1:8" ht="15" customHeight="1" x14ac:dyDescent="0.25">
      <c r="A5" s="62" t="s">
        <v>15</v>
      </c>
      <c r="B5" s="218" t="s">
        <v>151</v>
      </c>
      <c r="C5" s="218"/>
      <c r="D5" s="63" t="s">
        <v>195</v>
      </c>
      <c r="E5" s="59"/>
      <c r="F5" s="66">
        <v>1</v>
      </c>
      <c r="G5" s="67">
        <f>E5*F5</f>
        <v>0</v>
      </c>
      <c r="H5" s="68">
        <f>G5+(G5*$F$2)</f>
        <v>0</v>
      </c>
    </row>
    <row r="6" spans="1:8" ht="15" customHeight="1" x14ac:dyDescent="0.25">
      <c r="A6" s="64" t="s">
        <v>16</v>
      </c>
      <c r="B6" s="219" t="s">
        <v>152</v>
      </c>
      <c r="C6" s="219"/>
      <c r="D6" s="65" t="s">
        <v>195</v>
      </c>
      <c r="E6" s="60"/>
      <c r="F6" s="69">
        <v>1</v>
      </c>
      <c r="G6" s="70">
        <f t="shared" ref="G6" si="0">E6*F6</f>
        <v>0</v>
      </c>
      <c r="H6" s="71">
        <f t="shared" ref="H6" si="1">G6+(G6*$F$2)</f>
        <v>0</v>
      </c>
    </row>
    <row r="7" spans="1:8" ht="40.15" customHeight="1" thickBot="1" x14ac:dyDescent="0.3">
      <c r="A7" s="207" t="s">
        <v>148</v>
      </c>
      <c r="B7" s="208"/>
      <c r="C7" s="208"/>
      <c r="D7" s="208"/>
      <c r="E7" s="208"/>
      <c r="F7" s="209"/>
      <c r="G7" s="88">
        <f>SUM(G5:G6)</f>
        <v>0</v>
      </c>
      <c r="H7" s="89">
        <f>SUM(H5:H6)</f>
        <v>0</v>
      </c>
    </row>
    <row r="8" spans="1:8" ht="15" customHeight="1" thickBot="1" x14ac:dyDescent="0.3">
      <c r="A8" s="199" t="s">
        <v>146</v>
      </c>
      <c r="B8" s="200"/>
      <c r="C8" s="200"/>
      <c r="D8" s="200"/>
      <c r="E8" s="200"/>
      <c r="F8" s="200"/>
      <c r="G8" s="200"/>
      <c r="H8" s="201"/>
    </row>
    <row r="9" spans="1:8" x14ac:dyDescent="0.25">
      <c r="A9" s="90" t="s">
        <v>18</v>
      </c>
      <c r="B9" s="202" t="s">
        <v>303</v>
      </c>
      <c r="C9" s="202"/>
      <c r="D9" s="134" t="s">
        <v>195</v>
      </c>
      <c r="E9" s="91"/>
      <c r="F9" s="92">
        <v>1</v>
      </c>
      <c r="G9" s="93">
        <f>E9*F9</f>
        <v>0</v>
      </c>
      <c r="H9" s="94">
        <f>G9+(G9*$F$2)</f>
        <v>0</v>
      </c>
    </row>
    <row r="10" spans="1:8" ht="40.15" customHeight="1" x14ac:dyDescent="0.25">
      <c r="A10" s="207" t="s">
        <v>149</v>
      </c>
      <c r="B10" s="208"/>
      <c r="C10" s="208"/>
      <c r="D10" s="208"/>
      <c r="E10" s="208"/>
      <c r="F10" s="209"/>
      <c r="G10" s="88">
        <f>SUM(G9:G9)</f>
        <v>0</v>
      </c>
      <c r="H10" s="89">
        <f>SUM(H9:H9)</f>
        <v>0</v>
      </c>
    </row>
    <row r="11" spans="1:8" ht="15.75" thickBot="1" x14ac:dyDescent="0.3">
      <c r="A11" s="194" t="s">
        <v>26</v>
      </c>
      <c r="B11" s="195"/>
      <c r="C11" s="195"/>
      <c r="D11" s="195"/>
      <c r="E11" s="195"/>
      <c r="F11" s="195"/>
      <c r="G11" s="195"/>
      <c r="H11" s="196"/>
    </row>
    <row r="12" spans="1:8" ht="40.15" customHeight="1" thickBot="1" x14ac:dyDescent="0.3">
      <c r="A12" s="203" t="s">
        <v>153</v>
      </c>
      <c r="B12" s="204"/>
      <c r="C12" s="204"/>
      <c r="D12" s="204"/>
      <c r="E12" s="204"/>
      <c r="F12" s="205"/>
      <c r="G12" s="95">
        <f>SUM(G7+G10)</f>
        <v>0</v>
      </c>
      <c r="H12" s="95">
        <f>SUM(H7+H10)</f>
        <v>0</v>
      </c>
    </row>
  </sheetData>
  <mergeCells count="13">
    <mergeCell ref="A11:H11"/>
    <mergeCell ref="A12:F12"/>
    <mergeCell ref="B6:C6"/>
    <mergeCell ref="A7:F7"/>
    <mergeCell ref="A8:H8"/>
    <mergeCell ref="B9:C9"/>
    <mergeCell ref="A10:F10"/>
    <mergeCell ref="B5:C5"/>
    <mergeCell ref="C1:H1"/>
    <mergeCell ref="C2:E2"/>
    <mergeCell ref="F2:H2"/>
    <mergeCell ref="A3:C3"/>
    <mergeCell ref="A4:H4"/>
  </mergeCells>
  <pageMargins left="0.11811023622047245" right="0.11811023622047245" top="0.15748031496062992" bottom="0.15748031496062992" header="0.31496062992125984" footer="0.31496062992125984"/>
  <pageSetup paperSize="9" scale="69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H43"/>
  <sheetViews>
    <sheetView showGridLines="0" topLeftCell="A22" zoomScaleNormal="100" zoomScaleSheetLayoutView="100" workbookViewId="0">
      <selection activeCell="K5" sqref="K5"/>
    </sheetView>
    <sheetView workbookViewId="1"/>
  </sheetViews>
  <sheetFormatPr baseColWidth="10" defaultRowHeight="15" x14ac:dyDescent="0.25"/>
  <cols>
    <col min="1" max="1" width="9.28515625" style="3" customWidth="1"/>
    <col min="2" max="2" width="25.7109375" customWidth="1"/>
    <col min="3" max="3" width="53.5703125" style="2" customWidth="1"/>
    <col min="4" max="4" width="9" style="1" customWidth="1"/>
    <col min="5" max="5" width="16.7109375" style="1" customWidth="1"/>
    <col min="6" max="6" width="12" style="1" customWidth="1"/>
    <col min="7" max="7" width="14.7109375" style="1" customWidth="1"/>
    <col min="8" max="8" width="17" style="1" customWidth="1"/>
  </cols>
  <sheetData>
    <row r="1" spans="1:8" ht="140.25" customHeight="1" x14ac:dyDescent="0.25">
      <c r="C1" s="182" t="s">
        <v>157</v>
      </c>
      <c r="D1" s="183"/>
      <c r="E1" s="183"/>
      <c r="F1" s="183"/>
      <c r="G1" s="184"/>
      <c r="H1" s="185"/>
    </row>
    <row r="2" spans="1:8" ht="30.75" customHeight="1" thickBot="1" x14ac:dyDescent="0.3">
      <c r="C2" s="186" t="s">
        <v>14</v>
      </c>
      <c r="D2" s="187"/>
      <c r="E2" s="187"/>
      <c r="F2" s="188">
        <v>0.2</v>
      </c>
      <c r="G2" s="189"/>
      <c r="H2" s="190"/>
    </row>
    <row r="3" spans="1:8" ht="35.450000000000003" customHeight="1" thickBot="1" x14ac:dyDescent="0.3">
      <c r="A3" s="191" t="s">
        <v>0</v>
      </c>
      <c r="B3" s="192"/>
      <c r="C3" s="193"/>
      <c r="D3" s="14" t="s">
        <v>19</v>
      </c>
      <c r="E3" s="15" t="s">
        <v>1</v>
      </c>
      <c r="F3" s="12" t="s">
        <v>20</v>
      </c>
      <c r="G3" s="16" t="s">
        <v>21</v>
      </c>
      <c r="H3" s="17" t="s">
        <v>22</v>
      </c>
    </row>
    <row r="4" spans="1:8" ht="27.6" customHeight="1" thickBot="1" x14ac:dyDescent="0.3">
      <c r="A4" s="199" t="s">
        <v>155</v>
      </c>
      <c r="B4" s="200"/>
      <c r="C4" s="200"/>
      <c r="D4" s="200"/>
      <c r="E4" s="200"/>
      <c r="F4" s="200"/>
      <c r="G4" s="200"/>
      <c r="H4" s="201"/>
    </row>
    <row r="5" spans="1:8" ht="24" customHeight="1" thickBot="1" x14ac:dyDescent="0.3">
      <c r="A5" s="199" t="s">
        <v>158</v>
      </c>
      <c r="B5" s="200"/>
      <c r="C5" s="200"/>
      <c r="D5" s="200"/>
      <c r="E5" s="200"/>
      <c r="F5" s="200"/>
      <c r="G5" s="200"/>
      <c r="H5" s="201"/>
    </row>
    <row r="6" spans="1:8" ht="15" customHeight="1" thickBot="1" x14ac:dyDescent="0.3">
      <c r="A6" s="36" t="s">
        <v>15</v>
      </c>
      <c r="B6" s="226" t="s">
        <v>180</v>
      </c>
      <c r="C6" s="227"/>
      <c r="D6" s="53" t="s">
        <v>195</v>
      </c>
      <c r="E6" s="38"/>
      <c r="F6" s="23">
        <v>1</v>
      </c>
      <c r="G6" s="26">
        <f>E6*F6</f>
        <v>0</v>
      </c>
      <c r="H6" s="27">
        <f>G6+(G6*F2)</f>
        <v>0</v>
      </c>
    </row>
    <row r="7" spans="1:8" ht="24" customHeight="1" thickBot="1" x14ac:dyDescent="0.3">
      <c r="A7" s="199" t="s">
        <v>160</v>
      </c>
      <c r="B7" s="200"/>
      <c r="C7" s="200"/>
      <c r="D7" s="200"/>
      <c r="E7" s="200"/>
      <c r="F7" s="200"/>
      <c r="G7" s="200"/>
      <c r="H7" s="201"/>
    </row>
    <row r="8" spans="1:8" ht="15" customHeight="1" thickBot="1" x14ac:dyDescent="0.3">
      <c r="A8" s="21" t="s">
        <v>16</v>
      </c>
      <c r="B8" s="234" t="s">
        <v>196</v>
      </c>
      <c r="C8" s="235"/>
      <c r="D8" s="20" t="s">
        <v>195</v>
      </c>
      <c r="E8" s="39"/>
      <c r="F8" s="33">
        <v>1</v>
      </c>
      <c r="G8" s="34">
        <f t="shared" ref="G8" si="0">E8*F8</f>
        <v>0</v>
      </c>
      <c r="H8" s="35">
        <f>G8+(G8*F2)</f>
        <v>0</v>
      </c>
    </row>
    <row r="9" spans="1:8" ht="25.5" customHeight="1" thickBot="1" x14ac:dyDescent="0.3">
      <c r="A9" s="199" t="s">
        <v>51</v>
      </c>
      <c r="B9" s="200"/>
      <c r="C9" s="200"/>
      <c r="D9" s="200"/>
      <c r="E9" s="200"/>
      <c r="F9" s="200"/>
      <c r="G9" s="200"/>
      <c r="H9" s="201"/>
    </row>
    <row r="10" spans="1:8" ht="15" customHeight="1" x14ac:dyDescent="0.25">
      <c r="A10" s="50" t="s">
        <v>17</v>
      </c>
      <c r="B10" s="232" t="s">
        <v>166</v>
      </c>
      <c r="C10" s="233"/>
      <c r="D10" s="19" t="s">
        <v>195</v>
      </c>
      <c r="E10" s="103"/>
      <c r="F10" s="23">
        <v>1</v>
      </c>
      <c r="G10" s="26">
        <f t="shared" ref="G10:G12" si="1">E10*F10</f>
        <v>0</v>
      </c>
      <c r="H10" s="27">
        <f>G10+(G10*$F$2)</f>
        <v>0</v>
      </c>
    </row>
    <row r="11" spans="1:8" ht="15" customHeight="1" x14ac:dyDescent="0.25">
      <c r="A11" s="50" t="s">
        <v>28</v>
      </c>
      <c r="B11" s="232" t="s">
        <v>167</v>
      </c>
      <c r="C11" s="233"/>
      <c r="D11" s="19" t="s">
        <v>195</v>
      </c>
      <c r="E11" s="103"/>
      <c r="F11" s="24">
        <v>3</v>
      </c>
      <c r="G11" s="28">
        <f t="shared" si="1"/>
        <v>0</v>
      </c>
      <c r="H11" s="29">
        <f t="shared" ref="H11:H12" si="2">G11+(G11*$F$2)</f>
        <v>0</v>
      </c>
    </row>
    <row r="12" spans="1:8" ht="15" customHeight="1" thickBot="1" x14ac:dyDescent="0.3">
      <c r="A12" s="50" t="s">
        <v>29</v>
      </c>
      <c r="B12" s="232" t="s">
        <v>190</v>
      </c>
      <c r="C12" s="233"/>
      <c r="D12" s="19" t="s">
        <v>195</v>
      </c>
      <c r="E12" s="103"/>
      <c r="F12" s="24">
        <v>2</v>
      </c>
      <c r="G12" s="28">
        <f t="shared" si="1"/>
        <v>0</v>
      </c>
      <c r="H12" s="29">
        <f t="shared" si="2"/>
        <v>0</v>
      </c>
    </row>
    <row r="13" spans="1:8" ht="26.45" customHeight="1" thickBot="1" x14ac:dyDescent="0.3">
      <c r="A13" s="199" t="s">
        <v>163</v>
      </c>
      <c r="B13" s="200"/>
      <c r="C13" s="200"/>
      <c r="D13" s="200"/>
      <c r="E13" s="200"/>
      <c r="F13" s="200"/>
      <c r="G13" s="200"/>
      <c r="H13" s="201"/>
    </row>
    <row r="14" spans="1:8" ht="15" customHeight="1" thickBot="1" x14ac:dyDescent="0.3">
      <c r="A14" s="106" t="s">
        <v>30</v>
      </c>
      <c r="B14" s="218" t="s">
        <v>164</v>
      </c>
      <c r="C14" s="218"/>
      <c r="D14" s="37" t="s">
        <v>195</v>
      </c>
      <c r="E14" s="38"/>
      <c r="F14" s="23">
        <v>31</v>
      </c>
      <c r="G14" s="26">
        <f t="shared" ref="G14:G16" si="3">E14*F14</f>
        <v>0</v>
      </c>
      <c r="H14" s="27">
        <f>G14+(G14*$F$2)</f>
        <v>0</v>
      </c>
    </row>
    <row r="15" spans="1:8" ht="27" customHeight="1" thickBot="1" x14ac:dyDescent="0.3">
      <c r="A15" s="199" t="s">
        <v>165</v>
      </c>
      <c r="B15" s="200"/>
      <c r="C15" s="200"/>
      <c r="D15" s="200"/>
      <c r="E15" s="200"/>
      <c r="F15" s="200"/>
      <c r="G15" s="200"/>
      <c r="H15" s="201"/>
    </row>
    <row r="16" spans="1:8" ht="15" customHeight="1" thickBot="1" x14ac:dyDescent="0.3">
      <c r="A16" s="106" t="s">
        <v>31</v>
      </c>
      <c r="B16" s="236" t="s">
        <v>181</v>
      </c>
      <c r="C16" s="236"/>
      <c r="D16" s="37" t="s">
        <v>195</v>
      </c>
      <c r="E16" s="108"/>
      <c r="F16" s="23">
        <v>15</v>
      </c>
      <c r="G16" s="109">
        <f t="shared" si="3"/>
        <v>0</v>
      </c>
      <c r="H16" s="110">
        <f>G16+(G16*$F$2)</f>
        <v>0</v>
      </c>
    </row>
    <row r="17" spans="1:8" ht="27.95" customHeight="1" thickBot="1" x14ac:dyDescent="0.3">
      <c r="A17" s="199" t="s">
        <v>168</v>
      </c>
      <c r="B17" s="200"/>
      <c r="C17" s="200"/>
      <c r="D17" s="200"/>
      <c r="E17" s="200"/>
      <c r="F17" s="200"/>
      <c r="G17" s="200"/>
      <c r="H17" s="201"/>
    </row>
    <row r="18" spans="1:8" ht="15" customHeight="1" thickBot="1" x14ac:dyDescent="0.3">
      <c r="A18" s="111" t="s">
        <v>32</v>
      </c>
      <c r="B18" s="228" t="s">
        <v>171</v>
      </c>
      <c r="C18" s="229"/>
      <c r="D18" s="37" t="s">
        <v>195</v>
      </c>
      <c r="E18" s="38"/>
      <c r="F18" s="23">
        <v>2</v>
      </c>
      <c r="G18" s="109">
        <f t="shared" ref="G18" si="4">E18*F18</f>
        <v>0</v>
      </c>
      <c r="H18" s="110">
        <f>G18+(G18*$F$2)</f>
        <v>0</v>
      </c>
    </row>
    <row r="19" spans="1:8" ht="29.45" customHeight="1" thickBot="1" x14ac:dyDescent="0.3">
      <c r="A19" s="213" t="s">
        <v>169</v>
      </c>
      <c r="B19" s="214"/>
      <c r="C19" s="214"/>
      <c r="D19" s="214"/>
      <c r="E19" s="214"/>
      <c r="F19" s="200"/>
      <c r="G19" s="200"/>
      <c r="H19" s="201"/>
    </row>
    <row r="20" spans="1:8" ht="15" customHeight="1" thickBot="1" x14ac:dyDescent="0.3">
      <c r="A20" s="106" t="s">
        <v>33</v>
      </c>
      <c r="B20" s="228" t="s">
        <v>182</v>
      </c>
      <c r="C20" s="229"/>
      <c r="D20" s="115" t="s">
        <v>195</v>
      </c>
      <c r="E20" s="38"/>
      <c r="F20" s="33">
        <v>7</v>
      </c>
      <c r="G20" s="34">
        <f t="shared" ref="G20:G25" si="5">E20*F20</f>
        <v>0</v>
      </c>
      <c r="H20" s="35">
        <f>G20+(G20*$F$2)</f>
        <v>0</v>
      </c>
    </row>
    <row r="21" spans="1:8" ht="24.95" customHeight="1" thickBot="1" x14ac:dyDescent="0.3">
      <c r="A21" s="230" t="s">
        <v>172</v>
      </c>
      <c r="B21" s="231"/>
      <c r="C21" s="231"/>
      <c r="D21" s="231"/>
      <c r="E21" s="231"/>
      <c r="F21" s="200"/>
      <c r="G21" s="200"/>
      <c r="H21" s="201"/>
    </row>
    <row r="22" spans="1:8" ht="15" customHeight="1" x14ac:dyDescent="0.25">
      <c r="A22" s="51" t="s">
        <v>35</v>
      </c>
      <c r="B22" s="232" t="s">
        <v>173</v>
      </c>
      <c r="C22" s="233"/>
      <c r="D22" s="19" t="s">
        <v>195</v>
      </c>
      <c r="E22" s="40"/>
      <c r="F22" s="24">
        <v>15</v>
      </c>
      <c r="G22" s="28">
        <f t="shared" si="5"/>
        <v>0</v>
      </c>
      <c r="H22" s="29">
        <f>G22+(G22*$F$2)</f>
        <v>0</v>
      </c>
    </row>
    <row r="23" spans="1:8" ht="15" customHeight="1" thickBot="1" x14ac:dyDescent="0.3">
      <c r="A23" s="51" t="s">
        <v>36</v>
      </c>
      <c r="B23" s="232" t="s">
        <v>174</v>
      </c>
      <c r="C23" s="233"/>
      <c r="D23" s="19" t="s">
        <v>195</v>
      </c>
      <c r="E23" s="40"/>
      <c r="F23" s="24">
        <v>8</v>
      </c>
      <c r="G23" s="28">
        <f t="shared" si="5"/>
        <v>0</v>
      </c>
      <c r="H23" s="29">
        <f t="shared" ref="H23:H25" si="6">G23+(G23*$F$2)</f>
        <v>0</v>
      </c>
    </row>
    <row r="24" spans="1:8" ht="24.95" customHeight="1" thickBot="1" x14ac:dyDescent="0.3">
      <c r="A24" s="199" t="s">
        <v>175</v>
      </c>
      <c r="B24" s="200"/>
      <c r="C24" s="200"/>
      <c r="D24" s="200"/>
      <c r="E24" s="200"/>
      <c r="F24" s="200"/>
      <c r="G24" s="200"/>
      <c r="H24" s="201"/>
    </row>
    <row r="25" spans="1:8" ht="15" customHeight="1" thickBot="1" x14ac:dyDescent="0.3">
      <c r="A25" s="51" t="s">
        <v>37</v>
      </c>
      <c r="B25" s="232" t="s">
        <v>183</v>
      </c>
      <c r="C25" s="233"/>
      <c r="D25" s="19" t="s">
        <v>195</v>
      </c>
      <c r="E25" s="40"/>
      <c r="F25" s="24">
        <v>11</v>
      </c>
      <c r="G25" s="28">
        <f t="shared" si="5"/>
        <v>0</v>
      </c>
      <c r="H25" s="29">
        <f t="shared" si="6"/>
        <v>0</v>
      </c>
    </row>
    <row r="26" spans="1:8" ht="30.6" customHeight="1" thickBot="1" x14ac:dyDescent="0.3">
      <c r="A26" s="199" t="s">
        <v>177</v>
      </c>
      <c r="B26" s="200"/>
      <c r="C26" s="200"/>
      <c r="D26" s="200"/>
      <c r="E26" s="200"/>
      <c r="F26" s="200"/>
      <c r="G26" s="200"/>
      <c r="H26" s="201"/>
    </row>
    <row r="27" spans="1:8" ht="15" customHeight="1" x14ac:dyDescent="0.25">
      <c r="A27" s="51" t="s">
        <v>38</v>
      </c>
      <c r="B27" s="232" t="s">
        <v>176</v>
      </c>
      <c r="C27" s="233"/>
      <c r="D27" s="19" t="s">
        <v>195</v>
      </c>
      <c r="E27" s="40"/>
      <c r="F27" s="24">
        <v>18</v>
      </c>
      <c r="G27" s="28">
        <f t="shared" ref="G27:G31" si="7">E27*F27</f>
        <v>0</v>
      </c>
      <c r="H27" s="29">
        <f>G27+(G27*$F$2)</f>
        <v>0</v>
      </c>
    </row>
    <row r="28" spans="1:8" ht="15" customHeight="1" thickBot="1" x14ac:dyDescent="0.3">
      <c r="A28" s="51" t="s">
        <v>39</v>
      </c>
      <c r="B28" s="232" t="s">
        <v>178</v>
      </c>
      <c r="C28" s="233"/>
      <c r="D28" s="19" t="s">
        <v>195</v>
      </c>
      <c r="E28" s="40"/>
      <c r="F28" s="24">
        <v>2</v>
      </c>
      <c r="G28" s="28">
        <f t="shared" si="7"/>
        <v>0</v>
      </c>
      <c r="H28" s="29">
        <f t="shared" ref="H28:H31" si="8">G28+(G28*$F$2)</f>
        <v>0</v>
      </c>
    </row>
    <row r="29" spans="1:8" ht="30.6" customHeight="1" thickBot="1" x14ac:dyDescent="0.3">
      <c r="A29" s="199" t="s">
        <v>179</v>
      </c>
      <c r="B29" s="200"/>
      <c r="C29" s="200"/>
      <c r="D29" s="200"/>
      <c r="E29" s="200"/>
      <c r="F29" s="200"/>
      <c r="G29" s="200"/>
      <c r="H29" s="201"/>
    </row>
    <row r="30" spans="1:8" ht="15" customHeight="1" x14ac:dyDescent="0.25">
      <c r="A30" s="51" t="s">
        <v>40</v>
      </c>
      <c r="B30" s="232" t="s">
        <v>185</v>
      </c>
      <c r="C30" s="233"/>
      <c r="D30" s="19" t="s">
        <v>195</v>
      </c>
      <c r="E30" s="40"/>
      <c r="F30" s="24">
        <v>3</v>
      </c>
      <c r="G30" s="28">
        <f t="shared" si="7"/>
        <v>0</v>
      </c>
      <c r="H30" s="29">
        <f t="shared" si="8"/>
        <v>0</v>
      </c>
    </row>
    <row r="31" spans="1:8" ht="15" customHeight="1" thickBot="1" x14ac:dyDescent="0.3">
      <c r="A31" s="51" t="s">
        <v>48</v>
      </c>
      <c r="B31" s="232" t="s">
        <v>184</v>
      </c>
      <c r="C31" s="233"/>
      <c r="D31" s="19" t="s">
        <v>195</v>
      </c>
      <c r="E31" s="40"/>
      <c r="F31" s="24">
        <v>4</v>
      </c>
      <c r="G31" s="28">
        <f t="shared" si="7"/>
        <v>0</v>
      </c>
      <c r="H31" s="29">
        <f t="shared" si="8"/>
        <v>0</v>
      </c>
    </row>
    <row r="32" spans="1:8" s="143" customFormat="1" ht="26.1" customHeight="1" thickBot="1" x14ac:dyDescent="0.3">
      <c r="A32" s="199" t="s">
        <v>205</v>
      </c>
      <c r="B32" s="200"/>
      <c r="C32" s="200"/>
      <c r="D32" s="200"/>
      <c r="E32" s="200"/>
      <c r="F32" s="200"/>
      <c r="G32" s="200"/>
      <c r="H32" s="201"/>
    </row>
    <row r="33" spans="1:8" s="143" customFormat="1" ht="15" customHeight="1" thickBot="1" x14ac:dyDescent="0.3">
      <c r="A33" s="120" t="s">
        <v>58</v>
      </c>
      <c r="B33" s="202" t="s">
        <v>207</v>
      </c>
      <c r="C33" s="202"/>
      <c r="D33" s="139" t="s">
        <v>195</v>
      </c>
      <c r="E33" s="121"/>
      <c r="F33" s="127">
        <v>1</v>
      </c>
      <c r="G33" s="28">
        <f t="shared" ref="G33" si="9">E33*F33</f>
        <v>0</v>
      </c>
      <c r="H33" s="29">
        <f>G33+(G33*$F$2)</f>
        <v>0</v>
      </c>
    </row>
    <row r="34" spans="1:8" ht="36" customHeight="1" thickBot="1" x14ac:dyDescent="0.3">
      <c r="A34" s="199" t="s">
        <v>44</v>
      </c>
      <c r="B34" s="200"/>
      <c r="C34" s="200"/>
      <c r="D34" s="200"/>
      <c r="E34" s="200"/>
      <c r="F34" s="200"/>
      <c r="G34" s="200"/>
      <c r="H34" s="201"/>
    </row>
    <row r="35" spans="1:8" ht="31.5" customHeight="1" x14ac:dyDescent="0.25">
      <c r="A35" s="36" t="s">
        <v>18</v>
      </c>
      <c r="B35" s="223" t="s">
        <v>46</v>
      </c>
      <c r="C35" s="224" t="s">
        <v>42</v>
      </c>
      <c r="D35" s="37" t="s">
        <v>45</v>
      </c>
      <c r="E35" s="38"/>
      <c r="F35" s="47"/>
      <c r="G35" s="48"/>
      <c r="H35" s="49"/>
    </row>
    <row r="36" spans="1:8" ht="30" customHeight="1" x14ac:dyDescent="0.25">
      <c r="A36" s="22" t="s">
        <v>23</v>
      </c>
      <c r="B36" s="225" t="s">
        <v>55</v>
      </c>
      <c r="C36" s="225" t="s">
        <v>43</v>
      </c>
      <c r="D36" s="20" t="s">
        <v>41</v>
      </c>
      <c r="E36" s="40"/>
      <c r="F36" s="24"/>
      <c r="G36" s="28">
        <f t="shared" ref="G36" si="10">E36*F36</f>
        <v>0</v>
      </c>
      <c r="H36" s="29">
        <f>G36+(G36*$F$2)</f>
        <v>0</v>
      </c>
    </row>
    <row r="37" spans="1:8" ht="30" customHeight="1" x14ac:dyDescent="0.25">
      <c r="A37" s="22" t="s">
        <v>24</v>
      </c>
      <c r="B37" s="225" t="s">
        <v>54</v>
      </c>
      <c r="C37" s="225" t="s">
        <v>43</v>
      </c>
      <c r="D37" s="20" t="s">
        <v>41</v>
      </c>
      <c r="E37" s="40"/>
      <c r="F37" s="24"/>
      <c r="G37" s="28">
        <f t="shared" ref="G37" si="11">E37*F37</f>
        <v>0</v>
      </c>
      <c r="H37" s="29">
        <f t="shared" ref="H37:H38" si="12">G37+(G37*$F$2)</f>
        <v>0</v>
      </c>
    </row>
    <row r="38" spans="1:8" ht="30" customHeight="1" x14ac:dyDescent="0.25">
      <c r="A38" s="22" t="s">
        <v>34</v>
      </c>
      <c r="B38" s="225" t="s">
        <v>56</v>
      </c>
      <c r="C38" s="225" t="s">
        <v>43</v>
      </c>
      <c r="D38" s="20" t="s">
        <v>41</v>
      </c>
      <c r="E38" s="40"/>
      <c r="F38" s="24"/>
      <c r="G38" s="28">
        <f t="shared" ref="G38" si="13">E38*F38</f>
        <v>0</v>
      </c>
      <c r="H38" s="29">
        <f t="shared" si="12"/>
        <v>0</v>
      </c>
    </row>
    <row r="39" spans="1:8" ht="30" customHeight="1" x14ac:dyDescent="0.25">
      <c r="A39" s="22" t="s">
        <v>144</v>
      </c>
      <c r="B39" s="225" t="s">
        <v>56</v>
      </c>
      <c r="C39" s="225" t="s">
        <v>43</v>
      </c>
      <c r="D39" s="20" t="s">
        <v>41</v>
      </c>
      <c r="E39" s="40"/>
      <c r="F39" s="24"/>
      <c r="G39" s="28">
        <f t="shared" ref="G39" si="14">E39*F39</f>
        <v>0</v>
      </c>
      <c r="H39" s="29">
        <f t="shared" ref="H39" si="15">G39+(G39*$F$2)</f>
        <v>0</v>
      </c>
    </row>
    <row r="40" spans="1:8" x14ac:dyDescent="0.25">
      <c r="A40" s="96"/>
      <c r="B40" s="97"/>
      <c r="C40" s="97"/>
      <c r="D40" s="97"/>
      <c r="E40" s="97"/>
      <c r="F40" s="98"/>
      <c r="G40" s="98"/>
      <c r="H40" s="99"/>
    </row>
    <row r="41" spans="1:8" x14ac:dyDescent="0.25">
      <c r="A41" s="18"/>
      <c r="B41" s="100" t="s">
        <v>26</v>
      </c>
      <c r="C41" s="101"/>
      <c r="D41" s="101"/>
      <c r="E41" s="101"/>
      <c r="F41" s="101"/>
      <c r="G41" s="101"/>
      <c r="H41" s="102"/>
    </row>
    <row r="42" spans="1:8" ht="40.15" customHeight="1" x14ac:dyDescent="0.25">
      <c r="A42" s="220" t="s">
        <v>240</v>
      </c>
      <c r="B42" s="221"/>
      <c r="C42" s="221"/>
      <c r="D42" s="221"/>
      <c r="E42" s="221"/>
      <c r="F42" s="222"/>
      <c r="G42" s="32">
        <f>SUM(G6:G38)</f>
        <v>0</v>
      </c>
      <c r="H42" s="32">
        <f>SUM(H6:H38)</f>
        <v>0</v>
      </c>
    </row>
    <row r="43" spans="1:8" ht="12" customHeight="1" x14ac:dyDescent="0.25">
      <c r="F43"/>
      <c r="G43"/>
      <c r="H43"/>
    </row>
  </sheetData>
  <mergeCells count="41">
    <mergeCell ref="B18:C18"/>
    <mergeCell ref="A7:H7"/>
    <mergeCell ref="B8:C8"/>
    <mergeCell ref="A13:H13"/>
    <mergeCell ref="B14:C14"/>
    <mergeCell ref="A9:H9"/>
    <mergeCell ref="B16:C16"/>
    <mergeCell ref="A17:H17"/>
    <mergeCell ref="B10:C10"/>
    <mergeCell ref="B11:C11"/>
    <mergeCell ref="B6:C6"/>
    <mergeCell ref="B38:C38"/>
    <mergeCell ref="B37:C37"/>
    <mergeCell ref="B20:C20"/>
    <mergeCell ref="A19:H19"/>
    <mergeCell ref="A21:H21"/>
    <mergeCell ref="B22:C22"/>
    <mergeCell ref="B23:C23"/>
    <mergeCell ref="B27:C27"/>
    <mergeCell ref="B28:C28"/>
    <mergeCell ref="B30:C30"/>
    <mergeCell ref="B31:C31"/>
    <mergeCell ref="A15:H15"/>
    <mergeCell ref="B12:C12"/>
    <mergeCell ref="A26:H26"/>
    <mergeCell ref="B25:C25"/>
    <mergeCell ref="C1:H1"/>
    <mergeCell ref="A3:C3"/>
    <mergeCell ref="C2:E2"/>
    <mergeCell ref="F2:H2"/>
    <mergeCell ref="A5:H5"/>
    <mergeCell ref="A4:H4"/>
    <mergeCell ref="A42:F42"/>
    <mergeCell ref="A24:H24"/>
    <mergeCell ref="A29:H29"/>
    <mergeCell ref="A34:H34"/>
    <mergeCell ref="B35:C35"/>
    <mergeCell ref="B36:C36"/>
    <mergeCell ref="B39:C39"/>
    <mergeCell ref="A32:H32"/>
    <mergeCell ref="B33:C33"/>
  </mergeCells>
  <phoneticPr fontId="16" type="noConversion"/>
  <pageMargins left="0.11811023622047245" right="0.11811023622047245" top="0.15748031496062992" bottom="0.15748031496062992" header="0.31496062992125984" footer="0.31496062992125984"/>
  <pageSetup paperSize="9" scale="69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H53"/>
  <sheetViews>
    <sheetView showGridLines="0" topLeftCell="A34" zoomScaleNormal="100" zoomScaleSheetLayoutView="100" workbookViewId="0">
      <selection activeCell="L52" sqref="L52"/>
    </sheetView>
    <sheetView workbookViewId="1"/>
  </sheetViews>
  <sheetFormatPr baseColWidth="10" defaultRowHeight="15" x14ac:dyDescent="0.25"/>
  <cols>
    <col min="1" max="1" width="9.28515625" style="3" customWidth="1"/>
    <col min="2" max="2" width="25.7109375" customWidth="1"/>
    <col min="3" max="3" width="53.5703125" style="2" customWidth="1"/>
    <col min="4" max="4" width="9" style="1" customWidth="1"/>
    <col min="5" max="5" width="16.7109375" style="1" customWidth="1"/>
    <col min="6" max="6" width="12" style="1" customWidth="1"/>
    <col min="7" max="7" width="14.7109375" style="1" customWidth="1"/>
    <col min="8" max="8" width="17" style="1" customWidth="1"/>
  </cols>
  <sheetData>
    <row r="1" spans="1:8" ht="140.25" customHeight="1" x14ac:dyDescent="0.25">
      <c r="C1" s="182" t="s">
        <v>157</v>
      </c>
      <c r="D1" s="183"/>
      <c r="E1" s="183"/>
      <c r="F1" s="183"/>
      <c r="G1" s="184"/>
      <c r="H1" s="185"/>
    </row>
    <row r="2" spans="1:8" ht="30.75" customHeight="1" thickBot="1" x14ac:dyDescent="0.3">
      <c r="C2" s="186" t="s">
        <v>14</v>
      </c>
      <c r="D2" s="187"/>
      <c r="E2" s="187"/>
      <c r="F2" s="188">
        <v>0.1</v>
      </c>
      <c r="G2" s="189"/>
      <c r="H2" s="190"/>
    </row>
    <row r="3" spans="1:8" ht="35.450000000000003" customHeight="1" thickBot="1" x14ac:dyDescent="0.3">
      <c r="A3" s="191" t="s">
        <v>0</v>
      </c>
      <c r="B3" s="192"/>
      <c r="C3" s="193"/>
      <c r="D3" s="14" t="s">
        <v>19</v>
      </c>
      <c r="E3" s="15" t="s">
        <v>1</v>
      </c>
      <c r="F3" s="12" t="s">
        <v>20</v>
      </c>
      <c r="G3" s="16" t="s">
        <v>21</v>
      </c>
      <c r="H3" s="17" t="s">
        <v>22</v>
      </c>
    </row>
    <row r="4" spans="1:8" ht="27.6" customHeight="1" thickBot="1" x14ac:dyDescent="0.3">
      <c r="A4" s="199" t="s">
        <v>155</v>
      </c>
      <c r="B4" s="200"/>
      <c r="C4" s="200"/>
      <c r="D4" s="200"/>
      <c r="E4" s="200"/>
      <c r="F4" s="200"/>
      <c r="G4" s="200"/>
      <c r="H4" s="201"/>
    </row>
    <row r="5" spans="1:8" ht="24" customHeight="1" thickBot="1" x14ac:dyDescent="0.3">
      <c r="A5" s="199" t="s">
        <v>158</v>
      </c>
      <c r="B5" s="200"/>
      <c r="C5" s="200"/>
      <c r="D5" s="200"/>
      <c r="E5" s="200"/>
      <c r="F5" s="200"/>
      <c r="G5" s="200"/>
      <c r="H5" s="201"/>
    </row>
    <row r="6" spans="1:8" ht="15" customHeight="1" thickBot="1" x14ac:dyDescent="0.3">
      <c r="A6" s="36" t="s">
        <v>15</v>
      </c>
      <c r="B6" s="238" t="s">
        <v>244</v>
      </c>
      <c r="C6" s="239"/>
      <c r="D6" s="37" t="s">
        <v>239</v>
      </c>
      <c r="E6" s="38"/>
      <c r="F6" s="23">
        <v>1</v>
      </c>
      <c r="G6" s="26">
        <f>E6*F6</f>
        <v>0</v>
      </c>
      <c r="H6" s="27">
        <f>G6+(G6*F2)</f>
        <v>0</v>
      </c>
    </row>
    <row r="7" spans="1:8" ht="23.45" customHeight="1" thickBot="1" x14ac:dyDescent="0.3">
      <c r="A7" s="199" t="s">
        <v>192</v>
      </c>
      <c r="B7" s="200"/>
      <c r="C7" s="200"/>
      <c r="D7" s="200"/>
      <c r="E7" s="200"/>
      <c r="F7" s="200"/>
      <c r="G7" s="200"/>
      <c r="H7" s="201"/>
    </row>
    <row r="8" spans="1:8" ht="15" customHeight="1" thickBot="1" x14ac:dyDescent="0.3">
      <c r="A8" s="22" t="s">
        <v>16</v>
      </c>
      <c r="B8" s="225" t="s">
        <v>245</v>
      </c>
      <c r="C8" s="225"/>
      <c r="D8" s="13" t="s">
        <v>195</v>
      </c>
      <c r="E8" s="40"/>
      <c r="F8" s="24">
        <v>1</v>
      </c>
      <c r="G8" s="28">
        <f t="shared" ref="G8" si="0">E8*F8</f>
        <v>0</v>
      </c>
      <c r="H8" s="29">
        <f>G8+(G8*F2)</f>
        <v>0</v>
      </c>
    </row>
    <row r="9" spans="1:8" ht="25.5" customHeight="1" thickBot="1" x14ac:dyDescent="0.3">
      <c r="A9" s="199" t="s">
        <v>51</v>
      </c>
      <c r="B9" s="200"/>
      <c r="C9" s="200"/>
      <c r="D9" s="200"/>
      <c r="E9" s="200"/>
      <c r="F9" s="200"/>
      <c r="G9" s="200"/>
      <c r="H9" s="201"/>
    </row>
    <row r="10" spans="1:8" ht="15" customHeight="1" x14ac:dyDescent="0.25">
      <c r="A10" s="50" t="s">
        <v>17</v>
      </c>
      <c r="B10" s="232" t="s">
        <v>246</v>
      </c>
      <c r="C10" s="233"/>
      <c r="D10" s="19" t="s">
        <v>195</v>
      </c>
      <c r="E10" s="103"/>
      <c r="F10" s="23">
        <v>1</v>
      </c>
      <c r="G10" s="26">
        <f t="shared" ref="G10:G12" si="1">E10*F10</f>
        <v>0</v>
      </c>
      <c r="H10" s="27">
        <f>G10+(G10*$F$2)</f>
        <v>0</v>
      </c>
    </row>
    <row r="11" spans="1:8" ht="15" customHeight="1" x14ac:dyDescent="0.25">
      <c r="A11" s="50" t="s">
        <v>28</v>
      </c>
      <c r="B11" s="232" t="s">
        <v>247</v>
      </c>
      <c r="C11" s="233"/>
      <c r="D11" s="19" t="s">
        <v>195</v>
      </c>
      <c r="E11" s="103"/>
      <c r="F11" s="24">
        <v>1</v>
      </c>
      <c r="G11" s="28">
        <f t="shared" si="1"/>
        <v>0</v>
      </c>
      <c r="H11" s="29">
        <f t="shared" ref="H11:H12" si="2">G11+(G11*$F$2)</f>
        <v>0</v>
      </c>
    </row>
    <row r="12" spans="1:8" ht="15" customHeight="1" thickBot="1" x14ac:dyDescent="0.3">
      <c r="A12" s="50" t="s">
        <v>29</v>
      </c>
      <c r="B12" s="232" t="s">
        <v>248</v>
      </c>
      <c r="C12" s="233"/>
      <c r="D12" s="19" t="s">
        <v>195</v>
      </c>
      <c r="E12" s="103"/>
      <c r="F12" s="24">
        <v>8</v>
      </c>
      <c r="G12" s="28">
        <f t="shared" si="1"/>
        <v>0</v>
      </c>
      <c r="H12" s="29">
        <f t="shared" si="2"/>
        <v>0</v>
      </c>
    </row>
    <row r="13" spans="1:8" ht="27" customHeight="1" thickBot="1" x14ac:dyDescent="0.3">
      <c r="A13" s="199" t="s">
        <v>251</v>
      </c>
      <c r="B13" s="200"/>
      <c r="C13" s="200"/>
      <c r="D13" s="200"/>
      <c r="E13" s="200"/>
      <c r="F13" s="200"/>
      <c r="G13" s="200"/>
      <c r="H13" s="201"/>
    </row>
    <row r="14" spans="1:8" ht="15" customHeight="1" x14ac:dyDescent="0.25">
      <c r="A14" s="106" t="s">
        <v>30</v>
      </c>
      <c r="B14" s="236" t="s">
        <v>249</v>
      </c>
      <c r="C14" s="236"/>
      <c r="D14" s="37" t="s">
        <v>195</v>
      </c>
      <c r="E14" s="108"/>
      <c r="F14" s="23">
        <v>700</v>
      </c>
      <c r="G14" s="109">
        <f t="shared" ref="G14:G15" si="3">E14*F14</f>
        <v>0</v>
      </c>
      <c r="H14" s="110">
        <f>G14+(G14*$F$2)</f>
        <v>0</v>
      </c>
    </row>
    <row r="15" spans="1:8" ht="15" customHeight="1" thickBot="1" x14ac:dyDescent="0.3">
      <c r="A15" s="50" t="s">
        <v>31</v>
      </c>
      <c r="B15" s="237" t="s">
        <v>250</v>
      </c>
      <c r="C15" s="237"/>
      <c r="D15" s="13" t="s">
        <v>195</v>
      </c>
      <c r="E15" s="103"/>
      <c r="F15" s="24">
        <v>5</v>
      </c>
      <c r="G15" s="28">
        <f t="shared" si="3"/>
        <v>0</v>
      </c>
      <c r="H15" s="45">
        <f t="shared" ref="H15" si="4">G15+(G15*$F$2)</f>
        <v>0</v>
      </c>
    </row>
    <row r="16" spans="1:8" ht="29.45" customHeight="1" thickBot="1" x14ac:dyDescent="0.3">
      <c r="A16" s="213" t="s">
        <v>169</v>
      </c>
      <c r="B16" s="214"/>
      <c r="C16" s="214"/>
      <c r="D16" s="214"/>
      <c r="E16" s="214"/>
      <c r="F16" s="200"/>
      <c r="G16" s="200"/>
      <c r="H16" s="201"/>
    </row>
    <row r="17" spans="1:8" ht="15" customHeight="1" thickBot="1" x14ac:dyDescent="0.3">
      <c r="A17" s="106" t="s">
        <v>32</v>
      </c>
      <c r="B17" s="228" t="s">
        <v>256</v>
      </c>
      <c r="C17" s="229"/>
      <c r="D17" s="115" t="s">
        <v>195</v>
      </c>
      <c r="E17" s="38"/>
      <c r="F17" s="33">
        <v>1</v>
      </c>
      <c r="G17" s="34">
        <f t="shared" ref="G17:G19" si="5">E17*F17</f>
        <v>0</v>
      </c>
      <c r="H17" s="35">
        <f>G17+(G17*$F$2)</f>
        <v>0</v>
      </c>
    </row>
    <row r="18" spans="1:8" ht="24.95" customHeight="1" thickBot="1" x14ac:dyDescent="0.3">
      <c r="A18" s="199" t="s">
        <v>175</v>
      </c>
      <c r="B18" s="200"/>
      <c r="C18" s="200"/>
      <c r="D18" s="200"/>
      <c r="E18" s="200"/>
      <c r="F18" s="200"/>
      <c r="G18" s="200"/>
      <c r="H18" s="201"/>
    </row>
    <row r="19" spans="1:8" ht="15" customHeight="1" thickBot="1" x14ac:dyDescent="0.3">
      <c r="A19" s="51" t="s">
        <v>33</v>
      </c>
      <c r="B19" s="232" t="s">
        <v>255</v>
      </c>
      <c r="C19" s="233"/>
      <c r="D19" s="19" t="s">
        <v>195</v>
      </c>
      <c r="E19" s="40"/>
      <c r="F19" s="24">
        <v>73</v>
      </c>
      <c r="G19" s="28">
        <f t="shared" si="5"/>
        <v>0</v>
      </c>
      <c r="H19" s="29">
        <f t="shared" ref="H19" si="6">G19+(G19*$F$2)</f>
        <v>0</v>
      </c>
    </row>
    <row r="20" spans="1:8" ht="30.6" customHeight="1" thickBot="1" x14ac:dyDescent="0.3">
      <c r="A20" s="199" t="s">
        <v>179</v>
      </c>
      <c r="B20" s="200"/>
      <c r="C20" s="200"/>
      <c r="D20" s="200"/>
      <c r="E20" s="200"/>
      <c r="F20" s="200"/>
      <c r="G20" s="200"/>
      <c r="H20" s="201"/>
    </row>
    <row r="21" spans="1:8" ht="15" customHeight="1" x14ac:dyDescent="0.25">
      <c r="A21" s="51" t="s">
        <v>35</v>
      </c>
      <c r="B21" s="232" t="s">
        <v>254</v>
      </c>
      <c r="C21" s="233"/>
      <c r="D21" s="19" t="s">
        <v>195</v>
      </c>
      <c r="E21" s="40"/>
      <c r="F21" s="24">
        <v>1</v>
      </c>
      <c r="G21" s="28">
        <f t="shared" ref="G21:G22" si="7">E21*F21</f>
        <v>0</v>
      </c>
      <c r="H21" s="29">
        <f t="shared" ref="H21:H22" si="8">G21+(G21*$F$2)</f>
        <v>0</v>
      </c>
    </row>
    <row r="22" spans="1:8" ht="15" customHeight="1" thickBot="1" x14ac:dyDescent="0.3">
      <c r="A22" s="51" t="s">
        <v>36</v>
      </c>
      <c r="B22" s="232" t="s">
        <v>253</v>
      </c>
      <c r="C22" s="233"/>
      <c r="D22" s="19" t="s">
        <v>195</v>
      </c>
      <c r="E22" s="40"/>
      <c r="F22" s="24">
        <v>1</v>
      </c>
      <c r="G22" s="28">
        <f t="shared" si="7"/>
        <v>0</v>
      </c>
      <c r="H22" s="29">
        <f t="shared" si="8"/>
        <v>0</v>
      </c>
    </row>
    <row r="23" spans="1:8" ht="26.1" customHeight="1" thickBot="1" x14ac:dyDescent="0.3">
      <c r="A23" s="199" t="s">
        <v>187</v>
      </c>
      <c r="B23" s="200"/>
      <c r="C23" s="200"/>
      <c r="D23" s="200"/>
      <c r="E23" s="200"/>
      <c r="F23" s="200"/>
      <c r="G23" s="200"/>
      <c r="H23" s="201"/>
    </row>
    <row r="24" spans="1:8" ht="15.75" thickBot="1" x14ac:dyDescent="0.3">
      <c r="A24" s="51" t="s">
        <v>37</v>
      </c>
      <c r="B24" s="232" t="s">
        <v>252</v>
      </c>
      <c r="C24" s="233"/>
      <c r="D24" s="19" t="s">
        <v>195</v>
      </c>
      <c r="E24" s="40"/>
      <c r="F24" s="24">
        <v>1</v>
      </c>
      <c r="G24" s="28">
        <f t="shared" ref="G24" si="9">E24*F24</f>
        <v>0</v>
      </c>
      <c r="H24" s="29">
        <f t="shared" ref="H24" si="10">G24+(G24*$F$2)</f>
        <v>0</v>
      </c>
    </row>
    <row r="25" spans="1:8" ht="26.1" customHeight="1" thickBot="1" x14ac:dyDescent="0.3">
      <c r="A25" s="199" t="s">
        <v>197</v>
      </c>
      <c r="B25" s="200"/>
      <c r="C25" s="200"/>
      <c r="D25" s="200"/>
      <c r="E25" s="200"/>
      <c r="F25" s="200"/>
      <c r="G25" s="200"/>
      <c r="H25" s="201"/>
    </row>
    <row r="26" spans="1:8" ht="15" customHeight="1" x14ac:dyDescent="0.25">
      <c r="A26" s="90" t="s">
        <v>38</v>
      </c>
      <c r="B26" s="217" t="s">
        <v>198</v>
      </c>
      <c r="C26" s="217"/>
      <c r="D26" s="117" t="s">
        <v>195</v>
      </c>
      <c r="E26" s="118"/>
      <c r="F26" s="119">
        <v>47</v>
      </c>
      <c r="G26" s="26">
        <f t="shared" ref="G26:G31" si="11">E26*F26</f>
        <v>0</v>
      </c>
      <c r="H26" s="27">
        <f>G26+(G26*$F$2)</f>
        <v>0</v>
      </c>
    </row>
    <row r="27" spans="1:8" ht="15" customHeight="1" x14ac:dyDescent="0.25">
      <c r="A27" s="120" t="s">
        <v>39</v>
      </c>
      <c r="B27" s="202" t="s">
        <v>199</v>
      </c>
      <c r="C27" s="202"/>
      <c r="D27" s="18" t="s">
        <v>195</v>
      </c>
      <c r="E27" s="121"/>
      <c r="F27" s="122">
        <v>1</v>
      </c>
      <c r="G27" s="28">
        <f t="shared" si="11"/>
        <v>0</v>
      </c>
      <c r="H27" s="29">
        <f>G27+(G27*$F$2)</f>
        <v>0</v>
      </c>
    </row>
    <row r="28" spans="1:8" ht="15" customHeight="1" x14ac:dyDescent="0.25">
      <c r="A28" s="120" t="s">
        <v>40</v>
      </c>
      <c r="B28" s="202" t="s">
        <v>200</v>
      </c>
      <c r="C28" s="202"/>
      <c r="D28" s="18" t="s">
        <v>195</v>
      </c>
      <c r="E28" s="121"/>
      <c r="F28" s="122">
        <v>1</v>
      </c>
      <c r="G28" s="28">
        <f t="shared" si="11"/>
        <v>0</v>
      </c>
      <c r="H28" s="29">
        <f t="shared" ref="H28:H31" si="12">G28+(G28*$F$2)</f>
        <v>0</v>
      </c>
    </row>
    <row r="29" spans="1:8" ht="15" customHeight="1" x14ac:dyDescent="0.25">
      <c r="A29" s="120" t="s">
        <v>48</v>
      </c>
      <c r="B29" s="202" t="s">
        <v>201</v>
      </c>
      <c r="C29" s="202"/>
      <c r="D29" s="18" t="s">
        <v>195</v>
      </c>
      <c r="E29" s="121"/>
      <c r="F29" s="122">
        <v>1</v>
      </c>
      <c r="G29" s="28">
        <f t="shared" si="11"/>
        <v>0</v>
      </c>
      <c r="H29" s="29">
        <f t="shared" si="12"/>
        <v>0</v>
      </c>
    </row>
    <row r="30" spans="1:8" ht="15" customHeight="1" x14ac:dyDescent="0.25">
      <c r="A30" s="120" t="s">
        <v>49</v>
      </c>
      <c r="B30" s="197" t="s">
        <v>202</v>
      </c>
      <c r="C30" s="198"/>
      <c r="D30" s="18" t="s">
        <v>195</v>
      </c>
      <c r="E30" s="121"/>
      <c r="F30" s="122">
        <v>1</v>
      </c>
      <c r="G30" s="28">
        <f t="shared" si="11"/>
        <v>0</v>
      </c>
      <c r="H30" s="29">
        <f t="shared" si="12"/>
        <v>0</v>
      </c>
    </row>
    <row r="31" spans="1:8" ht="15" customHeight="1" thickBot="1" x14ac:dyDescent="0.3">
      <c r="A31" s="120" t="s">
        <v>50</v>
      </c>
      <c r="B31" s="197" t="s">
        <v>203</v>
      </c>
      <c r="C31" s="198"/>
      <c r="D31" s="18" t="s">
        <v>195</v>
      </c>
      <c r="E31" s="121"/>
      <c r="F31" s="122">
        <v>72</v>
      </c>
      <c r="G31" s="28">
        <f t="shared" si="11"/>
        <v>0</v>
      </c>
      <c r="H31" s="29">
        <f t="shared" si="12"/>
        <v>0</v>
      </c>
    </row>
    <row r="32" spans="1:8" ht="26.1" customHeight="1" thickBot="1" x14ac:dyDescent="0.3">
      <c r="A32" s="199" t="s">
        <v>205</v>
      </c>
      <c r="B32" s="200"/>
      <c r="C32" s="200"/>
      <c r="D32" s="200"/>
      <c r="E32" s="200"/>
      <c r="F32" s="200"/>
      <c r="G32" s="200"/>
      <c r="H32" s="201"/>
    </row>
    <row r="33" spans="1:8" ht="15" customHeight="1" x14ac:dyDescent="0.25">
      <c r="A33" s="90" t="s">
        <v>57</v>
      </c>
      <c r="B33" s="217" t="s">
        <v>206</v>
      </c>
      <c r="C33" s="217"/>
      <c r="D33" s="134" t="s">
        <v>195</v>
      </c>
      <c r="E33" s="118"/>
      <c r="F33" s="126">
        <v>2</v>
      </c>
      <c r="G33" s="26">
        <f t="shared" ref="G33:G43" si="13">E33*F33</f>
        <v>0</v>
      </c>
      <c r="H33" s="27">
        <f>G33+(G33*$F$2)</f>
        <v>0</v>
      </c>
    </row>
    <row r="34" spans="1:8" ht="15" customHeight="1" x14ac:dyDescent="0.25">
      <c r="A34" s="120" t="s">
        <v>58</v>
      </c>
      <c r="B34" s="202" t="s">
        <v>207</v>
      </c>
      <c r="C34" s="202"/>
      <c r="D34" s="135" t="s">
        <v>195</v>
      </c>
      <c r="E34" s="121"/>
      <c r="F34" s="127">
        <v>3</v>
      </c>
      <c r="G34" s="28">
        <f t="shared" si="13"/>
        <v>0</v>
      </c>
      <c r="H34" s="29">
        <f>G34+(G34*$F$2)</f>
        <v>0</v>
      </c>
    </row>
    <row r="35" spans="1:8" ht="15" customHeight="1" x14ac:dyDescent="0.25">
      <c r="A35" s="120" t="s">
        <v>59</v>
      </c>
      <c r="B35" s="202" t="s">
        <v>208</v>
      </c>
      <c r="C35" s="202"/>
      <c r="D35" s="135" t="s">
        <v>195</v>
      </c>
      <c r="E35" s="121"/>
      <c r="F35" s="127">
        <v>5</v>
      </c>
      <c r="G35" s="28">
        <f t="shared" si="13"/>
        <v>0</v>
      </c>
      <c r="H35" s="29">
        <f t="shared" ref="H35:H42" si="14">G35+(G35*$F$2)</f>
        <v>0</v>
      </c>
    </row>
    <row r="36" spans="1:8" ht="15" customHeight="1" x14ac:dyDescent="0.25">
      <c r="A36" s="120" t="s">
        <v>60</v>
      </c>
      <c r="B36" s="202" t="s">
        <v>211</v>
      </c>
      <c r="C36" s="202"/>
      <c r="D36" s="135" t="s">
        <v>195</v>
      </c>
      <c r="E36" s="121"/>
      <c r="F36" s="127">
        <v>7</v>
      </c>
      <c r="G36" s="28">
        <f t="shared" si="13"/>
        <v>0</v>
      </c>
      <c r="H36" s="29">
        <f t="shared" si="14"/>
        <v>0</v>
      </c>
    </row>
    <row r="37" spans="1:8" ht="15" customHeight="1" thickBot="1" x14ac:dyDescent="0.3">
      <c r="A37" s="120" t="s">
        <v>61</v>
      </c>
      <c r="B37" s="216" t="s">
        <v>212</v>
      </c>
      <c r="C37" s="216"/>
      <c r="D37" s="136" t="s">
        <v>195</v>
      </c>
      <c r="E37" s="124"/>
      <c r="F37" s="128">
        <v>2</v>
      </c>
      <c r="G37" s="30">
        <f t="shared" si="13"/>
        <v>0</v>
      </c>
      <c r="H37" s="31">
        <f t="shared" si="14"/>
        <v>0</v>
      </c>
    </row>
    <row r="38" spans="1:8" ht="26.1" customHeight="1" thickBot="1" x14ac:dyDescent="0.3">
      <c r="A38" s="199" t="s">
        <v>213</v>
      </c>
      <c r="B38" s="200"/>
      <c r="C38" s="200"/>
      <c r="D38" s="200"/>
      <c r="E38" s="200"/>
      <c r="F38" s="200"/>
      <c r="G38" s="200"/>
      <c r="H38" s="201"/>
    </row>
    <row r="39" spans="1:8" ht="15" customHeight="1" x14ac:dyDescent="0.25">
      <c r="A39" s="90" t="s">
        <v>257</v>
      </c>
      <c r="B39" s="217" t="s">
        <v>214</v>
      </c>
      <c r="C39" s="217"/>
      <c r="D39" s="134" t="s">
        <v>195</v>
      </c>
      <c r="E39" s="118"/>
      <c r="F39" s="126">
        <v>89</v>
      </c>
      <c r="G39" s="26">
        <f t="shared" si="13"/>
        <v>0</v>
      </c>
      <c r="H39" s="27">
        <f t="shared" si="14"/>
        <v>0</v>
      </c>
    </row>
    <row r="40" spans="1:8" ht="15" customHeight="1" x14ac:dyDescent="0.25">
      <c r="A40" s="120" t="s">
        <v>62</v>
      </c>
      <c r="B40" s="202" t="s">
        <v>210</v>
      </c>
      <c r="C40" s="202"/>
      <c r="D40" s="135" t="s">
        <v>195</v>
      </c>
      <c r="E40" s="121"/>
      <c r="F40" s="127">
        <v>59</v>
      </c>
      <c r="G40" s="28">
        <f t="shared" si="13"/>
        <v>0</v>
      </c>
      <c r="H40" s="29">
        <f t="shared" si="14"/>
        <v>0</v>
      </c>
    </row>
    <row r="41" spans="1:8" ht="15" customHeight="1" x14ac:dyDescent="0.25">
      <c r="A41" s="120" t="s">
        <v>63</v>
      </c>
      <c r="B41" s="202" t="s">
        <v>216</v>
      </c>
      <c r="C41" s="202"/>
      <c r="D41" s="135" t="s">
        <v>195</v>
      </c>
      <c r="E41" s="121"/>
      <c r="F41" s="127">
        <v>34</v>
      </c>
      <c r="G41" s="28">
        <f t="shared" si="13"/>
        <v>0</v>
      </c>
      <c r="H41" s="29">
        <f t="shared" si="14"/>
        <v>0</v>
      </c>
    </row>
    <row r="42" spans="1:8" ht="15" customHeight="1" x14ac:dyDescent="0.25">
      <c r="A42" s="120" t="s">
        <v>64</v>
      </c>
      <c r="B42" s="202" t="s">
        <v>217</v>
      </c>
      <c r="C42" s="202"/>
      <c r="D42" s="135" t="s">
        <v>195</v>
      </c>
      <c r="E42" s="121"/>
      <c r="F42" s="127">
        <v>2</v>
      </c>
      <c r="G42" s="28">
        <f t="shared" si="13"/>
        <v>0</v>
      </c>
      <c r="H42" s="29">
        <f t="shared" si="14"/>
        <v>0</v>
      </c>
    </row>
    <row r="43" spans="1:8" ht="15" customHeight="1" thickBot="1" x14ac:dyDescent="0.3">
      <c r="A43" s="120" t="s">
        <v>65</v>
      </c>
      <c r="B43" s="216" t="s">
        <v>218</v>
      </c>
      <c r="C43" s="216"/>
      <c r="D43" s="136" t="s">
        <v>195</v>
      </c>
      <c r="E43" s="124"/>
      <c r="F43" s="128">
        <v>26</v>
      </c>
      <c r="G43" s="30">
        <f t="shared" si="13"/>
        <v>0</v>
      </c>
      <c r="H43" s="31">
        <f>G43+(G43*$F$2)</f>
        <v>0</v>
      </c>
    </row>
    <row r="44" spans="1:8" ht="36" customHeight="1" thickBot="1" x14ac:dyDescent="0.3">
      <c r="A44" s="199" t="s">
        <v>44</v>
      </c>
      <c r="B44" s="200"/>
      <c r="C44" s="200"/>
      <c r="D44" s="200"/>
      <c r="E44" s="200"/>
      <c r="F44" s="200"/>
      <c r="G44" s="200"/>
      <c r="H44" s="201"/>
    </row>
    <row r="45" spans="1:8" ht="31.5" customHeight="1" x14ac:dyDescent="0.25">
      <c r="A45" s="36" t="s">
        <v>18</v>
      </c>
      <c r="B45" s="223" t="s">
        <v>46</v>
      </c>
      <c r="C45" s="224" t="s">
        <v>42</v>
      </c>
      <c r="D45" s="37" t="s">
        <v>45</v>
      </c>
      <c r="E45" s="38"/>
      <c r="F45" s="47"/>
      <c r="G45" s="48"/>
      <c r="H45" s="49"/>
    </row>
    <row r="46" spans="1:8" ht="30" customHeight="1" x14ac:dyDescent="0.25">
      <c r="A46" s="22" t="s">
        <v>23</v>
      </c>
      <c r="B46" s="225" t="s">
        <v>55</v>
      </c>
      <c r="C46" s="225" t="s">
        <v>43</v>
      </c>
      <c r="D46" s="20" t="s">
        <v>41</v>
      </c>
      <c r="E46" s="40"/>
      <c r="F46" s="24"/>
      <c r="G46" s="28">
        <f t="shared" ref="G46:G49" si="15">E46*F46</f>
        <v>0</v>
      </c>
      <c r="H46" s="29">
        <f>G46+(G46*$F$2)</f>
        <v>0</v>
      </c>
    </row>
    <row r="47" spans="1:8" ht="30" customHeight="1" x14ac:dyDescent="0.25">
      <c r="A47" s="22" t="s">
        <v>24</v>
      </c>
      <c r="B47" s="225" t="s">
        <v>54</v>
      </c>
      <c r="C47" s="225" t="s">
        <v>43</v>
      </c>
      <c r="D47" s="20" t="s">
        <v>41</v>
      </c>
      <c r="E47" s="40"/>
      <c r="F47" s="24"/>
      <c r="G47" s="28">
        <f t="shared" si="15"/>
        <v>0</v>
      </c>
      <c r="H47" s="29">
        <f t="shared" ref="H47:H49" si="16">G47+(G47*$F$2)</f>
        <v>0</v>
      </c>
    </row>
    <row r="48" spans="1:8" ht="30" customHeight="1" x14ac:dyDescent="0.25">
      <c r="A48" s="22" t="s">
        <v>34</v>
      </c>
      <c r="B48" s="225" t="s">
        <v>56</v>
      </c>
      <c r="C48" s="225" t="s">
        <v>43</v>
      </c>
      <c r="D48" s="20" t="s">
        <v>41</v>
      </c>
      <c r="E48" s="40"/>
      <c r="F48" s="24"/>
      <c r="G48" s="28">
        <f t="shared" si="15"/>
        <v>0</v>
      </c>
      <c r="H48" s="29">
        <f t="shared" si="16"/>
        <v>0</v>
      </c>
    </row>
    <row r="49" spans="1:8" ht="30" customHeight="1" x14ac:dyDescent="0.25">
      <c r="A49" s="22" t="s">
        <v>144</v>
      </c>
      <c r="B49" s="225" t="s">
        <v>56</v>
      </c>
      <c r="C49" s="225" t="s">
        <v>43</v>
      </c>
      <c r="D49" s="20" t="s">
        <v>41</v>
      </c>
      <c r="E49" s="40"/>
      <c r="F49" s="24"/>
      <c r="G49" s="28">
        <f t="shared" si="15"/>
        <v>0</v>
      </c>
      <c r="H49" s="29">
        <f t="shared" si="16"/>
        <v>0</v>
      </c>
    </row>
    <row r="50" spans="1:8" x14ac:dyDescent="0.25">
      <c r="A50" s="96"/>
      <c r="B50" s="97"/>
      <c r="C50" s="97"/>
      <c r="D50" s="97"/>
      <c r="E50" s="97"/>
      <c r="F50" s="98"/>
      <c r="G50" s="98"/>
      <c r="H50" s="99"/>
    </row>
    <row r="51" spans="1:8" x14ac:dyDescent="0.25">
      <c r="A51" s="18"/>
      <c r="B51" s="100" t="s">
        <v>26</v>
      </c>
      <c r="C51" s="101"/>
      <c r="D51" s="101"/>
      <c r="E51" s="101"/>
      <c r="F51" s="101"/>
      <c r="G51" s="101"/>
      <c r="H51" s="137"/>
    </row>
    <row r="52" spans="1:8" ht="40.15" customHeight="1" x14ac:dyDescent="0.25">
      <c r="A52" s="220" t="s">
        <v>341</v>
      </c>
      <c r="B52" s="221"/>
      <c r="C52" s="221"/>
      <c r="D52" s="221"/>
      <c r="E52" s="221"/>
      <c r="F52" s="222"/>
      <c r="G52" s="32">
        <f>SUM(G6:G48)</f>
        <v>0</v>
      </c>
      <c r="H52" s="32">
        <f>SUM(H6:H48)</f>
        <v>0</v>
      </c>
    </row>
    <row r="53" spans="1:8" ht="12" customHeight="1" x14ac:dyDescent="0.25">
      <c r="F53"/>
      <c r="G53"/>
      <c r="H53"/>
    </row>
  </sheetData>
  <mergeCells count="51">
    <mergeCell ref="A7:H7"/>
    <mergeCell ref="B8:C8"/>
    <mergeCell ref="B6:C6"/>
    <mergeCell ref="C1:H1"/>
    <mergeCell ref="C2:E2"/>
    <mergeCell ref="F2:H2"/>
    <mergeCell ref="A3:C3"/>
    <mergeCell ref="A4:H4"/>
    <mergeCell ref="A5:H5"/>
    <mergeCell ref="A9:H9"/>
    <mergeCell ref="B10:C10"/>
    <mergeCell ref="B11:C11"/>
    <mergeCell ref="B12:C12"/>
    <mergeCell ref="A13:H13"/>
    <mergeCell ref="B14:C14"/>
    <mergeCell ref="A16:H16"/>
    <mergeCell ref="B15:C15"/>
    <mergeCell ref="A18:H18"/>
    <mergeCell ref="B19:C19"/>
    <mergeCell ref="B17:C17"/>
    <mergeCell ref="A20:H20"/>
    <mergeCell ref="B21:C21"/>
    <mergeCell ref="B22:C22"/>
    <mergeCell ref="B31:C31"/>
    <mergeCell ref="A25:H25"/>
    <mergeCell ref="A23:H23"/>
    <mergeCell ref="B24:C24"/>
    <mergeCell ref="B26:C26"/>
    <mergeCell ref="B27:C27"/>
    <mergeCell ref="B28:C28"/>
    <mergeCell ref="B29:C29"/>
    <mergeCell ref="B30:C30"/>
    <mergeCell ref="A32:H32"/>
    <mergeCell ref="B33:C33"/>
    <mergeCell ref="B34:C34"/>
    <mergeCell ref="B35:C35"/>
    <mergeCell ref="B41:C41"/>
    <mergeCell ref="B42:C42"/>
    <mergeCell ref="B43:C43"/>
    <mergeCell ref="B36:C36"/>
    <mergeCell ref="B37:C37"/>
    <mergeCell ref="A38:H38"/>
    <mergeCell ref="B39:C39"/>
    <mergeCell ref="B40:C40"/>
    <mergeCell ref="B47:C47"/>
    <mergeCell ref="B48:C48"/>
    <mergeCell ref="B49:C49"/>
    <mergeCell ref="A52:F52"/>
    <mergeCell ref="A44:H44"/>
    <mergeCell ref="B45:C45"/>
    <mergeCell ref="B46:C46"/>
  </mergeCells>
  <phoneticPr fontId="16" type="noConversion"/>
  <pageMargins left="0.11811023622047245" right="0.11811023622047245" top="0.15748031496062992" bottom="0.15748031496062992" header="0.31496062992125984" footer="0.31496062992125984"/>
  <pageSetup paperSize="9" scale="69" fitToHeight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H79"/>
  <sheetViews>
    <sheetView showGridLines="0" topLeftCell="A10" zoomScaleNormal="100" zoomScaleSheetLayoutView="100" workbookViewId="0">
      <selection activeCell="A66" sqref="A66:A69"/>
    </sheetView>
    <sheetView workbookViewId="1"/>
  </sheetViews>
  <sheetFormatPr baseColWidth="10" defaultRowHeight="15" x14ac:dyDescent="0.25"/>
  <cols>
    <col min="1" max="1" width="9.28515625" style="3" customWidth="1"/>
    <col min="2" max="2" width="25.7109375" customWidth="1"/>
    <col min="3" max="3" width="53.5703125" style="2" customWidth="1"/>
    <col min="4" max="4" width="9" style="1" customWidth="1"/>
    <col min="5" max="5" width="16.7109375" style="1" customWidth="1"/>
    <col min="6" max="6" width="12" style="1" customWidth="1"/>
    <col min="7" max="7" width="14.7109375" style="1" customWidth="1"/>
    <col min="8" max="8" width="17" style="1" customWidth="1"/>
  </cols>
  <sheetData>
    <row r="1" spans="1:8" ht="140.25" customHeight="1" x14ac:dyDescent="0.25">
      <c r="C1" s="182" t="s">
        <v>157</v>
      </c>
      <c r="D1" s="183"/>
      <c r="E1" s="183"/>
      <c r="F1" s="183"/>
      <c r="G1" s="184"/>
      <c r="H1" s="185"/>
    </row>
    <row r="2" spans="1:8" ht="30.75" customHeight="1" thickBot="1" x14ac:dyDescent="0.3">
      <c r="C2" s="186" t="s">
        <v>14</v>
      </c>
      <c r="D2" s="187"/>
      <c r="E2" s="187"/>
      <c r="F2" s="188">
        <v>0.1</v>
      </c>
      <c r="G2" s="189"/>
      <c r="H2" s="190"/>
    </row>
    <row r="3" spans="1:8" ht="35.450000000000003" customHeight="1" thickBot="1" x14ac:dyDescent="0.3">
      <c r="A3" s="191" t="s">
        <v>0</v>
      </c>
      <c r="B3" s="192"/>
      <c r="C3" s="193"/>
      <c r="D3" s="14" t="s">
        <v>19</v>
      </c>
      <c r="E3" s="15" t="s">
        <v>1</v>
      </c>
      <c r="F3" s="12" t="s">
        <v>20</v>
      </c>
      <c r="G3" s="16" t="s">
        <v>21</v>
      </c>
      <c r="H3" s="17" t="s">
        <v>22</v>
      </c>
    </row>
    <row r="4" spans="1:8" ht="27.6" customHeight="1" thickBot="1" x14ac:dyDescent="0.3">
      <c r="A4" s="199" t="s">
        <v>155</v>
      </c>
      <c r="B4" s="200"/>
      <c r="C4" s="200"/>
      <c r="D4" s="200"/>
      <c r="E4" s="200"/>
      <c r="F4" s="200"/>
      <c r="G4" s="200"/>
      <c r="H4" s="201"/>
    </row>
    <row r="5" spans="1:8" ht="31.5" customHeight="1" thickBot="1" x14ac:dyDescent="0.3">
      <c r="A5" s="199" t="s">
        <v>161</v>
      </c>
      <c r="B5" s="200"/>
      <c r="C5" s="200"/>
      <c r="D5" s="200"/>
      <c r="E5" s="200"/>
      <c r="F5" s="200"/>
      <c r="G5" s="200"/>
      <c r="H5" s="201"/>
    </row>
    <row r="6" spans="1:8" ht="15" customHeight="1" thickBot="1" x14ac:dyDescent="0.3">
      <c r="A6" s="113" t="s">
        <v>15</v>
      </c>
      <c r="B6" s="228" t="s">
        <v>260</v>
      </c>
      <c r="C6" s="229"/>
      <c r="D6" s="37" t="s">
        <v>195</v>
      </c>
      <c r="E6" s="38"/>
      <c r="F6" s="33">
        <v>1</v>
      </c>
      <c r="G6" s="34">
        <f t="shared" ref="G6" si="0">E6*F6</f>
        <v>0</v>
      </c>
      <c r="H6" s="35">
        <f>G6+(G6*F2)</f>
        <v>0</v>
      </c>
    </row>
    <row r="7" spans="1:8" ht="23.45" customHeight="1" thickBot="1" x14ac:dyDescent="0.3">
      <c r="A7" s="199" t="s">
        <v>193</v>
      </c>
      <c r="B7" s="200"/>
      <c r="C7" s="200"/>
      <c r="D7" s="200"/>
      <c r="E7" s="200"/>
      <c r="F7" s="200"/>
      <c r="G7" s="200"/>
      <c r="H7" s="201"/>
    </row>
    <row r="8" spans="1:8" ht="15" customHeight="1" thickBot="1" x14ac:dyDescent="0.3">
      <c r="A8" s="22" t="s">
        <v>16</v>
      </c>
      <c r="B8" s="225" t="s">
        <v>266</v>
      </c>
      <c r="C8" s="225"/>
      <c r="D8" s="13" t="s">
        <v>195</v>
      </c>
      <c r="E8" s="40"/>
      <c r="F8" s="24">
        <v>1</v>
      </c>
      <c r="G8" s="28">
        <f t="shared" ref="G8" si="1">E8*F8</f>
        <v>0</v>
      </c>
      <c r="H8" s="29">
        <f>G8+(G8*F2)</f>
        <v>0</v>
      </c>
    </row>
    <row r="9" spans="1:8" ht="27" customHeight="1" thickBot="1" x14ac:dyDescent="0.3">
      <c r="A9" s="199" t="s">
        <v>276</v>
      </c>
      <c r="B9" s="200"/>
      <c r="C9" s="200"/>
      <c r="D9" s="200"/>
      <c r="E9" s="200"/>
      <c r="F9" s="200"/>
      <c r="G9" s="200"/>
      <c r="H9" s="201"/>
    </row>
    <row r="10" spans="1:8" ht="15" customHeight="1" x14ac:dyDescent="0.25">
      <c r="A10" s="106" t="s">
        <v>17</v>
      </c>
      <c r="B10" s="236" t="s">
        <v>269</v>
      </c>
      <c r="C10" s="236"/>
      <c r="D10" s="37" t="s">
        <v>195</v>
      </c>
      <c r="E10" s="108"/>
      <c r="F10" s="23">
        <v>158</v>
      </c>
      <c r="G10" s="109">
        <f t="shared" ref="G10:G16" si="2">E10*F10</f>
        <v>0</v>
      </c>
      <c r="H10" s="110">
        <f>G10+(G10*$F$2)</f>
        <v>0</v>
      </c>
    </row>
    <row r="11" spans="1:8" ht="15" customHeight="1" x14ac:dyDescent="0.25">
      <c r="A11" s="50" t="s">
        <v>28</v>
      </c>
      <c r="B11" s="237" t="s">
        <v>270</v>
      </c>
      <c r="C11" s="237"/>
      <c r="D11" s="13" t="s">
        <v>195</v>
      </c>
      <c r="E11" s="103"/>
      <c r="F11" s="24">
        <v>112</v>
      </c>
      <c r="G11" s="28">
        <f t="shared" si="2"/>
        <v>0</v>
      </c>
      <c r="H11" s="45">
        <f t="shared" ref="H11:H16" si="3">G11+(G11*$F$2)</f>
        <v>0</v>
      </c>
    </row>
    <row r="12" spans="1:8" ht="15" customHeight="1" x14ac:dyDescent="0.25">
      <c r="A12" s="50" t="s">
        <v>29</v>
      </c>
      <c r="B12" s="237" t="s">
        <v>271</v>
      </c>
      <c r="C12" s="237"/>
      <c r="D12" s="13" t="s">
        <v>195</v>
      </c>
      <c r="E12" s="103"/>
      <c r="F12" s="24">
        <v>4</v>
      </c>
      <c r="G12" s="28">
        <f t="shared" si="2"/>
        <v>0</v>
      </c>
      <c r="H12" s="45">
        <f t="shared" si="3"/>
        <v>0</v>
      </c>
    </row>
    <row r="13" spans="1:8" ht="15" customHeight="1" x14ac:dyDescent="0.25">
      <c r="A13" s="50" t="s">
        <v>30</v>
      </c>
      <c r="B13" s="247" t="s">
        <v>272</v>
      </c>
      <c r="C13" s="248"/>
      <c r="D13" s="13" t="s">
        <v>195</v>
      </c>
      <c r="E13" s="103"/>
      <c r="F13" s="24">
        <v>5</v>
      </c>
      <c r="G13" s="28">
        <f>E13*F13</f>
        <v>0</v>
      </c>
      <c r="H13" s="45">
        <f t="shared" si="3"/>
        <v>0</v>
      </c>
    </row>
    <row r="14" spans="1:8" ht="15" customHeight="1" x14ac:dyDescent="0.25">
      <c r="A14" s="50" t="s">
        <v>31</v>
      </c>
      <c r="B14" s="247" t="s">
        <v>273</v>
      </c>
      <c r="C14" s="248"/>
      <c r="D14" s="13" t="s">
        <v>195</v>
      </c>
      <c r="E14" s="103"/>
      <c r="F14" s="24">
        <v>1</v>
      </c>
      <c r="G14" s="28">
        <f t="shared" ref="G14:G15" si="4">E14*F14</f>
        <v>0</v>
      </c>
      <c r="H14" s="45">
        <f t="shared" ref="H14:H15" si="5">G14+(G14*$F$2)</f>
        <v>0</v>
      </c>
    </row>
    <row r="15" spans="1:8" ht="15" customHeight="1" x14ac:dyDescent="0.25">
      <c r="A15" s="50" t="s">
        <v>32</v>
      </c>
      <c r="B15" s="247" t="s">
        <v>274</v>
      </c>
      <c r="C15" s="248"/>
      <c r="D15" s="13" t="s">
        <v>195</v>
      </c>
      <c r="E15" s="103"/>
      <c r="F15" s="24">
        <v>2</v>
      </c>
      <c r="G15" s="28">
        <f t="shared" si="4"/>
        <v>0</v>
      </c>
      <c r="H15" s="45">
        <f t="shared" si="5"/>
        <v>0</v>
      </c>
    </row>
    <row r="16" spans="1:8" ht="15" customHeight="1" thickBot="1" x14ac:dyDescent="0.3">
      <c r="A16" s="50" t="s">
        <v>33</v>
      </c>
      <c r="B16" s="246" t="s">
        <v>275</v>
      </c>
      <c r="C16" s="246"/>
      <c r="D16" s="19" t="s">
        <v>195</v>
      </c>
      <c r="E16" s="140"/>
      <c r="F16" s="43">
        <v>4</v>
      </c>
      <c r="G16" s="44">
        <f t="shared" si="2"/>
        <v>0</v>
      </c>
      <c r="H16" s="45">
        <f t="shared" si="3"/>
        <v>0</v>
      </c>
    </row>
    <row r="17" spans="1:8" ht="24.95" customHeight="1" thickBot="1" x14ac:dyDescent="0.3">
      <c r="A17" s="199" t="s">
        <v>277</v>
      </c>
      <c r="B17" s="200"/>
      <c r="C17" s="200"/>
      <c r="D17" s="200"/>
      <c r="E17" s="200"/>
      <c r="F17" s="200"/>
      <c r="G17" s="200"/>
      <c r="H17" s="201"/>
    </row>
    <row r="18" spans="1:8" ht="15" customHeight="1" x14ac:dyDescent="0.25">
      <c r="A18" s="50" t="s">
        <v>35</v>
      </c>
      <c r="B18" s="232" t="s">
        <v>278</v>
      </c>
      <c r="C18" s="233"/>
      <c r="D18" s="13" t="s">
        <v>195</v>
      </c>
      <c r="E18" s="40"/>
      <c r="F18" s="24">
        <v>13</v>
      </c>
      <c r="G18" s="28">
        <f t="shared" ref="G18" si="6">E18*F18</f>
        <v>0</v>
      </c>
      <c r="H18" s="29">
        <f t="shared" ref="H18" si="7">G18+(G18*$F$2)</f>
        <v>0</v>
      </c>
    </row>
    <row r="19" spans="1:8" ht="24.95" customHeight="1" thickBot="1" x14ac:dyDescent="0.3">
      <c r="A19" s="241" t="s">
        <v>170</v>
      </c>
      <c r="B19" s="242"/>
      <c r="C19" s="242"/>
      <c r="D19" s="242"/>
      <c r="E19" s="242"/>
      <c r="F19" s="231"/>
      <c r="G19" s="231"/>
      <c r="H19" s="243"/>
    </row>
    <row r="20" spans="1:8" ht="15" customHeight="1" thickBot="1" x14ac:dyDescent="0.3">
      <c r="A20" s="106" t="s">
        <v>36</v>
      </c>
      <c r="B20" s="228" t="s">
        <v>279</v>
      </c>
      <c r="C20" s="229"/>
      <c r="D20" s="37" t="s">
        <v>195</v>
      </c>
      <c r="E20" s="38"/>
      <c r="F20" s="23">
        <v>184</v>
      </c>
      <c r="G20" s="26">
        <f t="shared" ref="G20:G22" si="8">E20*F20</f>
        <v>0</v>
      </c>
      <c r="H20" s="27">
        <f>G20+(G20*$F$2)</f>
        <v>0</v>
      </c>
    </row>
    <row r="21" spans="1:8" ht="24.95" customHeight="1" thickBot="1" x14ac:dyDescent="0.3">
      <c r="A21" s="199" t="s">
        <v>259</v>
      </c>
      <c r="B21" s="200"/>
      <c r="C21" s="200"/>
      <c r="D21" s="200"/>
      <c r="E21" s="200"/>
      <c r="F21" s="200"/>
      <c r="G21" s="200"/>
      <c r="H21" s="201"/>
    </row>
    <row r="22" spans="1:8" ht="15" customHeight="1" thickBot="1" x14ac:dyDescent="0.3">
      <c r="A22" s="51" t="s">
        <v>37</v>
      </c>
      <c r="B22" s="232" t="s">
        <v>268</v>
      </c>
      <c r="C22" s="233"/>
      <c r="D22" s="19" t="s">
        <v>195</v>
      </c>
      <c r="E22" s="40"/>
      <c r="F22" s="24">
        <v>47</v>
      </c>
      <c r="G22" s="28">
        <f t="shared" si="8"/>
        <v>0</v>
      </c>
      <c r="H22" s="29">
        <f t="shared" ref="H22" si="9">G22+(G22*$F$2)</f>
        <v>0</v>
      </c>
    </row>
    <row r="23" spans="1:8" ht="30.6" customHeight="1" thickBot="1" x14ac:dyDescent="0.3">
      <c r="A23" s="199" t="s">
        <v>258</v>
      </c>
      <c r="B23" s="200"/>
      <c r="C23" s="200"/>
      <c r="D23" s="200"/>
      <c r="E23" s="200"/>
      <c r="F23" s="200"/>
      <c r="G23" s="200"/>
      <c r="H23" s="201"/>
    </row>
    <row r="24" spans="1:8" ht="15" customHeight="1" x14ac:dyDescent="0.25">
      <c r="A24" s="51" t="s">
        <v>38</v>
      </c>
      <c r="B24" s="232" t="s">
        <v>281</v>
      </c>
      <c r="C24" s="233"/>
      <c r="D24" s="19" t="s">
        <v>195</v>
      </c>
      <c r="E24" s="40"/>
      <c r="F24" s="24">
        <v>1</v>
      </c>
      <c r="G24" s="28">
        <f t="shared" ref="G24:G29" si="10">E24*F24</f>
        <v>0</v>
      </c>
      <c r="H24" s="29">
        <f t="shared" ref="H24:H29" si="11">G24+(G24*$F$2)</f>
        <v>0</v>
      </c>
    </row>
    <row r="25" spans="1:8" ht="15" customHeight="1" x14ac:dyDescent="0.25">
      <c r="A25" s="51" t="s">
        <v>39</v>
      </c>
      <c r="B25" s="232" t="s">
        <v>282</v>
      </c>
      <c r="C25" s="233"/>
      <c r="D25" s="19" t="s">
        <v>195</v>
      </c>
      <c r="E25" s="40"/>
      <c r="F25" s="24">
        <v>2</v>
      </c>
      <c r="G25" s="28">
        <f t="shared" si="10"/>
        <v>0</v>
      </c>
      <c r="H25" s="29">
        <f t="shared" si="11"/>
        <v>0</v>
      </c>
    </row>
    <row r="26" spans="1:8" ht="15" customHeight="1" x14ac:dyDescent="0.25">
      <c r="A26" s="51" t="s">
        <v>40</v>
      </c>
      <c r="B26" s="232" t="s">
        <v>283</v>
      </c>
      <c r="C26" s="233"/>
      <c r="D26" s="19" t="s">
        <v>195</v>
      </c>
      <c r="E26" s="40"/>
      <c r="F26" s="24">
        <v>37</v>
      </c>
      <c r="G26" s="28">
        <f t="shared" si="10"/>
        <v>0</v>
      </c>
      <c r="H26" s="29">
        <f t="shared" si="11"/>
        <v>0</v>
      </c>
    </row>
    <row r="27" spans="1:8" ht="15" customHeight="1" x14ac:dyDescent="0.25">
      <c r="A27" s="51" t="s">
        <v>48</v>
      </c>
      <c r="B27" s="232" t="s">
        <v>284</v>
      </c>
      <c r="C27" s="233"/>
      <c r="D27" s="19" t="s">
        <v>195</v>
      </c>
      <c r="E27" s="40"/>
      <c r="F27" s="24">
        <v>4</v>
      </c>
      <c r="G27" s="28">
        <f t="shared" si="10"/>
        <v>0</v>
      </c>
      <c r="H27" s="29">
        <f t="shared" si="11"/>
        <v>0</v>
      </c>
    </row>
    <row r="28" spans="1:8" ht="15" customHeight="1" x14ac:dyDescent="0.25">
      <c r="A28" s="51" t="s">
        <v>49</v>
      </c>
      <c r="B28" s="232" t="s">
        <v>286</v>
      </c>
      <c r="C28" s="233"/>
      <c r="D28" s="19" t="s">
        <v>195</v>
      </c>
      <c r="E28" s="40"/>
      <c r="F28" s="24">
        <v>10</v>
      </c>
      <c r="G28" s="28">
        <f t="shared" si="10"/>
        <v>0</v>
      </c>
      <c r="H28" s="29">
        <f t="shared" si="11"/>
        <v>0</v>
      </c>
    </row>
    <row r="29" spans="1:8" ht="15" customHeight="1" thickBot="1" x14ac:dyDescent="0.3">
      <c r="A29" s="51" t="s">
        <v>50</v>
      </c>
      <c r="B29" s="232" t="s">
        <v>287</v>
      </c>
      <c r="C29" s="233"/>
      <c r="D29" s="19" t="s">
        <v>195</v>
      </c>
      <c r="E29" s="40"/>
      <c r="F29" s="24">
        <v>1</v>
      </c>
      <c r="G29" s="28">
        <f t="shared" si="10"/>
        <v>0</v>
      </c>
      <c r="H29" s="29">
        <f t="shared" si="11"/>
        <v>0</v>
      </c>
    </row>
    <row r="30" spans="1:8" ht="26.1" customHeight="1" thickBot="1" x14ac:dyDescent="0.3">
      <c r="A30" s="199" t="s">
        <v>188</v>
      </c>
      <c r="B30" s="200"/>
      <c r="C30" s="200"/>
      <c r="D30" s="200"/>
      <c r="E30" s="200"/>
      <c r="F30" s="200"/>
      <c r="G30" s="200"/>
      <c r="H30" s="201"/>
    </row>
    <row r="31" spans="1:8" ht="15.75" thickBot="1" x14ac:dyDescent="0.3">
      <c r="A31" s="51" t="s">
        <v>57</v>
      </c>
      <c r="B31" s="232" t="s">
        <v>280</v>
      </c>
      <c r="C31" s="233"/>
      <c r="D31" s="19" t="s">
        <v>195</v>
      </c>
      <c r="E31" s="40"/>
      <c r="F31" s="24">
        <v>2</v>
      </c>
      <c r="G31" s="28">
        <f t="shared" ref="G31" si="12">E31*F31</f>
        <v>0</v>
      </c>
      <c r="H31" s="29">
        <f t="shared" ref="H31" si="13">G31+(G31*$F$2)</f>
        <v>0</v>
      </c>
    </row>
    <row r="32" spans="1:8" s="143" customFormat="1" ht="23.45" customHeight="1" thickBot="1" x14ac:dyDescent="0.3">
      <c r="A32" s="199" t="s">
        <v>162</v>
      </c>
      <c r="B32" s="200"/>
      <c r="C32" s="200"/>
      <c r="D32" s="200"/>
      <c r="E32" s="200"/>
      <c r="F32" s="200"/>
      <c r="G32" s="200"/>
      <c r="H32" s="201"/>
    </row>
    <row r="33" spans="1:8" s="143" customFormat="1" ht="15" customHeight="1" thickBot="1" x14ac:dyDescent="0.3">
      <c r="A33" s="36" t="s">
        <v>58</v>
      </c>
      <c r="B33" s="228" t="s">
        <v>293</v>
      </c>
      <c r="C33" s="229"/>
      <c r="D33" s="37" t="s">
        <v>195</v>
      </c>
      <c r="E33" s="38"/>
      <c r="F33" s="33">
        <v>1</v>
      </c>
      <c r="G33" s="34">
        <f t="shared" ref="G33" si="14">E33*F33</f>
        <v>0</v>
      </c>
      <c r="H33" s="35">
        <f>G33+(G33*F29)</f>
        <v>0</v>
      </c>
    </row>
    <row r="34" spans="1:8" s="143" customFormat="1" ht="27" customHeight="1" thickBot="1" x14ac:dyDescent="0.3">
      <c r="A34" s="199" t="s">
        <v>292</v>
      </c>
      <c r="B34" s="200"/>
      <c r="C34" s="200"/>
      <c r="D34" s="200"/>
      <c r="E34" s="200"/>
      <c r="F34" s="200"/>
      <c r="G34" s="200"/>
      <c r="H34" s="201"/>
    </row>
    <row r="35" spans="1:8" s="143" customFormat="1" ht="15" customHeight="1" x14ac:dyDescent="0.25">
      <c r="A35" s="106" t="s">
        <v>59</v>
      </c>
      <c r="B35" s="236" t="s">
        <v>296</v>
      </c>
      <c r="C35" s="236"/>
      <c r="D35" s="37" t="s">
        <v>195</v>
      </c>
      <c r="E35" s="108"/>
      <c r="F35" s="23">
        <v>1</v>
      </c>
      <c r="G35" s="109">
        <f t="shared" ref="G35:G37" si="15">E35*F35</f>
        <v>0</v>
      </c>
      <c r="H35" s="110">
        <f>G35+(G35*$F$2)</f>
        <v>0</v>
      </c>
    </row>
    <row r="36" spans="1:8" s="143" customFormat="1" ht="15" customHeight="1" x14ac:dyDescent="0.25">
      <c r="A36" s="50" t="s">
        <v>60</v>
      </c>
      <c r="B36" s="237" t="s">
        <v>297</v>
      </c>
      <c r="C36" s="237"/>
      <c r="D36" s="13" t="s">
        <v>195</v>
      </c>
      <c r="E36" s="103"/>
      <c r="F36" s="24">
        <v>55</v>
      </c>
      <c r="G36" s="28">
        <f t="shared" si="15"/>
        <v>0</v>
      </c>
      <c r="H36" s="45">
        <f t="shared" ref="H36:H37" si="16">G36+(G36*$F$2)</f>
        <v>0</v>
      </c>
    </row>
    <row r="37" spans="1:8" s="143" customFormat="1" ht="15" customHeight="1" thickBot="1" x14ac:dyDescent="0.3">
      <c r="A37" s="51" t="s">
        <v>61</v>
      </c>
      <c r="B37" s="240" t="s">
        <v>298</v>
      </c>
      <c r="C37" s="240"/>
      <c r="D37" s="19" t="s">
        <v>195</v>
      </c>
      <c r="E37" s="140"/>
      <c r="F37" s="43">
        <v>4</v>
      </c>
      <c r="G37" s="44">
        <f t="shared" si="15"/>
        <v>0</v>
      </c>
      <c r="H37" s="45">
        <f t="shared" si="16"/>
        <v>0</v>
      </c>
    </row>
    <row r="38" spans="1:8" s="143" customFormat="1" ht="24.95" customHeight="1" thickBot="1" x14ac:dyDescent="0.3">
      <c r="A38" s="199" t="s">
        <v>291</v>
      </c>
      <c r="B38" s="200"/>
      <c r="C38" s="200"/>
      <c r="D38" s="200"/>
      <c r="E38" s="200"/>
      <c r="F38" s="200"/>
      <c r="G38" s="200"/>
      <c r="H38" s="201"/>
    </row>
    <row r="39" spans="1:8" s="143" customFormat="1" ht="15" customHeight="1" thickBot="1" x14ac:dyDescent="0.3">
      <c r="A39" s="106" t="s">
        <v>257</v>
      </c>
      <c r="B39" s="228" t="s">
        <v>256</v>
      </c>
      <c r="C39" s="229"/>
      <c r="D39" s="37" t="s">
        <v>195</v>
      </c>
      <c r="E39" s="38"/>
      <c r="F39" s="23">
        <v>30</v>
      </c>
      <c r="G39" s="26">
        <f t="shared" ref="G39:G41" si="17">E39*F39</f>
        <v>0</v>
      </c>
      <c r="H39" s="27">
        <f>G39+(G39*$F$2)</f>
        <v>0</v>
      </c>
    </row>
    <row r="40" spans="1:8" s="143" customFormat="1" ht="24.95" customHeight="1" thickBot="1" x14ac:dyDescent="0.3">
      <c r="A40" s="199" t="s">
        <v>290</v>
      </c>
      <c r="B40" s="200"/>
      <c r="C40" s="200"/>
      <c r="D40" s="200"/>
      <c r="E40" s="200"/>
      <c r="F40" s="200"/>
      <c r="G40" s="200"/>
      <c r="H40" s="201"/>
    </row>
    <row r="41" spans="1:8" s="143" customFormat="1" ht="15" customHeight="1" thickBot="1" x14ac:dyDescent="0.3">
      <c r="A41" s="51" t="s">
        <v>62</v>
      </c>
      <c r="B41" s="232" t="s">
        <v>295</v>
      </c>
      <c r="C41" s="233"/>
      <c r="D41" s="19" t="s">
        <v>195</v>
      </c>
      <c r="E41" s="40"/>
      <c r="F41" s="24">
        <v>8</v>
      </c>
      <c r="G41" s="28">
        <f t="shared" si="17"/>
        <v>0</v>
      </c>
      <c r="H41" s="29">
        <f t="shared" ref="H41" si="18">G41+(G41*$F$2)</f>
        <v>0</v>
      </c>
    </row>
    <row r="42" spans="1:8" s="143" customFormat="1" ht="30.6" customHeight="1" thickBot="1" x14ac:dyDescent="0.3">
      <c r="A42" s="199" t="s">
        <v>289</v>
      </c>
      <c r="B42" s="200"/>
      <c r="C42" s="200"/>
      <c r="D42" s="200"/>
      <c r="E42" s="200"/>
      <c r="F42" s="200"/>
      <c r="G42" s="200"/>
      <c r="H42" s="201"/>
    </row>
    <row r="43" spans="1:8" s="143" customFormat="1" ht="15" customHeight="1" thickBot="1" x14ac:dyDescent="0.3">
      <c r="A43" s="51" t="s">
        <v>63</v>
      </c>
      <c r="B43" s="249" t="s">
        <v>299</v>
      </c>
      <c r="C43" s="250"/>
      <c r="D43" s="19" t="s">
        <v>195</v>
      </c>
      <c r="E43" s="46"/>
      <c r="F43" s="43">
        <v>10</v>
      </c>
      <c r="G43" s="44">
        <f t="shared" ref="G43" si="19">E43*F43</f>
        <v>0</v>
      </c>
      <c r="H43" s="45">
        <f t="shared" ref="H43" si="20">G43+(G43*$F$2)</f>
        <v>0</v>
      </c>
    </row>
    <row r="44" spans="1:8" ht="25.5" customHeight="1" thickBot="1" x14ac:dyDescent="0.3">
      <c r="A44" s="199" t="s">
        <v>51</v>
      </c>
      <c r="B44" s="200"/>
      <c r="C44" s="200"/>
      <c r="D44" s="200"/>
      <c r="E44" s="200"/>
      <c r="F44" s="200"/>
      <c r="G44" s="200"/>
      <c r="H44" s="201"/>
    </row>
    <row r="45" spans="1:8" ht="15" customHeight="1" x14ac:dyDescent="0.25">
      <c r="A45" s="50" t="s">
        <v>64</v>
      </c>
      <c r="B45" s="232" t="s">
        <v>261</v>
      </c>
      <c r="C45" s="233"/>
      <c r="D45" s="19" t="s">
        <v>195</v>
      </c>
      <c r="E45" s="103"/>
      <c r="F45" s="23">
        <v>9</v>
      </c>
      <c r="G45" s="26">
        <f t="shared" ref="G45:G51" si="21">E45*F45</f>
        <v>0</v>
      </c>
      <c r="H45" s="27">
        <f>G45+(G45*$F$2)</f>
        <v>0</v>
      </c>
    </row>
    <row r="46" spans="1:8" ht="15" customHeight="1" x14ac:dyDescent="0.25">
      <c r="A46" s="50" t="s">
        <v>65</v>
      </c>
      <c r="B46" s="232" t="s">
        <v>264</v>
      </c>
      <c r="C46" s="233"/>
      <c r="D46" s="19" t="s">
        <v>195</v>
      </c>
      <c r="E46" s="103"/>
      <c r="F46" s="24">
        <v>2</v>
      </c>
      <c r="G46" s="28">
        <f t="shared" si="21"/>
        <v>0</v>
      </c>
      <c r="H46" s="29">
        <f t="shared" ref="H46:H51" si="22">G46+(G46*$F$2)</f>
        <v>0</v>
      </c>
    </row>
    <row r="47" spans="1:8" s="143" customFormat="1" ht="15" customHeight="1" x14ac:dyDescent="0.25">
      <c r="A47" s="50" t="s">
        <v>66</v>
      </c>
      <c r="B47" s="232" t="s">
        <v>294</v>
      </c>
      <c r="C47" s="233"/>
      <c r="D47" s="19" t="s">
        <v>195</v>
      </c>
      <c r="E47" s="103"/>
      <c r="F47" s="33">
        <v>2</v>
      </c>
      <c r="G47" s="34">
        <f t="shared" ref="G47" si="23">E47*F47</f>
        <v>0</v>
      </c>
      <c r="H47" s="35">
        <f>G47+(G47*$F$2)</f>
        <v>0</v>
      </c>
    </row>
    <row r="48" spans="1:8" ht="15" customHeight="1" x14ac:dyDescent="0.25">
      <c r="A48" s="50" t="s">
        <v>288</v>
      </c>
      <c r="B48" s="234" t="s">
        <v>267</v>
      </c>
      <c r="C48" s="235"/>
      <c r="D48" s="19" t="s">
        <v>195</v>
      </c>
      <c r="E48" s="103"/>
      <c r="F48" s="24">
        <v>1</v>
      </c>
      <c r="G48" s="28">
        <f t="shared" si="21"/>
        <v>0</v>
      </c>
      <c r="H48" s="29">
        <f t="shared" si="22"/>
        <v>0</v>
      </c>
    </row>
    <row r="49" spans="1:8" ht="15" customHeight="1" x14ac:dyDescent="0.25">
      <c r="A49" s="50" t="s">
        <v>67</v>
      </c>
      <c r="B49" s="232" t="s">
        <v>265</v>
      </c>
      <c r="C49" s="233"/>
      <c r="D49" s="19" t="s">
        <v>195</v>
      </c>
      <c r="E49" s="103"/>
      <c r="F49" s="24">
        <v>1</v>
      </c>
      <c r="G49" s="28">
        <f t="shared" si="21"/>
        <v>0</v>
      </c>
      <c r="H49" s="29">
        <f t="shared" si="22"/>
        <v>0</v>
      </c>
    </row>
    <row r="50" spans="1:8" ht="15" customHeight="1" x14ac:dyDescent="0.25">
      <c r="A50" s="50" t="s">
        <v>68</v>
      </c>
      <c r="B50" s="244" t="s">
        <v>263</v>
      </c>
      <c r="C50" s="245"/>
      <c r="D50" s="19" t="s">
        <v>195</v>
      </c>
      <c r="E50" s="103"/>
      <c r="F50" s="24">
        <v>1</v>
      </c>
      <c r="G50" s="28">
        <f t="shared" si="21"/>
        <v>0</v>
      </c>
      <c r="H50" s="29">
        <f t="shared" si="22"/>
        <v>0</v>
      </c>
    </row>
    <row r="51" spans="1:8" ht="15" customHeight="1" thickBot="1" x14ac:dyDescent="0.3">
      <c r="A51" s="50" t="s">
        <v>69</v>
      </c>
      <c r="B51" s="232" t="s">
        <v>262</v>
      </c>
      <c r="C51" s="233"/>
      <c r="D51" s="19" t="s">
        <v>195</v>
      </c>
      <c r="E51" s="103"/>
      <c r="F51" s="24">
        <v>1</v>
      </c>
      <c r="G51" s="28">
        <f t="shared" si="21"/>
        <v>0</v>
      </c>
      <c r="H51" s="29">
        <f t="shared" si="22"/>
        <v>0</v>
      </c>
    </row>
    <row r="52" spans="1:8" s="143" customFormat="1" ht="26.1" customHeight="1" thickBot="1" x14ac:dyDescent="0.3">
      <c r="A52" s="199" t="s">
        <v>52</v>
      </c>
      <c r="B52" s="200"/>
      <c r="C52" s="200"/>
      <c r="D52" s="200"/>
      <c r="E52" s="200"/>
      <c r="F52" s="200"/>
      <c r="G52" s="200"/>
      <c r="H52" s="201"/>
    </row>
    <row r="53" spans="1:8" s="143" customFormat="1" ht="15" customHeight="1" x14ac:dyDescent="0.25">
      <c r="A53" s="106" t="s">
        <v>70</v>
      </c>
      <c r="B53" s="228" t="s">
        <v>300</v>
      </c>
      <c r="C53" s="229"/>
      <c r="D53" s="37" t="s">
        <v>195</v>
      </c>
      <c r="E53" s="38"/>
      <c r="F53" s="23">
        <v>2</v>
      </c>
      <c r="G53" s="26">
        <f t="shared" ref="G53" si="24">E53*F53</f>
        <v>0</v>
      </c>
      <c r="H53" s="27">
        <f>G53+(G53*$F$2)</f>
        <v>0</v>
      </c>
    </row>
    <row r="54" spans="1:8" ht="15" customHeight="1" thickBot="1" x14ac:dyDescent="0.3">
      <c r="A54" s="133" t="s">
        <v>71</v>
      </c>
      <c r="B54" s="234" t="s">
        <v>285</v>
      </c>
      <c r="C54" s="235"/>
      <c r="D54" s="20" t="s">
        <v>195</v>
      </c>
      <c r="E54" s="39"/>
      <c r="F54" s="33">
        <v>24</v>
      </c>
      <c r="G54" s="34">
        <f t="shared" ref="G54" si="25">E54*F54</f>
        <v>0</v>
      </c>
      <c r="H54" s="35">
        <f>G54+(G54*$F$2)</f>
        <v>0</v>
      </c>
    </row>
    <row r="55" spans="1:8" ht="26.1" customHeight="1" thickBot="1" x14ac:dyDescent="0.3">
      <c r="A55" s="199" t="s">
        <v>197</v>
      </c>
      <c r="B55" s="200"/>
      <c r="C55" s="200"/>
      <c r="D55" s="200"/>
      <c r="E55" s="200"/>
      <c r="F55" s="200"/>
      <c r="G55" s="200"/>
      <c r="H55" s="201"/>
    </row>
    <row r="56" spans="1:8" ht="15" customHeight="1" x14ac:dyDescent="0.25">
      <c r="A56" s="90" t="s">
        <v>72</v>
      </c>
      <c r="B56" s="217" t="s">
        <v>198</v>
      </c>
      <c r="C56" s="217"/>
      <c r="D56" s="117" t="s">
        <v>195</v>
      </c>
      <c r="E56" s="118"/>
      <c r="F56" s="119">
        <v>20</v>
      </c>
      <c r="G56" s="26">
        <f t="shared" ref="G56:G58" si="26">E56*F56</f>
        <v>0</v>
      </c>
      <c r="H56" s="27">
        <f>G56+(G56*$F$2)</f>
        <v>0</v>
      </c>
    </row>
    <row r="57" spans="1:8" ht="15" customHeight="1" x14ac:dyDescent="0.25">
      <c r="A57" s="120" t="s">
        <v>73</v>
      </c>
      <c r="B57" s="197" t="s">
        <v>202</v>
      </c>
      <c r="C57" s="198"/>
      <c r="D57" s="18" t="s">
        <v>195</v>
      </c>
      <c r="E57" s="121"/>
      <c r="F57" s="122">
        <v>2</v>
      </c>
      <c r="G57" s="28">
        <f t="shared" si="26"/>
        <v>0</v>
      </c>
      <c r="H57" s="29">
        <f t="shared" ref="H57:H58" si="27">G57+(G57*$F$2)</f>
        <v>0</v>
      </c>
    </row>
    <row r="58" spans="1:8" ht="15" customHeight="1" thickBot="1" x14ac:dyDescent="0.3">
      <c r="A58" s="120" t="s">
        <v>74</v>
      </c>
      <c r="B58" s="197" t="s">
        <v>203</v>
      </c>
      <c r="C58" s="198"/>
      <c r="D58" s="18" t="s">
        <v>195</v>
      </c>
      <c r="E58" s="121"/>
      <c r="F58" s="122">
        <v>23</v>
      </c>
      <c r="G58" s="28">
        <f t="shared" si="26"/>
        <v>0</v>
      </c>
      <c r="H58" s="29">
        <f t="shared" si="27"/>
        <v>0</v>
      </c>
    </row>
    <row r="59" spans="1:8" ht="26.1" customHeight="1" thickBot="1" x14ac:dyDescent="0.3">
      <c r="A59" s="199" t="s">
        <v>205</v>
      </c>
      <c r="B59" s="200"/>
      <c r="C59" s="200"/>
      <c r="D59" s="200"/>
      <c r="E59" s="200"/>
      <c r="F59" s="200"/>
      <c r="G59" s="200"/>
      <c r="H59" s="201"/>
    </row>
    <row r="60" spans="1:8" ht="15" customHeight="1" x14ac:dyDescent="0.25">
      <c r="A60" s="90" t="s">
        <v>75</v>
      </c>
      <c r="B60" s="217" t="s">
        <v>206</v>
      </c>
      <c r="C60" s="217"/>
      <c r="D60" s="134" t="s">
        <v>195</v>
      </c>
      <c r="E60" s="118"/>
      <c r="F60" s="126">
        <v>25</v>
      </c>
      <c r="G60" s="26">
        <f t="shared" ref="G60:G69" si="28">E60*F60</f>
        <v>0</v>
      </c>
      <c r="H60" s="27">
        <f>G60+(G60*$F$2)</f>
        <v>0</v>
      </c>
    </row>
    <row r="61" spans="1:8" ht="15" customHeight="1" thickBot="1" x14ac:dyDescent="0.3">
      <c r="A61" s="120" t="s">
        <v>76</v>
      </c>
      <c r="B61" s="202" t="s">
        <v>208</v>
      </c>
      <c r="C61" s="202"/>
      <c r="D61" s="135" t="s">
        <v>195</v>
      </c>
      <c r="E61" s="121"/>
      <c r="F61" s="127">
        <v>11</v>
      </c>
      <c r="G61" s="28">
        <f t="shared" si="28"/>
        <v>0</v>
      </c>
      <c r="H61" s="29">
        <f t="shared" ref="H61:H68" si="29">G61+(G61*$F$2)</f>
        <v>0</v>
      </c>
    </row>
    <row r="62" spans="1:8" ht="15" customHeight="1" x14ac:dyDescent="0.25">
      <c r="A62" s="90" t="s">
        <v>77</v>
      </c>
      <c r="B62" s="202" t="s">
        <v>209</v>
      </c>
      <c r="C62" s="202"/>
      <c r="D62" s="135" t="s">
        <v>195</v>
      </c>
      <c r="E62" s="121"/>
      <c r="F62" s="127">
        <v>13</v>
      </c>
      <c r="G62" s="28">
        <f t="shared" si="28"/>
        <v>0</v>
      </c>
      <c r="H62" s="29">
        <f t="shared" si="29"/>
        <v>0</v>
      </c>
    </row>
    <row r="63" spans="1:8" ht="15" customHeight="1" thickBot="1" x14ac:dyDescent="0.3">
      <c r="A63" s="120" t="s">
        <v>78</v>
      </c>
      <c r="B63" s="202" t="s">
        <v>211</v>
      </c>
      <c r="C63" s="202"/>
      <c r="D63" s="135" t="s">
        <v>195</v>
      </c>
      <c r="E63" s="121"/>
      <c r="F63" s="127">
        <v>26</v>
      </c>
      <c r="G63" s="28">
        <f t="shared" si="28"/>
        <v>0</v>
      </c>
      <c r="H63" s="29">
        <f t="shared" si="29"/>
        <v>0</v>
      </c>
    </row>
    <row r="64" spans="1:8" ht="15" customHeight="1" thickBot="1" x14ac:dyDescent="0.3">
      <c r="A64" s="90" t="s">
        <v>79</v>
      </c>
      <c r="B64" s="216" t="s">
        <v>212</v>
      </c>
      <c r="C64" s="216"/>
      <c r="D64" s="136" t="s">
        <v>195</v>
      </c>
      <c r="E64" s="124"/>
      <c r="F64" s="128">
        <v>7</v>
      </c>
      <c r="G64" s="30">
        <f t="shared" si="28"/>
        <v>0</v>
      </c>
      <c r="H64" s="31">
        <f t="shared" si="29"/>
        <v>0</v>
      </c>
    </row>
    <row r="65" spans="1:8" ht="26.1" customHeight="1" thickBot="1" x14ac:dyDescent="0.3">
      <c r="A65" s="199" t="s">
        <v>213</v>
      </c>
      <c r="B65" s="200"/>
      <c r="C65" s="200"/>
      <c r="D65" s="200"/>
      <c r="E65" s="200"/>
      <c r="F65" s="200"/>
      <c r="G65" s="200"/>
      <c r="H65" s="201"/>
    </row>
    <row r="66" spans="1:8" ht="15" customHeight="1" x14ac:dyDescent="0.25">
      <c r="A66" s="90" t="s">
        <v>80</v>
      </c>
      <c r="B66" s="217" t="s">
        <v>214</v>
      </c>
      <c r="C66" s="217"/>
      <c r="D66" s="134" t="s">
        <v>195</v>
      </c>
      <c r="E66" s="118"/>
      <c r="F66" s="126">
        <v>12</v>
      </c>
      <c r="G66" s="26">
        <f t="shared" si="28"/>
        <v>0</v>
      </c>
      <c r="H66" s="27">
        <f t="shared" si="29"/>
        <v>0</v>
      </c>
    </row>
    <row r="67" spans="1:8" ht="15" customHeight="1" thickBot="1" x14ac:dyDescent="0.3">
      <c r="A67" s="120" t="s">
        <v>81</v>
      </c>
      <c r="B67" s="202" t="s">
        <v>210</v>
      </c>
      <c r="C67" s="202"/>
      <c r="D67" s="135" t="s">
        <v>195</v>
      </c>
      <c r="E67" s="121"/>
      <c r="F67" s="127">
        <v>9</v>
      </c>
      <c r="G67" s="28">
        <f t="shared" si="28"/>
        <v>0</v>
      </c>
      <c r="H67" s="29">
        <f t="shared" si="29"/>
        <v>0</v>
      </c>
    </row>
    <row r="68" spans="1:8" ht="15" customHeight="1" x14ac:dyDescent="0.25">
      <c r="A68" s="90" t="s">
        <v>82</v>
      </c>
      <c r="B68" s="202" t="s">
        <v>216</v>
      </c>
      <c r="C68" s="202"/>
      <c r="D68" s="135" t="s">
        <v>195</v>
      </c>
      <c r="E68" s="121"/>
      <c r="F68" s="127">
        <v>7</v>
      </c>
      <c r="G68" s="28">
        <f t="shared" si="28"/>
        <v>0</v>
      </c>
      <c r="H68" s="29">
        <f t="shared" si="29"/>
        <v>0</v>
      </c>
    </row>
    <row r="69" spans="1:8" ht="15" customHeight="1" thickBot="1" x14ac:dyDescent="0.3">
      <c r="A69" s="120" t="s">
        <v>83</v>
      </c>
      <c r="B69" s="216" t="s">
        <v>218</v>
      </c>
      <c r="C69" s="216"/>
      <c r="D69" s="136" t="s">
        <v>195</v>
      </c>
      <c r="E69" s="124"/>
      <c r="F69" s="128">
        <v>7</v>
      </c>
      <c r="G69" s="30">
        <f t="shared" si="28"/>
        <v>0</v>
      </c>
      <c r="H69" s="31">
        <f>G69+(G69*$F$2)</f>
        <v>0</v>
      </c>
    </row>
    <row r="70" spans="1:8" ht="36" customHeight="1" thickBot="1" x14ac:dyDescent="0.3">
      <c r="A70" s="199" t="s">
        <v>44</v>
      </c>
      <c r="B70" s="200"/>
      <c r="C70" s="200"/>
      <c r="D70" s="200"/>
      <c r="E70" s="200"/>
      <c r="F70" s="200"/>
      <c r="G70" s="200"/>
      <c r="H70" s="201"/>
    </row>
    <row r="71" spans="1:8" ht="31.5" customHeight="1" x14ac:dyDescent="0.25">
      <c r="A71" s="36" t="s">
        <v>18</v>
      </c>
      <c r="B71" s="223" t="s">
        <v>46</v>
      </c>
      <c r="C71" s="224" t="s">
        <v>42</v>
      </c>
      <c r="D71" s="37" t="s">
        <v>45</v>
      </c>
      <c r="E71" s="38"/>
      <c r="F71" s="47"/>
      <c r="G71" s="48"/>
      <c r="H71" s="49"/>
    </row>
    <row r="72" spans="1:8" ht="30" customHeight="1" x14ac:dyDescent="0.25">
      <c r="A72" s="22" t="s">
        <v>23</v>
      </c>
      <c r="B72" s="225" t="s">
        <v>55</v>
      </c>
      <c r="C72" s="225" t="s">
        <v>43</v>
      </c>
      <c r="D72" s="20" t="s">
        <v>41</v>
      </c>
      <c r="E72" s="40"/>
      <c r="F72" s="24"/>
      <c r="G72" s="28">
        <f t="shared" ref="G72:G75" si="30">E72*F72</f>
        <v>0</v>
      </c>
      <c r="H72" s="29">
        <f>G72+(G72*$F$2)</f>
        <v>0</v>
      </c>
    </row>
    <row r="73" spans="1:8" ht="30" customHeight="1" x14ac:dyDescent="0.25">
      <c r="A73" s="22" t="s">
        <v>24</v>
      </c>
      <c r="B73" s="225" t="s">
        <v>54</v>
      </c>
      <c r="C73" s="225" t="s">
        <v>43</v>
      </c>
      <c r="D73" s="20" t="s">
        <v>41</v>
      </c>
      <c r="E73" s="40"/>
      <c r="F73" s="24"/>
      <c r="G73" s="28">
        <f t="shared" si="30"/>
        <v>0</v>
      </c>
      <c r="H73" s="29">
        <f t="shared" ref="H73:H75" si="31">G73+(G73*$F$2)</f>
        <v>0</v>
      </c>
    </row>
    <row r="74" spans="1:8" ht="30" customHeight="1" x14ac:dyDescent="0.25">
      <c r="A74" s="22" t="s">
        <v>34</v>
      </c>
      <c r="B74" s="225" t="s">
        <v>56</v>
      </c>
      <c r="C74" s="225" t="s">
        <v>43</v>
      </c>
      <c r="D74" s="20" t="s">
        <v>41</v>
      </c>
      <c r="E74" s="40"/>
      <c r="F74" s="24"/>
      <c r="G74" s="28">
        <f t="shared" si="30"/>
        <v>0</v>
      </c>
      <c r="H74" s="29">
        <f t="shared" si="31"/>
        <v>0</v>
      </c>
    </row>
    <row r="75" spans="1:8" ht="30" customHeight="1" x14ac:dyDescent="0.25">
      <c r="A75" s="22" t="s">
        <v>144</v>
      </c>
      <c r="B75" s="225" t="s">
        <v>56</v>
      </c>
      <c r="C75" s="225" t="s">
        <v>43</v>
      </c>
      <c r="D75" s="20" t="s">
        <v>41</v>
      </c>
      <c r="E75" s="40"/>
      <c r="F75" s="24"/>
      <c r="G75" s="28">
        <f t="shared" si="30"/>
        <v>0</v>
      </c>
      <c r="H75" s="29">
        <f t="shared" si="31"/>
        <v>0</v>
      </c>
    </row>
    <row r="76" spans="1:8" x14ac:dyDescent="0.25">
      <c r="A76" s="96"/>
      <c r="B76" s="97"/>
      <c r="C76" s="97"/>
      <c r="D76" s="97"/>
      <c r="E76" s="97"/>
      <c r="F76" s="98"/>
      <c r="G76" s="98"/>
      <c r="H76" s="99"/>
    </row>
    <row r="77" spans="1:8" x14ac:dyDescent="0.25">
      <c r="A77" s="18"/>
      <c r="B77" s="100" t="s">
        <v>26</v>
      </c>
      <c r="C77" s="101"/>
      <c r="D77" s="101"/>
      <c r="E77" s="101"/>
      <c r="F77" s="101"/>
      <c r="G77" s="101"/>
      <c r="H77" s="137"/>
    </row>
    <row r="78" spans="1:8" ht="40.15" customHeight="1" x14ac:dyDescent="0.25">
      <c r="A78" s="220" t="s">
        <v>340</v>
      </c>
      <c r="B78" s="221"/>
      <c r="C78" s="221"/>
      <c r="D78" s="221"/>
      <c r="E78" s="221"/>
      <c r="F78" s="222"/>
      <c r="G78" s="32">
        <f>SUM(G5:G74)</f>
        <v>0</v>
      </c>
      <c r="H78" s="32">
        <f>SUM(H5:H74)</f>
        <v>0</v>
      </c>
    </row>
    <row r="79" spans="1:8" ht="12" customHeight="1" x14ac:dyDescent="0.25">
      <c r="F79"/>
      <c r="G79"/>
      <c r="H79"/>
    </row>
  </sheetData>
  <mergeCells count="77">
    <mergeCell ref="B43:C43"/>
    <mergeCell ref="A52:H52"/>
    <mergeCell ref="B53:C53"/>
    <mergeCell ref="B46:C46"/>
    <mergeCell ref="B51:C51"/>
    <mergeCell ref="A5:H5"/>
    <mergeCell ref="B6:C6"/>
    <mergeCell ref="C1:H1"/>
    <mergeCell ref="C2:E2"/>
    <mergeCell ref="F2:H2"/>
    <mergeCell ref="A3:C3"/>
    <mergeCell ref="A4:H4"/>
    <mergeCell ref="A7:H7"/>
    <mergeCell ref="B8:C8"/>
    <mergeCell ref="A44:H44"/>
    <mergeCell ref="B45:C45"/>
    <mergeCell ref="B50:C50"/>
    <mergeCell ref="A9:H9"/>
    <mergeCell ref="B10:C10"/>
    <mergeCell ref="B48:C48"/>
    <mergeCell ref="B49:C49"/>
    <mergeCell ref="B11:C11"/>
    <mergeCell ref="B12:C12"/>
    <mergeCell ref="B16:C16"/>
    <mergeCell ref="B13:C13"/>
    <mergeCell ref="B14:C14"/>
    <mergeCell ref="B15:C15"/>
    <mergeCell ref="A17:H17"/>
    <mergeCell ref="B18:C18"/>
    <mergeCell ref="B27:C27"/>
    <mergeCell ref="B28:C28"/>
    <mergeCell ref="B29:C29"/>
    <mergeCell ref="A21:H21"/>
    <mergeCell ref="B22:C22"/>
    <mergeCell ref="A19:H19"/>
    <mergeCell ref="B20:C20"/>
    <mergeCell ref="A23:H23"/>
    <mergeCell ref="B24:C24"/>
    <mergeCell ref="B25:C25"/>
    <mergeCell ref="B26:C26"/>
    <mergeCell ref="A30:H30"/>
    <mergeCell ref="B31:C31"/>
    <mergeCell ref="A55:H55"/>
    <mergeCell ref="B54:C54"/>
    <mergeCell ref="A32:H32"/>
    <mergeCell ref="B33:C33"/>
    <mergeCell ref="B47:C47"/>
    <mergeCell ref="A34:H34"/>
    <mergeCell ref="B35:C35"/>
    <mergeCell ref="B36:C36"/>
    <mergeCell ref="B37:C37"/>
    <mergeCell ref="A38:H38"/>
    <mergeCell ref="B39:C39"/>
    <mergeCell ref="A40:H40"/>
    <mergeCell ref="B41:C41"/>
    <mergeCell ref="A42:H42"/>
    <mergeCell ref="A59:H59"/>
    <mergeCell ref="B60:C60"/>
    <mergeCell ref="B61:C61"/>
    <mergeCell ref="B62:C62"/>
    <mergeCell ref="B56:C56"/>
    <mergeCell ref="B57:C57"/>
    <mergeCell ref="B58:C58"/>
    <mergeCell ref="B68:C68"/>
    <mergeCell ref="B69:C69"/>
    <mergeCell ref="B63:C63"/>
    <mergeCell ref="B64:C64"/>
    <mergeCell ref="A65:H65"/>
    <mergeCell ref="B66:C66"/>
    <mergeCell ref="B67:C67"/>
    <mergeCell ref="B73:C73"/>
    <mergeCell ref="B74:C74"/>
    <mergeCell ref="B75:C75"/>
    <mergeCell ref="A78:F78"/>
    <mergeCell ref="A70:H70"/>
    <mergeCell ref="B71:C71"/>
    <mergeCell ref="B72:C72"/>
  </mergeCells>
  <phoneticPr fontId="16" type="noConversion"/>
  <pageMargins left="0.11811023622047245" right="0.11811023622047245" top="0.15748031496062992" bottom="0.15748031496062992" header="0.31496062992125984" footer="0.31496062992125984"/>
  <pageSetup paperSize="9" scale="69" fitToHeight="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H85"/>
  <sheetViews>
    <sheetView showGridLines="0" topLeftCell="A64" zoomScaleNormal="100" zoomScaleSheetLayoutView="100" workbookViewId="0">
      <selection activeCell="A69" sqref="A69:A75"/>
    </sheetView>
    <sheetView workbookViewId="1"/>
  </sheetViews>
  <sheetFormatPr baseColWidth="10" defaultColWidth="11.42578125" defaultRowHeight="15" x14ac:dyDescent="0.25"/>
  <cols>
    <col min="1" max="1" width="9.28515625" style="146" customWidth="1"/>
    <col min="2" max="2" width="25.7109375" style="143" customWidth="1"/>
    <col min="3" max="3" width="53.5703125" style="145" customWidth="1"/>
    <col min="4" max="4" width="9" style="144" customWidth="1"/>
    <col min="5" max="5" width="16.7109375" style="144" customWidth="1"/>
    <col min="6" max="6" width="12" style="144" customWidth="1"/>
    <col min="7" max="7" width="14.7109375" style="144" customWidth="1"/>
    <col min="8" max="8" width="17" style="144" customWidth="1"/>
    <col min="9" max="16384" width="11.42578125" style="143"/>
  </cols>
  <sheetData>
    <row r="1" spans="1:8" ht="140.25" customHeight="1" x14ac:dyDescent="0.25">
      <c r="C1" s="182" t="s">
        <v>157</v>
      </c>
      <c r="D1" s="183"/>
      <c r="E1" s="183"/>
      <c r="F1" s="183"/>
      <c r="G1" s="184"/>
      <c r="H1" s="185"/>
    </row>
    <row r="2" spans="1:8" ht="30.75" customHeight="1" thickBot="1" x14ac:dyDescent="0.3">
      <c r="C2" s="186" t="s">
        <v>14</v>
      </c>
      <c r="D2" s="187"/>
      <c r="E2" s="187"/>
      <c r="F2" s="188">
        <f>'[1]Lisez-Moi'!$D$27</f>
        <v>0</v>
      </c>
      <c r="G2" s="189"/>
      <c r="H2" s="190"/>
    </row>
    <row r="3" spans="1:8" ht="35.450000000000003" customHeight="1" thickBot="1" x14ac:dyDescent="0.3">
      <c r="A3" s="191" t="s">
        <v>0</v>
      </c>
      <c r="B3" s="192"/>
      <c r="C3" s="193"/>
      <c r="D3" s="14" t="s">
        <v>19</v>
      </c>
      <c r="E3" s="15" t="s">
        <v>1</v>
      </c>
      <c r="F3" s="12" t="s">
        <v>20</v>
      </c>
      <c r="G3" s="16" t="s">
        <v>21</v>
      </c>
      <c r="H3" s="17" t="s">
        <v>22</v>
      </c>
    </row>
    <row r="4" spans="1:8" ht="27.6" customHeight="1" thickBot="1" x14ac:dyDescent="0.3">
      <c r="A4" s="199" t="s">
        <v>155</v>
      </c>
      <c r="B4" s="200"/>
      <c r="C4" s="200"/>
      <c r="D4" s="200"/>
      <c r="E4" s="200"/>
      <c r="F4" s="200"/>
      <c r="G4" s="200"/>
      <c r="H4" s="201"/>
    </row>
    <row r="5" spans="1:8" ht="24" customHeight="1" thickBot="1" x14ac:dyDescent="0.3">
      <c r="A5" s="199" t="s">
        <v>158</v>
      </c>
      <c r="B5" s="200"/>
      <c r="C5" s="200"/>
      <c r="D5" s="200"/>
      <c r="E5" s="200"/>
      <c r="F5" s="200"/>
      <c r="G5" s="200"/>
      <c r="H5" s="201"/>
    </row>
    <row r="6" spans="1:8" ht="15" customHeight="1" thickBot="1" x14ac:dyDescent="0.3">
      <c r="A6" s="149" t="s">
        <v>16</v>
      </c>
      <c r="B6" s="269" t="s">
        <v>306</v>
      </c>
      <c r="C6" s="270"/>
      <c r="D6" s="117" t="s">
        <v>195</v>
      </c>
      <c r="E6" s="54"/>
      <c r="F6" s="55">
        <v>1</v>
      </c>
      <c r="G6" s="56">
        <f t="shared" ref="G6:G9" si="0">E6*F6</f>
        <v>0</v>
      </c>
      <c r="H6" s="57">
        <f>G6+(G6*F2)</f>
        <v>0</v>
      </c>
    </row>
    <row r="7" spans="1:8" ht="23.45" customHeight="1" thickBot="1" x14ac:dyDescent="0.3">
      <c r="A7" s="199" t="s">
        <v>162</v>
      </c>
      <c r="B7" s="200"/>
      <c r="C7" s="200"/>
      <c r="D7" s="200"/>
      <c r="E7" s="200"/>
      <c r="F7" s="200"/>
      <c r="G7" s="200"/>
      <c r="H7" s="201"/>
    </row>
    <row r="8" spans="1:8" ht="15" customHeight="1" x14ac:dyDescent="0.25">
      <c r="A8" s="90" t="s">
        <v>17</v>
      </c>
      <c r="B8" s="271" t="s">
        <v>307</v>
      </c>
      <c r="C8" s="272"/>
      <c r="D8" s="117" t="s">
        <v>195</v>
      </c>
      <c r="E8" s="38"/>
      <c r="F8" s="33">
        <v>1</v>
      </c>
      <c r="G8" s="34">
        <f t="shared" si="0"/>
        <v>0</v>
      </c>
      <c r="H8" s="35">
        <f>G8+(G8*F2)</f>
        <v>0</v>
      </c>
    </row>
    <row r="9" spans="1:8" ht="15" customHeight="1" thickBot="1" x14ac:dyDescent="0.3">
      <c r="A9" s="149" t="s">
        <v>28</v>
      </c>
      <c r="B9" s="257" t="s">
        <v>308</v>
      </c>
      <c r="C9" s="258"/>
      <c r="D9" s="150" t="s">
        <v>195</v>
      </c>
      <c r="E9" s="39"/>
      <c r="F9" s="33">
        <v>1</v>
      </c>
      <c r="G9" s="34">
        <f t="shared" si="0"/>
        <v>0</v>
      </c>
      <c r="H9" s="35">
        <f>G9+(G9*F2)</f>
        <v>0</v>
      </c>
    </row>
    <row r="10" spans="1:8" ht="23.45" customHeight="1" thickBot="1" x14ac:dyDescent="0.3">
      <c r="A10" s="199" t="s">
        <v>192</v>
      </c>
      <c r="B10" s="200"/>
      <c r="C10" s="200"/>
      <c r="D10" s="200"/>
      <c r="E10" s="200"/>
      <c r="F10" s="200"/>
      <c r="G10" s="200"/>
      <c r="H10" s="201"/>
    </row>
    <row r="11" spans="1:8" ht="15" customHeight="1" thickBot="1" x14ac:dyDescent="0.3">
      <c r="A11" s="120" t="s">
        <v>29</v>
      </c>
      <c r="B11" s="268" t="s">
        <v>309</v>
      </c>
      <c r="C11" s="268"/>
      <c r="D11" s="18" t="s">
        <v>195</v>
      </c>
      <c r="E11" s="40"/>
      <c r="F11" s="24">
        <v>1</v>
      </c>
      <c r="G11" s="28">
        <f t="shared" ref="G11" si="1">E11*F11</f>
        <v>0</v>
      </c>
      <c r="H11" s="29">
        <f>G11+(G11*F2)</f>
        <v>0</v>
      </c>
    </row>
    <row r="12" spans="1:8" ht="23.45" customHeight="1" thickBot="1" x14ac:dyDescent="0.3">
      <c r="A12" s="199" t="s">
        <v>194</v>
      </c>
      <c r="B12" s="200"/>
      <c r="C12" s="200"/>
      <c r="D12" s="200"/>
      <c r="E12" s="200"/>
      <c r="F12" s="200"/>
      <c r="G12" s="200"/>
      <c r="H12" s="201"/>
    </row>
    <row r="13" spans="1:8" ht="15" customHeight="1" thickBot="1" x14ac:dyDescent="0.3">
      <c r="A13" s="120" t="s">
        <v>30</v>
      </c>
      <c r="B13" s="268" t="s">
        <v>310</v>
      </c>
      <c r="C13" s="268"/>
      <c r="D13" s="18"/>
      <c r="E13" s="40"/>
      <c r="F13" s="24">
        <v>2</v>
      </c>
      <c r="G13" s="28">
        <f t="shared" ref="G13" si="2">E13*F13</f>
        <v>0</v>
      </c>
      <c r="H13" s="29">
        <f>G13+(G13*F2)</f>
        <v>0</v>
      </c>
    </row>
    <row r="14" spans="1:8" ht="25.5" customHeight="1" thickBot="1" x14ac:dyDescent="0.3">
      <c r="A14" s="199" t="s">
        <v>51</v>
      </c>
      <c r="B14" s="200"/>
      <c r="C14" s="200"/>
      <c r="D14" s="200"/>
      <c r="E14" s="200"/>
      <c r="F14" s="200"/>
      <c r="G14" s="200"/>
      <c r="H14" s="201"/>
    </row>
    <row r="15" spans="1:8" ht="15" customHeight="1" x14ac:dyDescent="0.25">
      <c r="A15" s="151" t="s">
        <v>31</v>
      </c>
      <c r="B15" s="257" t="s">
        <v>311</v>
      </c>
      <c r="C15" s="258"/>
      <c r="D15" s="152" t="s">
        <v>195</v>
      </c>
      <c r="E15" s="103"/>
      <c r="F15" s="23">
        <v>2</v>
      </c>
      <c r="G15" s="26">
        <f t="shared" ref="G15:G20" si="3">E15*F15</f>
        <v>0</v>
      </c>
      <c r="H15" s="27">
        <f>G15+(G15*$F$2)</f>
        <v>0</v>
      </c>
    </row>
    <row r="16" spans="1:8" ht="15" customHeight="1" x14ac:dyDescent="0.25">
      <c r="A16" s="151" t="s">
        <v>32</v>
      </c>
      <c r="B16" s="257" t="s">
        <v>312</v>
      </c>
      <c r="C16" s="258"/>
      <c r="D16" s="152" t="s">
        <v>195</v>
      </c>
      <c r="E16" s="103"/>
      <c r="F16" s="24">
        <v>2</v>
      </c>
      <c r="G16" s="28">
        <f t="shared" si="3"/>
        <v>0</v>
      </c>
      <c r="H16" s="29">
        <f t="shared" ref="H16:H20" si="4">G16+(G16*$F$2)</f>
        <v>0</v>
      </c>
    </row>
    <row r="17" spans="1:8" ht="15" customHeight="1" x14ac:dyDescent="0.25">
      <c r="A17" s="151" t="s">
        <v>33</v>
      </c>
      <c r="B17" s="257" t="s">
        <v>313</v>
      </c>
      <c r="C17" s="258"/>
      <c r="D17" s="152" t="s">
        <v>195</v>
      </c>
      <c r="E17" s="103"/>
      <c r="F17" s="24">
        <v>4</v>
      </c>
      <c r="G17" s="28">
        <f t="shared" si="3"/>
        <v>0</v>
      </c>
      <c r="H17" s="29">
        <f t="shared" si="4"/>
        <v>0</v>
      </c>
    </row>
    <row r="18" spans="1:8" ht="15" customHeight="1" x14ac:dyDescent="0.25">
      <c r="A18" s="151" t="s">
        <v>35</v>
      </c>
      <c r="B18" s="257" t="s">
        <v>314</v>
      </c>
      <c r="C18" s="258"/>
      <c r="D18" s="152" t="s">
        <v>195</v>
      </c>
      <c r="E18" s="103"/>
      <c r="F18" s="24">
        <v>4</v>
      </c>
      <c r="G18" s="28">
        <f t="shared" si="3"/>
        <v>0</v>
      </c>
      <c r="H18" s="29">
        <f t="shared" si="4"/>
        <v>0</v>
      </c>
    </row>
    <row r="19" spans="1:8" ht="15" customHeight="1" x14ac:dyDescent="0.25">
      <c r="A19" s="151" t="s">
        <v>36</v>
      </c>
      <c r="B19" s="257" t="s">
        <v>315</v>
      </c>
      <c r="C19" s="258"/>
      <c r="D19" s="152" t="s">
        <v>195</v>
      </c>
      <c r="E19" s="103"/>
      <c r="F19" s="24">
        <v>2</v>
      </c>
      <c r="G19" s="28">
        <f t="shared" si="3"/>
        <v>0</v>
      </c>
      <c r="H19" s="29">
        <f t="shared" si="4"/>
        <v>0</v>
      </c>
    </row>
    <row r="20" spans="1:8" ht="15" customHeight="1" thickBot="1" x14ac:dyDescent="0.3">
      <c r="A20" s="151" t="s">
        <v>37</v>
      </c>
      <c r="B20" s="257" t="s">
        <v>316</v>
      </c>
      <c r="C20" s="258"/>
      <c r="D20" s="152" t="s">
        <v>195</v>
      </c>
      <c r="E20" s="103"/>
      <c r="F20" s="24">
        <v>2</v>
      </c>
      <c r="G20" s="28">
        <f t="shared" si="3"/>
        <v>0</v>
      </c>
      <c r="H20" s="29">
        <f t="shared" si="4"/>
        <v>0</v>
      </c>
    </row>
    <row r="21" spans="1:8" ht="27" customHeight="1" thickBot="1" x14ac:dyDescent="0.3">
      <c r="A21" s="199" t="s">
        <v>165</v>
      </c>
      <c r="B21" s="200"/>
      <c r="C21" s="200"/>
      <c r="D21" s="200"/>
      <c r="E21" s="200"/>
      <c r="F21" s="200"/>
      <c r="G21" s="200"/>
      <c r="H21" s="201"/>
    </row>
    <row r="22" spans="1:8" ht="15" customHeight="1" x14ac:dyDescent="0.25">
      <c r="A22" s="153" t="s">
        <v>38</v>
      </c>
      <c r="B22" s="266" t="s">
        <v>317</v>
      </c>
      <c r="C22" s="266"/>
      <c r="D22" s="117" t="s">
        <v>195</v>
      </c>
      <c r="E22" s="108"/>
      <c r="F22" s="23">
        <v>316</v>
      </c>
      <c r="G22" s="109">
        <f t="shared" ref="G22:G24" si="5">E22*F22</f>
        <v>0</v>
      </c>
      <c r="H22" s="110">
        <f>G22+(G22*$F$2)</f>
        <v>0</v>
      </c>
    </row>
    <row r="23" spans="1:8" ht="15" customHeight="1" thickBot="1" x14ac:dyDescent="0.3">
      <c r="A23" s="151" t="s">
        <v>39</v>
      </c>
      <c r="B23" s="267" t="s">
        <v>318</v>
      </c>
      <c r="C23" s="267"/>
      <c r="D23" s="18" t="s">
        <v>195</v>
      </c>
      <c r="E23" s="103"/>
      <c r="F23" s="24">
        <v>1</v>
      </c>
      <c r="G23" s="28">
        <f t="shared" si="5"/>
        <v>0</v>
      </c>
      <c r="H23" s="45">
        <f t="shared" ref="H23:H24" si="6">G23+(G23*$F$2)</f>
        <v>0</v>
      </c>
    </row>
    <row r="24" spans="1:8" ht="15" customHeight="1" thickBot="1" x14ac:dyDescent="0.3">
      <c r="A24" s="153" t="s">
        <v>40</v>
      </c>
      <c r="B24" s="267" t="s">
        <v>319</v>
      </c>
      <c r="C24" s="267"/>
      <c r="D24" s="18" t="s">
        <v>195</v>
      </c>
      <c r="E24" s="103"/>
      <c r="F24" s="24">
        <v>1</v>
      </c>
      <c r="G24" s="28">
        <f t="shared" si="5"/>
        <v>0</v>
      </c>
      <c r="H24" s="45">
        <f t="shared" si="6"/>
        <v>0</v>
      </c>
    </row>
    <row r="25" spans="1:8" ht="29.45" customHeight="1" thickBot="1" x14ac:dyDescent="0.3">
      <c r="A25" s="213" t="s">
        <v>169</v>
      </c>
      <c r="B25" s="214"/>
      <c r="C25" s="214"/>
      <c r="D25" s="214"/>
      <c r="E25" s="214"/>
      <c r="F25" s="200"/>
      <c r="G25" s="200"/>
      <c r="H25" s="201"/>
    </row>
    <row r="26" spans="1:8" ht="15" customHeight="1" thickBot="1" x14ac:dyDescent="0.3">
      <c r="A26" s="153" t="s">
        <v>48</v>
      </c>
      <c r="B26" s="264" t="s">
        <v>320</v>
      </c>
      <c r="C26" s="265"/>
      <c r="D26" s="155" t="s">
        <v>195</v>
      </c>
      <c r="E26" s="38"/>
      <c r="F26" s="33">
        <v>215</v>
      </c>
      <c r="G26" s="34">
        <f t="shared" ref="G26:G30" si="7">E26*F26</f>
        <v>0</v>
      </c>
      <c r="H26" s="35">
        <f>G26+(G26*$F$2)</f>
        <v>0</v>
      </c>
    </row>
    <row r="27" spans="1:8" ht="24.95" customHeight="1" thickBot="1" x14ac:dyDescent="0.3">
      <c r="A27" s="199" t="s">
        <v>175</v>
      </c>
      <c r="B27" s="200"/>
      <c r="C27" s="200"/>
      <c r="D27" s="200"/>
      <c r="E27" s="200"/>
      <c r="F27" s="200"/>
      <c r="G27" s="200"/>
      <c r="H27" s="201"/>
    </row>
    <row r="28" spans="1:8" ht="15" customHeight="1" x14ac:dyDescent="0.25">
      <c r="A28" s="156" t="s">
        <v>49</v>
      </c>
      <c r="B28" s="257" t="s">
        <v>321</v>
      </c>
      <c r="C28" s="258"/>
      <c r="D28" s="152" t="s">
        <v>195</v>
      </c>
      <c r="E28" s="40"/>
      <c r="F28" s="24">
        <v>1</v>
      </c>
      <c r="G28" s="28">
        <f t="shared" si="7"/>
        <v>0</v>
      </c>
      <c r="H28" s="29">
        <f t="shared" ref="H28:H30" si="8">G28+(G28*$F$2)</f>
        <v>0</v>
      </c>
    </row>
    <row r="29" spans="1:8" ht="15" customHeight="1" x14ac:dyDescent="0.25">
      <c r="A29" s="156" t="s">
        <v>50</v>
      </c>
      <c r="B29" s="257" t="s">
        <v>322</v>
      </c>
      <c r="C29" s="258"/>
      <c r="D29" s="152" t="s">
        <v>195</v>
      </c>
      <c r="E29" s="40"/>
      <c r="F29" s="24">
        <v>1</v>
      </c>
      <c r="G29" s="28">
        <f t="shared" si="7"/>
        <v>0</v>
      </c>
      <c r="H29" s="29">
        <f t="shared" si="8"/>
        <v>0</v>
      </c>
    </row>
    <row r="30" spans="1:8" ht="15" customHeight="1" thickBot="1" x14ac:dyDescent="0.3">
      <c r="A30" s="156" t="s">
        <v>57</v>
      </c>
      <c r="B30" s="257" t="s">
        <v>323</v>
      </c>
      <c r="C30" s="258"/>
      <c r="D30" s="152" t="s">
        <v>195</v>
      </c>
      <c r="E30" s="40"/>
      <c r="F30" s="24">
        <v>37</v>
      </c>
      <c r="G30" s="28">
        <f t="shared" si="7"/>
        <v>0</v>
      </c>
      <c r="H30" s="29">
        <f t="shared" si="8"/>
        <v>0</v>
      </c>
    </row>
    <row r="31" spans="1:8" ht="30.6" customHeight="1" thickBot="1" x14ac:dyDescent="0.3">
      <c r="A31" s="199" t="s">
        <v>177</v>
      </c>
      <c r="B31" s="200"/>
      <c r="C31" s="200"/>
      <c r="D31" s="200"/>
      <c r="E31" s="200"/>
      <c r="F31" s="200"/>
      <c r="G31" s="200"/>
      <c r="H31" s="201"/>
    </row>
    <row r="32" spans="1:8" ht="15" customHeight="1" x14ac:dyDescent="0.25">
      <c r="A32" s="156" t="s">
        <v>58</v>
      </c>
      <c r="B32" s="257" t="s">
        <v>176</v>
      </c>
      <c r="C32" s="258"/>
      <c r="D32" s="152"/>
      <c r="E32" s="40"/>
      <c r="F32" s="24">
        <v>18</v>
      </c>
      <c r="G32" s="28">
        <f t="shared" ref="G32:G38" si="9">E32*F32</f>
        <v>0</v>
      </c>
      <c r="H32" s="29">
        <f>G32+(G32*$F$2)</f>
        <v>0</v>
      </c>
    </row>
    <row r="33" spans="1:8" ht="15" customHeight="1" thickBot="1" x14ac:dyDescent="0.3">
      <c r="A33" s="156" t="s">
        <v>59</v>
      </c>
      <c r="B33" s="257" t="s">
        <v>178</v>
      </c>
      <c r="C33" s="258"/>
      <c r="D33" s="152"/>
      <c r="E33" s="40"/>
      <c r="F33" s="24">
        <v>2</v>
      </c>
      <c r="G33" s="28">
        <f t="shared" si="9"/>
        <v>0</v>
      </c>
      <c r="H33" s="29">
        <f t="shared" ref="H33:H38" si="10">G33+(G33*$F$2)</f>
        <v>0</v>
      </c>
    </row>
    <row r="34" spans="1:8" ht="30.6" customHeight="1" thickBot="1" x14ac:dyDescent="0.3">
      <c r="A34" s="199" t="s">
        <v>179</v>
      </c>
      <c r="B34" s="200"/>
      <c r="C34" s="200"/>
      <c r="D34" s="200"/>
      <c r="E34" s="200"/>
      <c r="F34" s="200"/>
      <c r="G34" s="200"/>
      <c r="H34" s="201"/>
    </row>
    <row r="35" spans="1:8" ht="15" customHeight="1" x14ac:dyDescent="0.25">
      <c r="A35" s="156" t="s">
        <v>60</v>
      </c>
      <c r="B35" s="257" t="s">
        <v>324</v>
      </c>
      <c r="C35" s="258"/>
      <c r="D35" s="152" t="s">
        <v>195</v>
      </c>
      <c r="E35" s="40"/>
      <c r="F35" s="24">
        <v>55</v>
      </c>
      <c r="G35" s="28">
        <f t="shared" si="9"/>
        <v>0</v>
      </c>
      <c r="H35" s="29">
        <f t="shared" si="10"/>
        <v>0</v>
      </c>
    </row>
    <row r="36" spans="1:8" ht="15" customHeight="1" x14ac:dyDescent="0.25">
      <c r="A36" s="156" t="s">
        <v>61</v>
      </c>
      <c r="B36" s="257" t="s">
        <v>325</v>
      </c>
      <c r="C36" s="258"/>
      <c r="D36" s="152" t="s">
        <v>195</v>
      </c>
      <c r="E36" s="40"/>
      <c r="F36" s="24">
        <v>1</v>
      </c>
      <c r="G36" s="28">
        <f t="shared" si="9"/>
        <v>0</v>
      </c>
      <c r="H36" s="29">
        <f t="shared" si="10"/>
        <v>0</v>
      </c>
    </row>
    <row r="37" spans="1:8" ht="15" customHeight="1" x14ac:dyDescent="0.25">
      <c r="A37" s="156" t="s">
        <v>257</v>
      </c>
      <c r="B37" s="257" t="s">
        <v>326</v>
      </c>
      <c r="C37" s="258"/>
      <c r="D37" s="152" t="s">
        <v>195</v>
      </c>
      <c r="E37" s="40"/>
      <c r="F37" s="24">
        <v>1</v>
      </c>
      <c r="G37" s="28">
        <f t="shared" si="9"/>
        <v>0</v>
      </c>
      <c r="H37" s="29">
        <f t="shared" si="10"/>
        <v>0</v>
      </c>
    </row>
    <row r="38" spans="1:8" ht="15" customHeight="1" thickBot="1" x14ac:dyDescent="0.3">
      <c r="A38" s="156" t="s">
        <v>62</v>
      </c>
      <c r="B38" s="257" t="s">
        <v>327</v>
      </c>
      <c r="C38" s="258"/>
      <c r="D38" s="152" t="s">
        <v>195</v>
      </c>
      <c r="E38" s="40"/>
      <c r="F38" s="24">
        <v>24</v>
      </c>
      <c r="G38" s="28">
        <f t="shared" si="9"/>
        <v>0</v>
      </c>
      <c r="H38" s="29">
        <f t="shared" si="10"/>
        <v>0</v>
      </c>
    </row>
    <row r="39" spans="1:8" ht="26.1" customHeight="1" thickBot="1" x14ac:dyDescent="0.3">
      <c r="A39" s="199" t="s">
        <v>188</v>
      </c>
      <c r="B39" s="200"/>
      <c r="C39" s="200"/>
      <c r="D39" s="200"/>
      <c r="E39" s="200"/>
      <c r="F39" s="200"/>
      <c r="G39" s="200"/>
      <c r="H39" s="201"/>
    </row>
    <row r="40" spans="1:8" x14ac:dyDescent="0.25">
      <c r="A40" s="156" t="s">
        <v>63</v>
      </c>
      <c r="B40" s="257" t="s">
        <v>328</v>
      </c>
      <c r="C40" s="258"/>
      <c r="D40" s="152" t="s">
        <v>195</v>
      </c>
      <c r="E40" s="40"/>
      <c r="F40" s="24">
        <v>3</v>
      </c>
      <c r="G40" s="28">
        <f t="shared" ref="G40:G41" si="11">E40*F40</f>
        <v>0</v>
      </c>
      <c r="H40" s="29">
        <f t="shared" ref="H40:H41" si="12">G40+(G40*$F$2)</f>
        <v>0</v>
      </c>
    </row>
    <row r="41" spans="1:8" x14ac:dyDescent="0.25">
      <c r="A41" s="156" t="s">
        <v>64</v>
      </c>
      <c r="B41" s="257" t="s">
        <v>329</v>
      </c>
      <c r="C41" s="258"/>
      <c r="D41" s="152" t="s">
        <v>195</v>
      </c>
      <c r="E41" s="46"/>
      <c r="F41" s="43">
        <v>5</v>
      </c>
      <c r="G41" s="44">
        <f t="shared" si="11"/>
        <v>0</v>
      </c>
      <c r="H41" s="29">
        <f t="shared" si="12"/>
        <v>0</v>
      </c>
    </row>
    <row r="42" spans="1:8" ht="26.1" customHeight="1" thickBot="1" x14ac:dyDescent="0.3">
      <c r="A42" s="230" t="s">
        <v>52</v>
      </c>
      <c r="B42" s="231"/>
      <c r="C42" s="231"/>
      <c r="D42" s="231"/>
      <c r="E42" s="231"/>
      <c r="F42" s="231"/>
      <c r="G42" s="231"/>
      <c r="H42" s="243"/>
    </row>
    <row r="43" spans="1:8" ht="15" customHeight="1" thickBot="1" x14ac:dyDescent="0.3">
      <c r="A43" s="154" t="s">
        <v>65</v>
      </c>
      <c r="B43" s="264" t="s">
        <v>330</v>
      </c>
      <c r="C43" s="265" t="s">
        <v>330</v>
      </c>
      <c r="D43" s="117" t="s">
        <v>195</v>
      </c>
      <c r="E43" s="38"/>
      <c r="F43" s="23">
        <v>1</v>
      </c>
      <c r="G43" s="26">
        <f t="shared" ref="G43:G51" si="13">E43*F43</f>
        <v>0</v>
      </c>
      <c r="H43" s="27">
        <f>G43+(G43*$F$2)</f>
        <v>0</v>
      </c>
    </row>
    <row r="44" spans="1:8" ht="15" customHeight="1" thickBot="1" x14ac:dyDescent="0.3">
      <c r="A44" s="154" t="s">
        <v>66</v>
      </c>
      <c r="B44" s="257" t="s">
        <v>331</v>
      </c>
      <c r="C44" s="258" t="s">
        <v>331</v>
      </c>
      <c r="D44" s="18" t="s">
        <v>195</v>
      </c>
      <c r="E44" s="40"/>
      <c r="F44" s="24">
        <v>1</v>
      </c>
      <c r="G44" s="28">
        <f t="shared" si="13"/>
        <v>0</v>
      </c>
      <c r="H44" s="29">
        <f t="shared" ref="H44:H51" si="14">G44+(G44*$F$2)</f>
        <v>0</v>
      </c>
    </row>
    <row r="45" spans="1:8" ht="15" customHeight="1" thickBot="1" x14ac:dyDescent="0.3">
      <c r="A45" s="154" t="s">
        <v>288</v>
      </c>
      <c r="B45" s="257" t="s">
        <v>332</v>
      </c>
      <c r="C45" s="258" t="s">
        <v>332</v>
      </c>
      <c r="D45" s="18" t="s">
        <v>195</v>
      </c>
      <c r="E45" s="40"/>
      <c r="F45" s="24">
        <v>1</v>
      </c>
      <c r="G45" s="28">
        <f t="shared" si="13"/>
        <v>0</v>
      </c>
      <c r="H45" s="29">
        <f t="shared" si="14"/>
        <v>0</v>
      </c>
    </row>
    <row r="46" spans="1:8" ht="15" customHeight="1" thickBot="1" x14ac:dyDescent="0.3">
      <c r="A46" s="154" t="s">
        <v>67</v>
      </c>
      <c r="B46" s="257" t="s">
        <v>333</v>
      </c>
      <c r="C46" s="258" t="s">
        <v>333</v>
      </c>
      <c r="D46" s="18" t="s">
        <v>195</v>
      </c>
      <c r="E46" s="40"/>
      <c r="F46" s="24">
        <v>1</v>
      </c>
      <c r="G46" s="28">
        <f t="shared" si="13"/>
        <v>0</v>
      </c>
      <c r="H46" s="29">
        <f t="shared" si="14"/>
        <v>0</v>
      </c>
    </row>
    <row r="47" spans="1:8" ht="15" customHeight="1" thickBot="1" x14ac:dyDescent="0.3">
      <c r="A47" s="154" t="s">
        <v>68</v>
      </c>
      <c r="B47" s="257" t="s">
        <v>334</v>
      </c>
      <c r="C47" s="258" t="s">
        <v>334</v>
      </c>
      <c r="D47" s="18" t="s">
        <v>195</v>
      </c>
      <c r="E47" s="40"/>
      <c r="F47" s="24">
        <v>1</v>
      </c>
      <c r="G47" s="28">
        <f t="shared" si="13"/>
        <v>0</v>
      </c>
      <c r="H47" s="29">
        <f t="shared" si="14"/>
        <v>0</v>
      </c>
    </row>
    <row r="48" spans="1:8" ht="15" customHeight="1" thickBot="1" x14ac:dyDescent="0.3">
      <c r="A48" s="154" t="s">
        <v>69</v>
      </c>
      <c r="B48" s="257" t="s">
        <v>335</v>
      </c>
      <c r="C48" s="258" t="s">
        <v>335</v>
      </c>
      <c r="D48" s="18" t="s">
        <v>195</v>
      </c>
      <c r="E48" s="40"/>
      <c r="F48" s="24">
        <v>1</v>
      </c>
      <c r="G48" s="44">
        <f t="shared" si="13"/>
        <v>0</v>
      </c>
      <c r="H48" s="29">
        <f t="shared" si="14"/>
        <v>0</v>
      </c>
    </row>
    <row r="49" spans="1:8" ht="15" customHeight="1" thickBot="1" x14ac:dyDescent="0.3">
      <c r="A49" s="154" t="s">
        <v>70</v>
      </c>
      <c r="B49" s="257" t="s">
        <v>336</v>
      </c>
      <c r="C49" s="258" t="s">
        <v>336</v>
      </c>
      <c r="D49" s="18" t="s">
        <v>195</v>
      </c>
      <c r="E49" s="40"/>
      <c r="F49" s="24">
        <v>1</v>
      </c>
      <c r="G49" s="44">
        <f t="shared" si="13"/>
        <v>0</v>
      </c>
      <c r="H49" s="29">
        <f t="shared" si="14"/>
        <v>0</v>
      </c>
    </row>
    <row r="50" spans="1:8" ht="15" customHeight="1" thickBot="1" x14ac:dyDescent="0.3">
      <c r="A50" s="154" t="s">
        <v>71</v>
      </c>
      <c r="B50" s="257" t="s">
        <v>337</v>
      </c>
      <c r="C50" s="258" t="s">
        <v>337</v>
      </c>
      <c r="D50" s="18" t="s">
        <v>195</v>
      </c>
      <c r="E50" s="40"/>
      <c r="F50" s="24">
        <v>1</v>
      </c>
      <c r="G50" s="28">
        <f t="shared" si="13"/>
        <v>0</v>
      </c>
      <c r="H50" s="29">
        <f t="shared" si="14"/>
        <v>0</v>
      </c>
    </row>
    <row r="51" spans="1:8" ht="15" customHeight="1" thickBot="1" x14ac:dyDescent="0.3">
      <c r="A51" s="154" t="s">
        <v>72</v>
      </c>
      <c r="B51" s="259" t="s">
        <v>338</v>
      </c>
      <c r="C51" s="260" t="s">
        <v>338</v>
      </c>
      <c r="D51" s="123" t="s">
        <v>195</v>
      </c>
      <c r="E51" s="42"/>
      <c r="F51" s="25">
        <v>1</v>
      </c>
      <c r="G51" s="30">
        <f t="shared" si="13"/>
        <v>0</v>
      </c>
      <c r="H51" s="31">
        <f t="shared" si="14"/>
        <v>0</v>
      </c>
    </row>
    <row r="52" spans="1:8" ht="25.5" customHeight="1" thickBot="1" x14ac:dyDescent="0.3">
      <c r="A52" s="261" t="s">
        <v>197</v>
      </c>
      <c r="B52" s="262"/>
      <c r="C52" s="262"/>
      <c r="D52" s="262"/>
      <c r="E52" s="262"/>
      <c r="F52" s="262"/>
      <c r="G52" s="262"/>
      <c r="H52" s="263"/>
    </row>
    <row r="53" spans="1:8" ht="15" customHeight="1" x14ac:dyDescent="0.25">
      <c r="A53" s="153" t="s">
        <v>73</v>
      </c>
      <c r="B53" s="217" t="s">
        <v>198</v>
      </c>
      <c r="C53" s="217"/>
      <c r="D53" s="157" t="s">
        <v>195</v>
      </c>
      <c r="E53" s="158"/>
      <c r="F53" s="159">
        <v>5</v>
      </c>
      <c r="G53" s="26">
        <f t="shared" ref="G53:G59" si="15">E53*F53</f>
        <v>0</v>
      </c>
      <c r="H53" s="27">
        <f t="shared" ref="H53:H59" si="16">G53+(G53*$F$2)</f>
        <v>0</v>
      </c>
    </row>
    <row r="54" spans="1:8" ht="15" customHeight="1" thickBot="1" x14ac:dyDescent="0.3">
      <c r="A54" s="151" t="s">
        <v>74</v>
      </c>
      <c r="B54" s="202" t="s">
        <v>199</v>
      </c>
      <c r="C54" s="202"/>
      <c r="D54" s="160" t="s">
        <v>195</v>
      </c>
      <c r="E54" s="161"/>
      <c r="F54" s="104">
        <v>3</v>
      </c>
      <c r="G54" s="28">
        <f t="shared" si="15"/>
        <v>0</v>
      </c>
      <c r="H54" s="29">
        <f t="shared" si="16"/>
        <v>0</v>
      </c>
    </row>
    <row r="55" spans="1:8" ht="15" customHeight="1" x14ac:dyDescent="0.25">
      <c r="A55" s="153" t="s">
        <v>75</v>
      </c>
      <c r="B55" s="202" t="s">
        <v>200</v>
      </c>
      <c r="C55" s="202"/>
      <c r="D55" s="160" t="s">
        <v>195</v>
      </c>
      <c r="E55" s="161"/>
      <c r="F55" s="104">
        <v>1</v>
      </c>
      <c r="G55" s="28">
        <f t="shared" si="15"/>
        <v>0</v>
      </c>
      <c r="H55" s="29">
        <f t="shared" si="16"/>
        <v>0</v>
      </c>
    </row>
    <row r="56" spans="1:8" ht="15" customHeight="1" thickBot="1" x14ac:dyDescent="0.3">
      <c r="A56" s="151" t="s">
        <v>76</v>
      </c>
      <c r="B56" s="202" t="s">
        <v>201</v>
      </c>
      <c r="C56" s="202"/>
      <c r="D56" s="160" t="s">
        <v>195</v>
      </c>
      <c r="E56" s="161"/>
      <c r="F56" s="104">
        <v>1</v>
      </c>
      <c r="G56" s="28">
        <f t="shared" si="15"/>
        <v>0</v>
      </c>
      <c r="H56" s="29">
        <f t="shared" si="16"/>
        <v>0</v>
      </c>
    </row>
    <row r="57" spans="1:8" ht="15" customHeight="1" x14ac:dyDescent="0.25">
      <c r="A57" s="153" t="s">
        <v>77</v>
      </c>
      <c r="B57" s="197" t="s">
        <v>202</v>
      </c>
      <c r="C57" s="198"/>
      <c r="D57" s="160" t="s">
        <v>195</v>
      </c>
      <c r="E57" s="161"/>
      <c r="F57" s="104">
        <v>1</v>
      </c>
      <c r="G57" s="28">
        <f t="shared" si="15"/>
        <v>0</v>
      </c>
      <c r="H57" s="29">
        <f t="shared" si="16"/>
        <v>0</v>
      </c>
    </row>
    <row r="58" spans="1:8" ht="15" customHeight="1" thickBot="1" x14ac:dyDescent="0.3">
      <c r="A58" s="151" t="s">
        <v>78</v>
      </c>
      <c r="B58" s="197" t="s">
        <v>203</v>
      </c>
      <c r="C58" s="198"/>
      <c r="D58" s="160" t="s">
        <v>195</v>
      </c>
      <c r="E58" s="161"/>
      <c r="F58" s="104">
        <v>17</v>
      </c>
      <c r="G58" s="28">
        <f t="shared" si="15"/>
        <v>0</v>
      </c>
      <c r="H58" s="29">
        <f t="shared" si="16"/>
        <v>0</v>
      </c>
    </row>
    <row r="59" spans="1:8" ht="15" customHeight="1" thickBot="1" x14ac:dyDescent="0.3">
      <c r="A59" s="153" t="s">
        <v>79</v>
      </c>
      <c r="B59" s="216" t="s">
        <v>204</v>
      </c>
      <c r="C59" s="216"/>
      <c r="D59" s="162" t="s">
        <v>195</v>
      </c>
      <c r="E59" s="163"/>
      <c r="F59" s="164">
        <v>1</v>
      </c>
      <c r="G59" s="30">
        <f t="shared" si="15"/>
        <v>0</v>
      </c>
      <c r="H59" s="31">
        <f t="shared" si="16"/>
        <v>0</v>
      </c>
    </row>
    <row r="60" spans="1:8" ht="25.5" customHeight="1" thickBot="1" x14ac:dyDescent="0.3">
      <c r="A60" s="230" t="s">
        <v>205</v>
      </c>
      <c r="B60" s="231"/>
      <c r="C60" s="231"/>
      <c r="D60" s="231"/>
      <c r="E60" s="231"/>
      <c r="F60" s="231"/>
      <c r="G60" s="231"/>
      <c r="H60" s="243"/>
    </row>
    <row r="61" spans="1:8" ht="15" customHeight="1" thickBot="1" x14ac:dyDescent="0.3">
      <c r="A61" s="90" t="s">
        <v>80</v>
      </c>
      <c r="B61" s="217" t="s">
        <v>206</v>
      </c>
      <c r="C61" s="217"/>
      <c r="D61" s="134" t="s">
        <v>195</v>
      </c>
      <c r="E61" s="165"/>
      <c r="F61" s="92">
        <v>10</v>
      </c>
      <c r="G61" s="26">
        <f t="shared" ref="G61:G67" si="17">E61*F61</f>
        <v>0</v>
      </c>
      <c r="H61" s="27">
        <f t="shared" ref="H61:H67" si="18">G61+(G61*$F$2)</f>
        <v>0</v>
      </c>
    </row>
    <row r="62" spans="1:8" ht="15" customHeight="1" thickBot="1" x14ac:dyDescent="0.3">
      <c r="A62" s="90" t="s">
        <v>81</v>
      </c>
      <c r="B62" s="202" t="s">
        <v>207</v>
      </c>
      <c r="C62" s="202"/>
      <c r="D62" s="139" t="s">
        <v>195</v>
      </c>
      <c r="E62" s="166"/>
      <c r="F62" s="72">
        <v>2</v>
      </c>
      <c r="G62" s="28">
        <f t="shared" si="17"/>
        <v>0</v>
      </c>
      <c r="H62" s="29">
        <f t="shared" si="18"/>
        <v>0</v>
      </c>
    </row>
    <row r="63" spans="1:8" ht="15" customHeight="1" thickBot="1" x14ac:dyDescent="0.3">
      <c r="A63" s="90" t="s">
        <v>82</v>
      </c>
      <c r="B63" s="202" t="s">
        <v>208</v>
      </c>
      <c r="C63" s="202"/>
      <c r="D63" s="139" t="s">
        <v>195</v>
      </c>
      <c r="E63" s="166"/>
      <c r="F63" s="72">
        <v>11</v>
      </c>
      <c r="G63" s="28">
        <f t="shared" si="17"/>
        <v>0</v>
      </c>
      <c r="H63" s="29">
        <f t="shared" si="18"/>
        <v>0</v>
      </c>
    </row>
    <row r="64" spans="1:8" ht="15" customHeight="1" thickBot="1" x14ac:dyDescent="0.3">
      <c r="A64" s="90" t="s">
        <v>83</v>
      </c>
      <c r="B64" s="202" t="s">
        <v>209</v>
      </c>
      <c r="C64" s="202"/>
      <c r="D64" s="139" t="s">
        <v>195</v>
      </c>
      <c r="E64" s="166"/>
      <c r="F64" s="72">
        <v>6</v>
      </c>
      <c r="G64" s="28">
        <f t="shared" si="17"/>
        <v>0</v>
      </c>
      <c r="H64" s="29">
        <f t="shared" si="18"/>
        <v>0</v>
      </c>
    </row>
    <row r="65" spans="1:8" ht="15" customHeight="1" thickBot="1" x14ac:dyDescent="0.3">
      <c r="A65" s="90" t="s">
        <v>84</v>
      </c>
      <c r="B65" s="202" t="s">
        <v>210</v>
      </c>
      <c r="C65" s="202"/>
      <c r="D65" s="139" t="s">
        <v>195</v>
      </c>
      <c r="E65" s="166"/>
      <c r="F65" s="72">
        <v>2</v>
      </c>
      <c r="G65" s="28">
        <f t="shared" si="17"/>
        <v>0</v>
      </c>
      <c r="H65" s="29">
        <f t="shared" si="18"/>
        <v>0</v>
      </c>
    </row>
    <row r="66" spans="1:8" ht="15" customHeight="1" thickBot="1" x14ac:dyDescent="0.3">
      <c r="A66" s="90" t="s">
        <v>85</v>
      </c>
      <c r="B66" s="202" t="s">
        <v>211</v>
      </c>
      <c r="C66" s="202"/>
      <c r="D66" s="139" t="s">
        <v>195</v>
      </c>
      <c r="E66" s="166"/>
      <c r="F66" s="72">
        <v>15</v>
      </c>
      <c r="G66" s="28">
        <f t="shared" si="17"/>
        <v>0</v>
      </c>
      <c r="H66" s="29">
        <f t="shared" si="18"/>
        <v>0</v>
      </c>
    </row>
    <row r="67" spans="1:8" ht="15" customHeight="1" thickBot="1" x14ac:dyDescent="0.3">
      <c r="A67" s="90" t="s">
        <v>86</v>
      </c>
      <c r="B67" s="255" t="s">
        <v>212</v>
      </c>
      <c r="C67" s="255"/>
      <c r="D67" s="167" t="s">
        <v>195</v>
      </c>
      <c r="E67" s="168"/>
      <c r="F67" s="169">
        <v>4</v>
      </c>
      <c r="G67" s="44">
        <f t="shared" si="17"/>
        <v>0</v>
      </c>
      <c r="H67" s="45">
        <f t="shared" si="18"/>
        <v>0</v>
      </c>
    </row>
    <row r="68" spans="1:8" ht="25.5" customHeight="1" thickBot="1" x14ac:dyDescent="0.3">
      <c r="A68" s="199" t="s">
        <v>213</v>
      </c>
      <c r="B68" s="200"/>
      <c r="C68" s="200"/>
      <c r="D68" s="200"/>
      <c r="E68" s="200"/>
      <c r="F68" s="200"/>
      <c r="G68" s="200"/>
      <c r="H68" s="201"/>
    </row>
    <row r="69" spans="1:8" ht="15" customHeight="1" x14ac:dyDescent="0.25">
      <c r="A69" s="61" t="s">
        <v>87</v>
      </c>
      <c r="B69" s="256" t="s">
        <v>214</v>
      </c>
      <c r="C69" s="256"/>
      <c r="D69" s="170" t="s">
        <v>195</v>
      </c>
      <c r="E69" s="171"/>
      <c r="F69" s="172">
        <v>21</v>
      </c>
      <c r="G69" s="34">
        <f t="shared" ref="G69:G75" si="19">E69*F69</f>
        <v>0</v>
      </c>
      <c r="H69" s="35">
        <f t="shared" ref="H69:H75" si="20">G69+(G69*$F$2)</f>
        <v>0</v>
      </c>
    </row>
    <row r="70" spans="1:8" ht="15" customHeight="1" x14ac:dyDescent="0.25">
      <c r="A70" s="61" t="s">
        <v>88</v>
      </c>
      <c r="B70" s="202" t="s">
        <v>210</v>
      </c>
      <c r="C70" s="202"/>
      <c r="D70" s="139" t="s">
        <v>195</v>
      </c>
      <c r="E70" s="166"/>
      <c r="F70" s="72">
        <v>13</v>
      </c>
      <c r="G70" s="28">
        <f t="shared" si="19"/>
        <v>0</v>
      </c>
      <c r="H70" s="29">
        <f t="shared" si="20"/>
        <v>0</v>
      </c>
    </row>
    <row r="71" spans="1:8" ht="15" customHeight="1" x14ac:dyDescent="0.25">
      <c r="A71" s="61" t="s">
        <v>89</v>
      </c>
      <c r="B71" s="202" t="s">
        <v>215</v>
      </c>
      <c r="C71" s="202"/>
      <c r="D71" s="139" t="s">
        <v>195</v>
      </c>
      <c r="E71" s="166"/>
      <c r="F71" s="72">
        <v>1</v>
      </c>
      <c r="G71" s="28">
        <f t="shared" si="19"/>
        <v>0</v>
      </c>
      <c r="H71" s="29">
        <f t="shared" si="20"/>
        <v>0</v>
      </c>
    </row>
    <row r="72" spans="1:8" ht="15" customHeight="1" x14ac:dyDescent="0.25">
      <c r="A72" s="61" t="s">
        <v>90</v>
      </c>
      <c r="B72" s="202" t="s">
        <v>339</v>
      </c>
      <c r="C72" s="202"/>
      <c r="D72" s="139" t="s">
        <v>195</v>
      </c>
      <c r="E72" s="166"/>
      <c r="F72" s="72">
        <v>1</v>
      </c>
      <c r="G72" s="28">
        <f t="shared" si="19"/>
        <v>0</v>
      </c>
      <c r="H72" s="29">
        <f t="shared" si="20"/>
        <v>0</v>
      </c>
    </row>
    <row r="73" spans="1:8" ht="15" customHeight="1" x14ac:dyDescent="0.25">
      <c r="A73" s="61" t="s">
        <v>91</v>
      </c>
      <c r="B73" s="202" t="s">
        <v>216</v>
      </c>
      <c r="C73" s="202"/>
      <c r="D73" s="139" t="s">
        <v>195</v>
      </c>
      <c r="E73" s="166"/>
      <c r="F73" s="72">
        <v>3</v>
      </c>
      <c r="G73" s="28">
        <f t="shared" si="19"/>
        <v>0</v>
      </c>
      <c r="H73" s="29">
        <f t="shared" si="20"/>
        <v>0</v>
      </c>
    </row>
    <row r="74" spans="1:8" ht="15" customHeight="1" x14ac:dyDescent="0.25">
      <c r="A74" s="61" t="s">
        <v>92</v>
      </c>
      <c r="B74" s="202" t="s">
        <v>217</v>
      </c>
      <c r="C74" s="202"/>
      <c r="D74" s="139" t="s">
        <v>195</v>
      </c>
      <c r="E74" s="166"/>
      <c r="F74" s="72">
        <v>1</v>
      </c>
      <c r="G74" s="28">
        <f t="shared" si="19"/>
        <v>0</v>
      </c>
      <c r="H74" s="29">
        <f t="shared" si="20"/>
        <v>0</v>
      </c>
    </row>
    <row r="75" spans="1:8" ht="15" customHeight="1" thickBot="1" x14ac:dyDescent="0.3">
      <c r="A75" s="61" t="s">
        <v>342</v>
      </c>
      <c r="B75" s="216" t="s">
        <v>218</v>
      </c>
      <c r="C75" s="216"/>
      <c r="D75" s="136" t="s">
        <v>195</v>
      </c>
      <c r="E75" s="173"/>
      <c r="F75" s="75">
        <v>4</v>
      </c>
      <c r="G75" s="30">
        <f t="shared" si="19"/>
        <v>0</v>
      </c>
      <c r="H75" s="31">
        <f t="shared" si="20"/>
        <v>0</v>
      </c>
    </row>
    <row r="76" spans="1:8" ht="36" customHeight="1" thickBot="1" x14ac:dyDescent="0.3">
      <c r="A76" s="199" t="s">
        <v>44</v>
      </c>
      <c r="B76" s="200"/>
      <c r="C76" s="200"/>
      <c r="D76" s="200"/>
      <c r="E76" s="200"/>
      <c r="F76" s="200"/>
      <c r="G76" s="200"/>
      <c r="H76" s="201"/>
    </row>
    <row r="77" spans="1:8" ht="31.5" customHeight="1" x14ac:dyDescent="0.25">
      <c r="A77" s="90" t="s">
        <v>18</v>
      </c>
      <c r="B77" s="253" t="s">
        <v>46</v>
      </c>
      <c r="C77" s="254" t="s">
        <v>42</v>
      </c>
      <c r="D77" s="117" t="s">
        <v>45</v>
      </c>
      <c r="E77" s="38"/>
      <c r="F77" s="47"/>
      <c r="G77" s="48"/>
      <c r="H77" s="49"/>
    </row>
    <row r="78" spans="1:8" ht="30" customHeight="1" x14ac:dyDescent="0.25">
      <c r="A78" s="120" t="s">
        <v>23</v>
      </c>
      <c r="B78" s="251" t="s">
        <v>55</v>
      </c>
      <c r="C78" s="252" t="s">
        <v>43</v>
      </c>
      <c r="D78" s="150" t="s">
        <v>41</v>
      </c>
      <c r="E78" s="40"/>
      <c r="F78" s="24"/>
      <c r="G78" s="28">
        <f t="shared" ref="G78:G81" si="21">E78*F78</f>
        <v>0</v>
      </c>
      <c r="H78" s="29">
        <f>G78+(G78*$F$2)</f>
        <v>0</v>
      </c>
    </row>
    <row r="79" spans="1:8" ht="30" customHeight="1" x14ac:dyDescent="0.25">
      <c r="A79" s="120" t="s">
        <v>24</v>
      </c>
      <c r="B79" s="251" t="s">
        <v>54</v>
      </c>
      <c r="C79" s="252" t="s">
        <v>43</v>
      </c>
      <c r="D79" s="150" t="s">
        <v>41</v>
      </c>
      <c r="E79" s="40"/>
      <c r="F79" s="24"/>
      <c r="G79" s="28">
        <f t="shared" si="21"/>
        <v>0</v>
      </c>
      <c r="H79" s="29">
        <f t="shared" ref="H79:H81" si="22">G79+(G79*$F$2)</f>
        <v>0</v>
      </c>
    </row>
    <row r="80" spans="1:8" ht="30" customHeight="1" x14ac:dyDescent="0.25">
      <c r="A80" s="120" t="s">
        <v>34</v>
      </c>
      <c r="B80" s="174" t="s">
        <v>56</v>
      </c>
      <c r="C80" s="174" t="s">
        <v>43</v>
      </c>
      <c r="D80" s="150" t="s">
        <v>41</v>
      </c>
      <c r="E80" s="40"/>
      <c r="F80" s="24"/>
      <c r="G80" s="28">
        <f t="shared" si="21"/>
        <v>0</v>
      </c>
      <c r="H80" s="29">
        <f t="shared" si="22"/>
        <v>0</v>
      </c>
    </row>
    <row r="81" spans="1:8" ht="30" customHeight="1" x14ac:dyDescent="0.25">
      <c r="A81" s="120" t="s">
        <v>144</v>
      </c>
      <c r="B81" s="251" t="s">
        <v>56</v>
      </c>
      <c r="C81" s="252" t="s">
        <v>43</v>
      </c>
      <c r="D81" s="150" t="s">
        <v>41</v>
      </c>
      <c r="E81" s="40"/>
      <c r="F81" s="24"/>
      <c r="G81" s="28">
        <f t="shared" si="21"/>
        <v>0</v>
      </c>
      <c r="H81" s="29">
        <f t="shared" si="22"/>
        <v>0</v>
      </c>
    </row>
    <row r="82" spans="1:8" x14ac:dyDescent="0.25">
      <c r="A82" s="96"/>
      <c r="B82" s="97"/>
      <c r="C82" s="97"/>
      <c r="D82" s="97"/>
      <c r="E82" s="97"/>
      <c r="F82" s="98"/>
      <c r="G82" s="98"/>
      <c r="H82" s="99"/>
    </row>
    <row r="83" spans="1:8" x14ac:dyDescent="0.25">
      <c r="A83" s="18"/>
      <c r="B83" s="100" t="s">
        <v>26</v>
      </c>
      <c r="C83" s="101"/>
      <c r="D83" s="101"/>
      <c r="E83" s="101"/>
      <c r="F83" s="101"/>
      <c r="G83" s="101"/>
      <c r="H83" s="142"/>
    </row>
    <row r="84" spans="1:8" ht="40.15" customHeight="1" x14ac:dyDescent="0.25">
      <c r="A84" s="220" t="s">
        <v>27</v>
      </c>
      <c r="B84" s="221"/>
      <c r="C84" s="221"/>
      <c r="D84" s="221"/>
      <c r="E84" s="221"/>
      <c r="F84" s="222"/>
      <c r="G84" s="32">
        <f>SUM(G6:G80)</f>
        <v>0</v>
      </c>
      <c r="H84" s="32">
        <f>SUM(H6:H80)</f>
        <v>0</v>
      </c>
    </row>
    <row r="85" spans="1:8" ht="12" customHeight="1" x14ac:dyDescent="0.25">
      <c r="F85" s="143"/>
      <c r="G85" s="143"/>
      <c r="H85" s="143"/>
    </row>
  </sheetData>
  <mergeCells count="82">
    <mergeCell ref="A10:H10"/>
    <mergeCell ref="B6:C6"/>
    <mergeCell ref="C1:H1"/>
    <mergeCell ref="C2:E2"/>
    <mergeCell ref="F2:H2"/>
    <mergeCell ref="A3:C3"/>
    <mergeCell ref="A4:H4"/>
    <mergeCell ref="A5:H5"/>
    <mergeCell ref="A7:H7"/>
    <mergeCell ref="B8:C8"/>
    <mergeCell ref="B9:C9"/>
    <mergeCell ref="B20:C20"/>
    <mergeCell ref="B11:C11"/>
    <mergeCell ref="A12:H12"/>
    <mergeCell ref="B13:C13"/>
    <mergeCell ref="A14:H14"/>
    <mergeCell ref="B15:C15"/>
    <mergeCell ref="B16:C16"/>
    <mergeCell ref="B17:C17"/>
    <mergeCell ref="B18:C18"/>
    <mergeCell ref="B19:C19"/>
    <mergeCell ref="B32:C32"/>
    <mergeCell ref="A25:H25"/>
    <mergeCell ref="B26:C26"/>
    <mergeCell ref="A21:H21"/>
    <mergeCell ref="B22:C22"/>
    <mergeCell ref="B23:C23"/>
    <mergeCell ref="B24:C24"/>
    <mergeCell ref="A27:H27"/>
    <mergeCell ref="B28:C28"/>
    <mergeCell ref="B29:C29"/>
    <mergeCell ref="B30:C30"/>
    <mergeCell ref="A31:H31"/>
    <mergeCell ref="B47:C47"/>
    <mergeCell ref="A39:H39"/>
    <mergeCell ref="B40:C40"/>
    <mergeCell ref="B41:C41"/>
    <mergeCell ref="B33:C33"/>
    <mergeCell ref="A34:H34"/>
    <mergeCell ref="B35:C35"/>
    <mergeCell ref="B36:C36"/>
    <mergeCell ref="B37:C37"/>
    <mergeCell ref="B38:C38"/>
    <mergeCell ref="A42:H42"/>
    <mergeCell ref="B43:C43"/>
    <mergeCell ref="B44:C44"/>
    <mergeCell ref="B45:C45"/>
    <mergeCell ref="B46:C46"/>
    <mergeCell ref="B59:C59"/>
    <mergeCell ref="B48:C48"/>
    <mergeCell ref="B49:C49"/>
    <mergeCell ref="B50:C50"/>
    <mergeCell ref="B51:C51"/>
    <mergeCell ref="A52:H52"/>
    <mergeCell ref="B53:C53"/>
    <mergeCell ref="B54:C54"/>
    <mergeCell ref="B55:C55"/>
    <mergeCell ref="B56:C56"/>
    <mergeCell ref="B57:C57"/>
    <mergeCell ref="B58:C58"/>
    <mergeCell ref="B71:C71"/>
    <mergeCell ref="A60:H60"/>
    <mergeCell ref="B61:C61"/>
    <mergeCell ref="B62:C62"/>
    <mergeCell ref="B63:C63"/>
    <mergeCell ref="B64:C64"/>
    <mergeCell ref="B65:C65"/>
    <mergeCell ref="B66:C66"/>
    <mergeCell ref="B67:C67"/>
    <mergeCell ref="A68:H68"/>
    <mergeCell ref="B69:C69"/>
    <mergeCell ref="B70:C70"/>
    <mergeCell ref="B78:C78"/>
    <mergeCell ref="B79:C79"/>
    <mergeCell ref="B81:C81"/>
    <mergeCell ref="A84:F84"/>
    <mergeCell ref="B72:C72"/>
    <mergeCell ref="B73:C73"/>
    <mergeCell ref="B74:C74"/>
    <mergeCell ref="B75:C75"/>
    <mergeCell ref="A76:H76"/>
    <mergeCell ref="B77:C77"/>
  </mergeCells>
  <pageMargins left="0.11811023622047245" right="0.11811023622047245" top="0.15748031496062992" bottom="0.15748031496062992" header="0.31496062992125984" footer="0.31496062992125984"/>
  <pageSetup paperSize="9" scale="69" fitToHeight="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H85"/>
  <sheetViews>
    <sheetView showGridLines="0" tabSelected="1" topLeftCell="A67" zoomScaleNormal="100" zoomScaleSheetLayoutView="100" workbookViewId="0">
      <selection activeCell="A69" sqref="A69:A75"/>
    </sheetView>
    <sheetView workbookViewId="1"/>
  </sheetViews>
  <sheetFormatPr baseColWidth="10" defaultColWidth="11.42578125" defaultRowHeight="15" x14ac:dyDescent="0.25"/>
  <cols>
    <col min="1" max="1" width="9.28515625" style="146" customWidth="1"/>
    <col min="2" max="2" width="25.7109375" style="143" customWidth="1"/>
    <col min="3" max="3" width="53.5703125" style="145" customWidth="1"/>
    <col min="4" max="4" width="9" style="144" customWidth="1"/>
    <col min="5" max="5" width="16.7109375" style="144" customWidth="1"/>
    <col min="6" max="6" width="12" style="144" customWidth="1"/>
    <col min="7" max="7" width="14.7109375" style="144" customWidth="1"/>
    <col min="8" max="8" width="17" style="144" customWidth="1"/>
    <col min="9" max="16384" width="11.42578125" style="143"/>
  </cols>
  <sheetData>
    <row r="1" spans="1:8" ht="140.25" customHeight="1" x14ac:dyDescent="0.25">
      <c r="C1" s="182" t="s">
        <v>157</v>
      </c>
      <c r="D1" s="183"/>
      <c r="E1" s="183"/>
      <c r="F1" s="183"/>
      <c r="G1" s="184"/>
      <c r="H1" s="185"/>
    </row>
    <row r="2" spans="1:8" ht="30.75" customHeight="1" thickBot="1" x14ac:dyDescent="0.3">
      <c r="C2" s="186" t="s">
        <v>14</v>
      </c>
      <c r="D2" s="187"/>
      <c r="E2" s="187"/>
      <c r="F2" s="188">
        <v>0.2</v>
      </c>
      <c r="G2" s="189"/>
      <c r="H2" s="190"/>
    </row>
    <row r="3" spans="1:8" ht="35.450000000000003" customHeight="1" thickBot="1" x14ac:dyDescent="0.3">
      <c r="A3" s="191" t="s">
        <v>0</v>
      </c>
      <c r="B3" s="192"/>
      <c r="C3" s="193"/>
      <c r="D3" s="14" t="s">
        <v>19</v>
      </c>
      <c r="E3" s="15" t="s">
        <v>1</v>
      </c>
      <c r="F3" s="12" t="s">
        <v>20</v>
      </c>
      <c r="G3" s="16" t="s">
        <v>21</v>
      </c>
      <c r="H3" s="17" t="s">
        <v>22</v>
      </c>
    </row>
    <row r="4" spans="1:8" ht="27.6" customHeight="1" thickBot="1" x14ac:dyDescent="0.3">
      <c r="A4" s="199" t="s">
        <v>155</v>
      </c>
      <c r="B4" s="200"/>
      <c r="C4" s="200"/>
      <c r="D4" s="200"/>
      <c r="E4" s="200"/>
      <c r="F4" s="200"/>
      <c r="G4" s="200"/>
      <c r="H4" s="201"/>
    </row>
    <row r="5" spans="1:8" ht="24" customHeight="1" thickBot="1" x14ac:dyDescent="0.3">
      <c r="A5" s="199" t="s">
        <v>158</v>
      </c>
      <c r="B5" s="200"/>
      <c r="C5" s="200"/>
      <c r="D5" s="200"/>
      <c r="E5" s="200"/>
      <c r="F5" s="200"/>
      <c r="G5" s="200"/>
      <c r="H5" s="201"/>
    </row>
    <row r="6" spans="1:8" ht="15" customHeight="1" thickBot="1" x14ac:dyDescent="0.3">
      <c r="A6" s="149" t="s">
        <v>15</v>
      </c>
      <c r="B6" s="269" t="s">
        <v>306</v>
      </c>
      <c r="C6" s="270"/>
      <c r="D6" s="117" t="s">
        <v>195</v>
      </c>
      <c r="E6" s="54"/>
      <c r="F6" s="55">
        <v>1</v>
      </c>
      <c r="G6" s="56">
        <f t="shared" ref="G6:G9" si="0">E6*F6</f>
        <v>0</v>
      </c>
      <c r="H6" s="57">
        <f>G6+(G6*F2)</f>
        <v>0</v>
      </c>
    </row>
    <row r="7" spans="1:8" ht="23.45" customHeight="1" thickBot="1" x14ac:dyDescent="0.3">
      <c r="A7" s="199" t="s">
        <v>162</v>
      </c>
      <c r="B7" s="200"/>
      <c r="C7" s="200"/>
      <c r="D7" s="200"/>
      <c r="E7" s="200"/>
      <c r="F7" s="200"/>
      <c r="G7" s="200"/>
      <c r="H7" s="201"/>
    </row>
    <row r="8" spans="1:8" ht="15" customHeight="1" x14ac:dyDescent="0.25">
      <c r="A8" s="90" t="s">
        <v>16</v>
      </c>
      <c r="B8" s="271" t="s">
        <v>307</v>
      </c>
      <c r="C8" s="272"/>
      <c r="D8" s="117" t="s">
        <v>195</v>
      </c>
      <c r="E8" s="38"/>
      <c r="F8" s="33">
        <v>1</v>
      </c>
      <c r="G8" s="34">
        <f t="shared" si="0"/>
        <v>0</v>
      </c>
      <c r="H8" s="35">
        <f>G8+(G8*F2)</f>
        <v>0</v>
      </c>
    </row>
    <row r="9" spans="1:8" ht="15" customHeight="1" thickBot="1" x14ac:dyDescent="0.3">
      <c r="A9" s="149" t="s">
        <v>17</v>
      </c>
      <c r="B9" s="257" t="s">
        <v>308</v>
      </c>
      <c r="C9" s="258"/>
      <c r="D9" s="150" t="s">
        <v>195</v>
      </c>
      <c r="E9" s="39"/>
      <c r="F9" s="33">
        <v>1</v>
      </c>
      <c r="G9" s="34">
        <f t="shared" si="0"/>
        <v>0</v>
      </c>
      <c r="H9" s="35">
        <f>G9+(G9*F2)</f>
        <v>0</v>
      </c>
    </row>
    <row r="10" spans="1:8" ht="23.45" customHeight="1" thickBot="1" x14ac:dyDescent="0.3">
      <c r="A10" s="199" t="s">
        <v>192</v>
      </c>
      <c r="B10" s="200"/>
      <c r="C10" s="200"/>
      <c r="D10" s="200"/>
      <c r="E10" s="200"/>
      <c r="F10" s="200"/>
      <c r="G10" s="200"/>
      <c r="H10" s="201"/>
    </row>
    <row r="11" spans="1:8" ht="15" customHeight="1" thickBot="1" x14ac:dyDescent="0.3">
      <c r="A11" s="120" t="s">
        <v>28</v>
      </c>
      <c r="B11" s="268" t="s">
        <v>309</v>
      </c>
      <c r="C11" s="268"/>
      <c r="D11" s="18" t="s">
        <v>195</v>
      </c>
      <c r="E11" s="40"/>
      <c r="F11" s="24">
        <v>1</v>
      </c>
      <c r="G11" s="28">
        <f t="shared" ref="G11" si="1">E11*F11</f>
        <v>0</v>
      </c>
      <c r="H11" s="29">
        <f>G11+(G11*F2)</f>
        <v>0</v>
      </c>
    </row>
    <row r="12" spans="1:8" ht="23.45" customHeight="1" thickBot="1" x14ac:dyDescent="0.3">
      <c r="A12" s="199" t="s">
        <v>194</v>
      </c>
      <c r="B12" s="200"/>
      <c r="C12" s="200"/>
      <c r="D12" s="200"/>
      <c r="E12" s="200"/>
      <c r="F12" s="200"/>
      <c r="G12" s="200"/>
      <c r="H12" s="201"/>
    </row>
    <row r="13" spans="1:8" ht="15" customHeight="1" thickBot="1" x14ac:dyDescent="0.3">
      <c r="A13" s="120" t="s">
        <v>29</v>
      </c>
      <c r="B13" s="268" t="s">
        <v>310</v>
      </c>
      <c r="C13" s="268"/>
      <c r="D13" s="18"/>
      <c r="E13" s="40"/>
      <c r="F13" s="24">
        <v>2</v>
      </c>
      <c r="G13" s="28">
        <f t="shared" ref="G13" si="2">E13*F13</f>
        <v>0</v>
      </c>
      <c r="H13" s="29">
        <f>G13+(G13*F2)</f>
        <v>0</v>
      </c>
    </row>
    <row r="14" spans="1:8" ht="25.5" customHeight="1" thickBot="1" x14ac:dyDescent="0.3">
      <c r="A14" s="199" t="s">
        <v>51</v>
      </c>
      <c r="B14" s="200"/>
      <c r="C14" s="200"/>
      <c r="D14" s="200"/>
      <c r="E14" s="200"/>
      <c r="F14" s="200"/>
      <c r="G14" s="200"/>
      <c r="H14" s="201"/>
    </row>
    <row r="15" spans="1:8" ht="15" customHeight="1" x14ac:dyDescent="0.25">
      <c r="A15" s="151" t="s">
        <v>30</v>
      </c>
      <c r="B15" s="257" t="s">
        <v>311</v>
      </c>
      <c r="C15" s="258"/>
      <c r="D15" s="152" t="s">
        <v>195</v>
      </c>
      <c r="E15" s="103"/>
      <c r="F15" s="23">
        <v>2</v>
      </c>
      <c r="G15" s="26">
        <f t="shared" ref="G15:G20" si="3">E15*F15</f>
        <v>0</v>
      </c>
      <c r="H15" s="27">
        <f>G15+(G15*$F$2)</f>
        <v>0</v>
      </c>
    </row>
    <row r="16" spans="1:8" ht="15" customHeight="1" x14ac:dyDescent="0.25">
      <c r="A16" s="151" t="s">
        <v>31</v>
      </c>
      <c r="B16" s="257" t="s">
        <v>312</v>
      </c>
      <c r="C16" s="258"/>
      <c r="D16" s="152" t="s">
        <v>195</v>
      </c>
      <c r="E16" s="103"/>
      <c r="F16" s="24">
        <v>2</v>
      </c>
      <c r="G16" s="28">
        <f t="shared" si="3"/>
        <v>0</v>
      </c>
      <c r="H16" s="29">
        <f t="shared" ref="H16:H20" si="4">G16+(G16*$F$2)</f>
        <v>0</v>
      </c>
    </row>
    <row r="17" spans="1:8" ht="15" customHeight="1" x14ac:dyDescent="0.25">
      <c r="A17" s="151" t="s">
        <v>32</v>
      </c>
      <c r="B17" s="257" t="s">
        <v>313</v>
      </c>
      <c r="C17" s="258"/>
      <c r="D17" s="152" t="s">
        <v>195</v>
      </c>
      <c r="E17" s="103"/>
      <c r="F17" s="24">
        <v>4</v>
      </c>
      <c r="G17" s="28">
        <f t="shared" si="3"/>
        <v>0</v>
      </c>
      <c r="H17" s="29">
        <f t="shared" si="4"/>
        <v>0</v>
      </c>
    </row>
    <row r="18" spans="1:8" ht="15" customHeight="1" x14ac:dyDescent="0.25">
      <c r="A18" s="151" t="s">
        <v>33</v>
      </c>
      <c r="B18" s="257" t="s">
        <v>314</v>
      </c>
      <c r="C18" s="258"/>
      <c r="D18" s="152" t="s">
        <v>195</v>
      </c>
      <c r="E18" s="103"/>
      <c r="F18" s="24">
        <v>4</v>
      </c>
      <c r="G18" s="28">
        <f t="shared" si="3"/>
        <v>0</v>
      </c>
      <c r="H18" s="29">
        <f t="shared" si="4"/>
        <v>0</v>
      </c>
    </row>
    <row r="19" spans="1:8" ht="15" customHeight="1" x14ac:dyDescent="0.25">
      <c r="A19" s="151" t="s">
        <v>35</v>
      </c>
      <c r="B19" s="257" t="s">
        <v>315</v>
      </c>
      <c r="C19" s="258"/>
      <c r="D19" s="152" t="s">
        <v>195</v>
      </c>
      <c r="E19" s="103"/>
      <c r="F19" s="24">
        <v>10</v>
      </c>
      <c r="G19" s="28">
        <f t="shared" si="3"/>
        <v>0</v>
      </c>
      <c r="H19" s="29">
        <f t="shared" si="4"/>
        <v>0</v>
      </c>
    </row>
    <row r="20" spans="1:8" ht="15" customHeight="1" thickBot="1" x14ac:dyDescent="0.3">
      <c r="A20" s="151" t="s">
        <v>36</v>
      </c>
      <c r="B20" s="257" t="s">
        <v>316</v>
      </c>
      <c r="C20" s="258"/>
      <c r="D20" s="152" t="s">
        <v>195</v>
      </c>
      <c r="E20" s="103"/>
      <c r="F20" s="24">
        <v>1</v>
      </c>
      <c r="G20" s="28">
        <f t="shared" si="3"/>
        <v>0</v>
      </c>
      <c r="H20" s="29">
        <f t="shared" si="4"/>
        <v>0</v>
      </c>
    </row>
    <row r="21" spans="1:8" ht="26.45" customHeight="1" thickBot="1" x14ac:dyDescent="0.3">
      <c r="A21" s="199" t="s">
        <v>163</v>
      </c>
      <c r="B21" s="200"/>
      <c r="C21" s="200"/>
      <c r="D21" s="200"/>
      <c r="E21" s="200"/>
      <c r="F21" s="200"/>
      <c r="G21" s="200"/>
      <c r="H21" s="201"/>
    </row>
    <row r="22" spans="1:8" ht="15" customHeight="1" thickBot="1" x14ac:dyDescent="0.3">
      <c r="A22" s="153" t="s">
        <v>37</v>
      </c>
      <c r="B22" s="273"/>
      <c r="C22" s="273"/>
      <c r="D22" s="117" t="s">
        <v>195</v>
      </c>
      <c r="E22" s="38"/>
      <c r="F22" s="23"/>
      <c r="G22" s="26">
        <f t="shared" ref="G22:G26" si="5">E22*F22</f>
        <v>0</v>
      </c>
      <c r="H22" s="27">
        <f>G22+(G22*$F$2)</f>
        <v>0</v>
      </c>
    </row>
    <row r="23" spans="1:8" ht="27" customHeight="1" thickBot="1" x14ac:dyDescent="0.3">
      <c r="A23" s="199" t="s">
        <v>165</v>
      </c>
      <c r="B23" s="200"/>
      <c r="C23" s="200"/>
      <c r="D23" s="200"/>
      <c r="E23" s="200"/>
      <c r="F23" s="200"/>
      <c r="G23" s="200"/>
      <c r="H23" s="201"/>
    </row>
    <row r="24" spans="1:8" ht="15" customHeight="1" x14ac:dyDescent="0.25">
      <c r="A24" s="153" t="s">
        <v>38</v>
      </c>
      <c r="B24" s="266" t="s">
        <v>317</v>
      </c>
      <c r="C24" s="266"/>
      <c r="D24" s="117" t="s">
        <v>195</v>
      </c>
      <c r="E24" s="108"/>
      <c r="F24" s="23">
        <v>635</v>
      </c>
      <c r="G24" s="109">
        <f t="shared" si="5"/>
        <v>0</v>
      </c>
      <c r="H24" s="110">
        <f>G24+(G24*$F$2)</f>
        <v>0</v>
      </c>
    </row>
    <row r="25" spans="1:8" ht="15" customHeight="1" x14ac:dyDescent="0.25">
      <c r="A25" s="151" t="s">
        <v>39</v>
      </c>
      <c r="B25" s="267" t="s">
        <v>318</v>
      </c>
      <c r="C25" s="267"/>
      <c r="D25" s="18" t="s">
        <v>195</v>
      </c>
      <c r="E25" s="103"/>
      <c r="F25" s="24">
        <v>75</v>
      </c>
      <c r="G25" s="28">
        <f t="shared" si="5"/>
        <v>0</v>
      </c>
      <c r="H25" s="45">
        <f t="shared" ref="H25:H26" si="6">G25+(G25*$F$2)</f>
        <v>0</v>
      </c>
    </row>
    <row r="26" spans="1:8" ht="15" customHeight="1" thickBot="1" x14ac:dyDescent="0.3">
      <c r="A26" s="151" t="s">
        <v>40</v>
      </c>
      <c r="B26" s="267" t="s">
        <v>319</v>
      </c>
      <c r="C26" s="267"/>
      <c r="D26" s="18" t="s">
        <v>195</v>
      </c>
      <c r="E26" s="103"/>
      <c r="F26" s="24">
        <v>13</v>
      </c>
      <c r="G26" s="28">
        <f t="shared" si="5"/>
        <v>0</v>
      </c>
      <c r="H26" s="45">
        <f t="shared" si="6"/>
        <v>0</v>
      </c>
    </row>
    <row r="27" spans="1:8" ht="29.45" customHeight="1" thickBot="1" x14ac:dyDescent="0.3">
      <c r="A27" s="213" t="s">
        <v>169</v>
      </c>
      <c r="B27" s="214"/>
      <c r="C27" s="214"/>
      <c r="D27" s="214"/>
      <c r="E27" s="214"/>
      <c r="F27" s="200"/>
      <c r="G27" s="200"/>
      <c r="H27" s="201"/>
    </row>
    <row r="28" spans="1:8" ht="15" customHeight="1" thickBot="1" x14ac:dyDescent="0.3">
      <c r="A28" s="153" t="s">
        <v>48</v>
      </c>
      <c r="B28" s="264" t="s">
        <v>320</v>
      </c>
      <c r="C28" s="265"/>
      <c r="D28" s="155" t="s">
        <v>195</v>
      </c>
      <c r="E28" s="38"/>
      <c r="F28" s="33">
        <v>222</v>
      </c>
      <c r="G28" s="34">
        <f t="shared" ref="G28:G31" si="7">E28*F28</f>
        <v>0</v>
      </c>
      <c r="H28" s="35">
        <f>G28+(G28*$F$2)</f>
        <v>0</v>
      </c>
    </row>
    <row r="29" spans="1:8" ht="24.95" customHeight="1" thickBot="1" x14ac:dyDescent="0.3">
      <c r="A29" s="199" t="s">
        <v>175</v>
      </c>
      <c r="B29" s="200"/>
      <c r="C29" s="200"/>
      <c r="D29" s="200"/>
      <c r="E29" s="200"/>
      <c r="F29" s="200"/>
      <c r="G29" s="200"/>
      <c r="H29" s="201"/>
    </row>
    <row r="30" spans="1:8" ht="15" customHeight="1" x14ac:dyDescent="0.25">
      <c r="A30" s="156" t="s">
        <v>49</v>
      </c>
      <c r="B30" s="257" t="s">
        <v>321</v>
      </c>
      <c r="C30" s="258"/>
      <c r="D30" s="152" t="s">
        <v>195</v>
      </c>
      <c r="E30" s="40"/>
      <c r="F30" s="24">
        <v>74</v>
      </c>
      <c r="G30" s="28">
        <f t="shared" si="7"/>
        <v>0</v>
      </c>
      <c r="H30" s="29">
        <f t="shared" ref="H30:H31" si="8">G30+(G30*$F$2)</f>
        <v>0</v>
      </c>
    </row>
    <row r="31" spans="1:8" ht="15" customHeight="1" thickBot="1" x14ac:dyDescent="0.3">
      <c r="A31" s="156" t="s">
        <v>50</v>
      </c>
      <c r="B31" s="257" t="s">
        <v>322</v>
      </c>
      <c r="C31" s="258"/>
      <c r="D31" s="152" t="s">
        <v>195</v>
      </c>
      <c r="E31" s="40"/>
      <c r="F31" s="24">
        <v>8</v>
      </c>
      <c r="G31" s="28">
        <f t="shared" si="7"/>
        <v>0</v>
      </c>
      <c r="H31" s="29">
        <f t="shared" si="8"/>
        <v>0</v>
      </c>
    </row>
    <row r="32" spans="1:8" ht="30.6" customHeight="1" thickBot="1" x14ac:dyDescent="0.3">
      <c r="A32" s="199" t="s">
        <v>177</v>
      </c>
      <c r="B32" s="200"/>
      <c r="C32" s="200"/>
      <c r="D32" s="200"/>
      <c r="E32" s="200"/>
      <c r="F32" s="200"/>
      <c r="G32" s="200"/>
      <c r="H32" s="201"/>
    </row>
    <row r="33" spans="1:8" ht="15" customHeight="1" x14ac:dyDescent="0.25">
      <c r="A33" s="156" t="s">
        <v>57</v>
      </c>
      <c r="B33" s="257" t="s">
        <v>176</v>
      </c>
      <c r="C33" s="258"/>
      <c r="D33" s="152" t="s">
        <v>195</v>
      </c>
      <c r="E33" s="40"/>
      <c r="F33" s="24">
        <v>18</v>
      </c>
      <c r="G33" s="28">
        <f t="shared" ref="G33:G39" si="9">E33*F33</f>
        <v>0</v>
      </c>
      <c r="H33" s="29">
        <f>G33+(G33*$F$2)</f>
        <v>0</v>
      </c>
    </row>
    <row r="34" spans="1:8" ht="15" customHeight="1" thickBot="1" x14ac:dyDescent="0.3">
      <c r="A34" s="156" t="s">
        <v>58</v>
      </c>
      <c r="B34" s="257" t="s">
        <v>178</v>
      </c>
      <c r="C34" s="258"/>
      <c r="D34" s="152" t="s">
        <v>195</v>
      </c>
      <c r="E34" s="40"/>
      <c r="F34" s="24">
        <v>2</v>
      </c>
      <c r="G34" s="28">
        <f t="shared" si="9"/>
        <v>0</v>
      </c>
      <c r="H34" s="29">
        <f t="shared" ref="H34:H39" si="10">G34+(G34*$F$2)</f>
        <v>0</v>
      </c>
    </row>
    <row r="35" spans="1:8" ht="30.6" customHeight="1" thickBot="1" x14ac:dyDescent="0.3">
      <c r="A35" s="199" t="s">
        <v>179</v>
      </c>
      <c r="B35" s="200"/>
      <c r="C35" s="200"/>
      <c r="D35" s="200"/>
      <c r="E35" s="200"/>
      <c r="F35" s="200"/>
      <c r="G35" s="200"/>
      <c r="H35" s="201"/>
    </row>
    <row r="36" spans="1:8" ht="15" customHeight="1" x14ac:dyDescent="0.25">
      <c r="A36" s="156" t="s">
        <v>59</v>
      </c>
      <c r="B36" s="257" t="s">
        <v>324</v>
      </c>
      <c r="C36" s="258"/>
      <c r="D36" s="152" t="s">
        <v>195</v>
      </c>
      <c r="E36" s="40"/>
      <c r="F36" s="24">
        <v>55</v>
      </c>
      <c r="G36" s="28">
        <f t="shared" si="9"/>
        <v>0</v>
      </c>
      <c r="H36" s="29">
        <f t="shared" si="10"/>
        <v>0</v>
      </c>
    </row>
    <row r="37" spans="1:8" ht="15" customHeight="1" x14ac:dyDescent="0.25">
      <c r="A37" s="156" t="s">
        <v>60</v>
      </c>
      <c r="B37" s="257" t="s">
        <v>325</v>
      </c>
      <c r="C37" s="258"/>
      <c r="D37" s="152" t="s">
        <v>195</v>
      </c>
      <c r="E37" s="40"/>
      <c r="F37" s="24">
        <v>1</v>
      </c>
      <c r="G37" s="28">
        <f t="shared" si="9"/>
        <v>0</v>
      </c>
      <c r="H37" s="29">
        <f t="shared" si="10"/>
        <v>0</v>
      </c>
    </row>
    <row r="38" spans="1:8" ht="15" customHeight="1" x14ac:dyDescent="0.25">
      <c r="A38" s="156" t="s">
        <v>61</v>
      </c>
      <c r="B38" s="257" t="s">
        <v>326</v>
      </c>
      <c r="C38" s="258"/>
      <c r="D38" s="152" t="s">
        <v>195</v>
      </c>
      <c r="E38" s="40"/>
      <c r="F38" s="24">
        <v>1</v>
      </c>
      <c r="G38" s="28">
        <f t="shared" si="9"/>
        <v>0</v>
      </c>
      <c r="H38" s="29">
        <f t="shared" si="10"/>
        <v>0</v>
      </c>
    </row>
    <row r="39" spans="1:8" ht="15" customHeight="1" thickBot="1" x14ac:dyDescent="0.3">
      <c r="A39" s="156" t="s">
        <v>257</v>
      </c>
      <c r="B39" s="257" t="s">
        <v>327</v>
      </c>
      <c r="C39" s="258"/>
      <c r="D39" s="152" t="s">
        <v>195</v>
      </c>
      <c r="E39" s="40"/>
      <c r="F39" s="24">
        <v>24</v>
      </c>
      <c r="G39" s="28">
        <f t="shared" si="9"/>
        <v>0</v>
      </c>
      <c r="H39" s="29">
        <f t="shared" si="10"/>
        <v>0</v>
      </c>
    </row>
    <row r="40" spans="1:8" ht="26.1" customHeight="1" thickBot="1" x14ac:dyDescent="0.3">
      <c r="A40" s="199" t="s">
        <v>188</v>
      </c>
      <c r="B40" s="200"/>
      <c r="C40" s="200"/>
      <c r="D40" s="200"/>
      <c r="E40" s="200"/>
      <c r="F40" s="200"/>
      <c r="G40" s="200"/>
      <c r="H40" s="201"/>
    </row>
    <row r="41" spans="1:8" x14ac:dyDescent="0.25">
      <c r="A41" s="156" t="s">
        <v>62</v>
      </c>
      <c r="B41" s="257" t="s">
        <v>328</v>
      </c>
      <c r="C41" s="258"/>
      <c r="D41" s="152"/>
      <c r="E41" s="40"/>
      <c r="F41" s="24">
        <v>3</v>
      </c>
      <c r="G41" s="28">
        <f t="shared" ref="G41" si="11">E41*F41</f>
        <v>0</v>
      </c>
      <c r="H41" s="29">
        <f t="shared" ref="H41" si="12">G41+(G41*$F$2)</f>
        <v>0</v>
      </c>
    </row>
    <row r="42" spans="1:8" ht="26.1" customHeight="1" thickBot="1" x14ac:dyDescent="0.3">
      <c r="A42" s="230" t="s">
        <v>52</v>
      </c>
      <c r="B42" s="231"/>
      <c r="C42" s="231"/>
      <c r="D42" s="231"/>
      <c r="E42" s="231"/>
      <c r="F42" s="231"/>
      <c r="G42" s="231"/>
      <c r="H42" s="243"/>
    </row>
    <row r="43" spans="1:8" ht="15" customHeight="1" thickBot="1" x14ac:dyDescent="0.3">
      <c r="A43" s="154" t="s">
        <v>63</v>
      </c>
      <c r="B43" s="264" t="s">
        <v>330</v>
      </c>
      <c r="C43" s="265" t="s">
        <v>330</v>
      </c>
      <c r="D43" s="117" t="s">
        <v>195</v>
      </c>
      <c r="E43" s="38"/>
      <c r="F43" s="23">
        <v>1</v>
      </c>
      <c r="G43" s="26">
        <f t="shared" ref="G43:G51" si="13">E43*F43</f>
        <v>0</v>
      </c>
      <c r="H43" s="27">
        <f>G43+(G43*$F$2)</f>
        <v>0</v>
      </c>
    </row>
    <row r="44" spans="1:8" ht="15" customHeight="1" thickBot="1" x14ac:dyDescent="0.3">
      <c r="A44" s="154" t="s">
        <v>64</v>
      </c>
      <c r="B44" s="257" t="s">
        <v>331</v>
      </c>
      <c r="C44" s="258" t="s">
        <v>331</v>
      </c>
      <c r="D44" s="18" t="s">
        <v>195</v>
      </c>
      <c r="E44" s="40"/>
      <c r="F44" s="24">
        <v>1</v>
      </c>
      <c r="G44" s="28">
        <f t="shared" si="13"/>
        <v>0</v>
      </c>
      <c r="H44" s="29">
        <f t="shared" ref="H44:H51" si="14">G44+(G44*$F$2)</f>
        <v>0</v>
      </c>
    </row>
    <row r="45" spans="1:8" ht="15" customHeight="1" thickBot="1" x14ac:dyDescent="0.3">
      <c r="A45" s="154" t="s">
        <v>65</v>
      </c>
      <c r="B45" s="257" t="s">
        <v>332</v>
      </c>
      <c r="C45" s="258" t="s">
        <v>332</v>
      </c>
      <c r="D45" s="18" t="s">
        <v>195</v>
      </c>
      <c r="E45" s="40"/>
      <c r="F45" s="24">
        <v>1</v>
      </c>
      <c r="G45" s="28">
        <f t="shared" si="13"/>
        <v>0</v>
      </c>
      <c r="H45" s="29">
        <f t="shared" si="14"/>
        <v>0</v>
      </c>
    </row>
    <row r="46" spans="1:8" ht="15" customHeight="1" thickBot="1" x14ac:dyDescent="0.3">
      <c r="A46" s="154" t="s">
        <v>66</v>
      </c>
      <c r="B46" s="257" t="s">
        <v>333</v>
      </c>
      <c r="C46" s="258" t="s">
        <v>333</v>
      </c>
      <c r="D46" s="18" t="s">
        <v>195</v>
      </c>
      <c r="E46" s="40"/>
      <c r="F46" s="24">
        <v>1</v>
      </c>
      <c r="G46" s="28">
        <f t="shared" si="13"/>
        <v>0</v>
      </c>
      <c r="H46" s="29">
        <f t="shared" si="14"/>
        <v>0</v>
      </c>
    </row>
    <row r="47" spans="1:8" ht="15" customHeight="1" thickBot="1" x14ac:dyDescent="0.3">
      <c r="A47" s="154" t="s">
        <v>288</v>
      </c>
      <c r="B47" s="257" t="s">
        <v>334</v>
      </c>
      <c r="C47" s="258" t="s">
        <v>334</v>
      </c>
      <c r="D47" s="18" t="s">
        <v>195</v>
      </c>
      <c r="E47" s="40"/>
      <c r="F47" s="24">
        <v>1</v>
      </c>
      <c r="G47" s="28">
        <f t="shared" si="13"/>
        <v>0</v>
      </c>
      <c r="H47" s="29">
        <f t="shared" si="14"/>
        <v>0</v>
      </c>
    </row>
    <row r="48" spans="1:8" ht="15" customHeight="1" thickBot="1" x14ac:dyDescent="0.3">
      <c r="A48" s="154" t="s">
        <v>67</v>
      </c>
      <c r="B48" s="257" t="s">
        <v>335</v>
      </c>
      <c r="C48" s="258" t="s">
        <v>335</v>
      </c>
      <c r="D48" s="18" t="s">
        <v>195</v>
      </c>
      <c r="E48" s="40"/>
      <c r="F48" s="24">
        <v>1</v>
      </c>
      <c r="G48" s="44">
        <f t="shared" si="13"/>
        <v>0</v>
      </c>
      <c r="H48" s="29">
        <f t="shared" si="14"/>
        <v>0</v>
      </c>
    </row>
    <row r="49" spans="1:8" ht="15" customHeight="1" thickBot="1" x14ac:dyDescent="0.3">
      <c r="A49" s="154" t="s">
        <v>68</v>
      </c>
      <c r="B49" s="257" t="s">
        <v>336</v>
      </c>
      <c r="C49" s="258" t="s">
        <v>336</v>
      </c>
      <c r="D49" s="18" t="s">
        <v>195</v>
      </c>
      <c r="E49" s="40"/>
      <c r="F49" s="24">
        <v>1</v>
      </c>
      <c r="G49" s="44">
        <f t="shared" si="13"/>
        <v>0</v>
      </c>
      <c r="H49" s="29">
        <f t="shared" si="14"/>
        <v>0</v>
      </c>
    </row>
    <row r="50" spans="1:8" ht="15" customHeight="1" thickBot="1" x14ac:dyDescent="0.3">
      <c r="A50" s="154" t="s">
        <v>69</v>
      </c>
      <c r="B50" s="257" t="s">
        <v>337</v>
      </c>
      <c r="C50" s="258" t="s">
        <v>337</v>
      </c>
      <c r="D50" s="18" t="s">
        <v>195</v>
      </c>
      <c r="E50" s="40"/>
      <c r="F50" s="24">
        <v>1</v>
      </c>
      <c r="G50" s="28">
        <f t="shared" si="13"/>
        <v>0</v>
      </c>
      <c r="H50" s="29">
        <f t="shared" si="14"/>
        <v>0</v>
      </c>
    </row>
    <row r="51" spans="1:8" ht="15" customHeight="1" thickBot="1" x14ac:dyDescent="0.3">
      <c r="A51" s="154" t="s">
        <v>70</v>
      </c>
      <c r="B51" s="259" t="s">
        <v>338</v>
      </c>
      <c r="C51" s="260" t="s">
        <v>338</v>
      </c>
      <c r="D51" s="123" t="s">
        <v>195</v>
      </c>
      <c r="E51" s="42"/>
      <c r="F51" s="25">
        <v>1</v>
      </c>
      <c r="G51" s="30">
        <f t="shared" si="13"/>
        <v>0</v>
      </c>
      <c r="H51" s="31">
        <f t="shared" si="14"/>
        <v>0</v>
      </c>
    </row>
    <row r="52" spans="1:8" ht="25.5" customHeight="1" thickBot="1" x14ac:dyDescent="0.3">
      <c r="A52" s="261" t="s">
        <v>197</v>
      </c>
      <c r="B52" s="262"/>
      <c r="C52" s="262"/>
      <c r="D52" s="262"/>
      <c r="E52" s="262"/>
      <c r="F52" s="262"/>
      <c r="G52" s="262"/>
      <c r="H52" s="263"/>
    </row>
    <row r="53" spans="1:8" ht="15" customHeight="1" x14ac:dyDescent="0.25">
      <c r="A53" s="153" t="s">
        <v>71</v>
      </c>
      <c r="B53" s="217" t="s">
        <v>198</v>
      </c>
      <c r="C53" s="217"/>
      <c r="D53" s="157" t="s">
        <v>195</v>
      </c>
      <c r="E53" s="158"/>
      <c r="F53" s="159">
        <v>52</v>
      </c>
      <c r="G53" s="26">
        <f t="shared" ref="G53:G59" si="15">E53*F53</f>
        <v>0</v>
      </c>
      <c r="H53" s="27">
        <f t="shared" ref="H53:H59" si="16">G53+(G53*$F$2)</f>
        <v>0</v>
      </c>
    </row>
    <row r="54" spans="1:8" ht="15" customHeight="1" thickBot="1" x14ac:dyDescent="0.3">
      <c r="A54" s="151" t="s">
        <v>72</v>
      </c>
      <c r="B54" s="202" t="s">
        <v>199</v>
      </c>
      <c r="C54" s="202"/>
      <c r="D54" s="160" t="s">
        <v>195</v>
      </c>
      <c r="E54" s="161"/>
      <c r="F54" s="104">
        <v>2</v>
      </c>
      <c r="G54" s="28">
        <f t="shared" si="15"/>
        <v>0</v>
      </c>
      <c r="H54" s="29">
        <f t="shared" si="16"/>
        <v>0</v>
      </c>
    </row>
    <row r="55" spans="1:8" ht="15" customHeight="1" x14ac:dyDescent="0.25">
      <c r="A55" s="153" t="s">
        <v>73</v>
      </c>
      <c r="B55" s="202" t="s">
        <v>200</v>
      </c>
      <c r="C55" s="202"/>
      <c r="D55" s="160" t="s">
        <v>195</v>
      </c>
      <c r="E55" s="161"/>
      <c r="F55" s="104">
        <v>1</v>
      </c>
      <c r="G55" s="28">
        <f t="shared" si="15"/>
        <v>0</v>
      </c>
      <c r="H55" s="29">
        <f t="shared" si="16"/>
        <v>0</v>
      </c>
    </row>
    <row r="56" spans="1:8" ht="15" customHeight="1" thickBot="1" x14ac:dyDescent="0.3">
      <c r="A56" s="151" t="s">
        <v>74</v>
      </c>
      <c r="B56" s="202" t="s">
        <v>201</v>
      </c>
      <c r="C56" s="202"/>
      <c r="D56" s="160" t="s">
        <v>195</v>
      </c>
      <c r="E56" s="161"/>
      <c r="F56" s="104">
        <v>1</v>
      </c>
      <c r="G56" s="28">
        <f t="shared" si="15"/>
        <v>0</v>
      </c>
      <c r="H56" s="29">
        <f t="shared" si="16"/>
        <v>0</v>
      </c>
    </row>
    <row r="57" spans="1:8" ht="15" customHeight="1" x14ac:dyDescent="0.25">
      <c r="A57" s="153" t="s">
        <v>75</v>
      </c>
      <c r="B57" s="197" t="s">
        <v>202</v>
      </c>
      <c r="C57" s="198"/>
      <c r="D57" s="160" t="s">
        <v>195</v>
      </c>
      <c r="E57" s="161"/>
      <c r="F57" s="104">
        <v>1</v>
      </c>
      <c r="G57" s="28">
        <f t="shared" si="15"/>
        <v>0</v>
      </c>
      <c r="H57" s="29">
        <f t="shared" si="16"/>
        <v>0</v>
      </c>
    </row>
    <row r="58" spans="1:8" ht="15" customHeight="1" thickBot="1" x14ac:dyDescent="0.3">
      <c r="A58" s="151" t="s">
        <v>76</v>
      </c>
      <c r="B58" s="197" t="s">
        <v>203</v>
      </c>
      <c r="C58" s="198"/>
      <c r="D58" s="160" t="s">
        <v>195</v>
      </c>
      <c r="E58" s="161"/>
      <c r="F58" s="104">
        <v>52</v>
      </c>
      <c r="G58" s="28">
        <f t="shared" si="15"/>
        <v>0</v>
      </c>
      <c r="H58" s="29">
        <f t="shared" si="16"/>
        <v>0</v>
      </c>
    </row>
    <row r="59" spans="1:8" ht="15" customHeight="1" thickBot="1" x14ac:dyDescent="0.3">
      <c r="A59" s="153" t="s">
        <v>77</v>
      </c>
      <c r="B59" s="216" t="s">
        <v>204</v>
      </c>
      <c r="C59" s="216"/>
      <c r="D59" s="162" t="s">
        <v>195</v>
      </c>
      <c r="E59" s="163"/>
      <c r="F59" s="164">
        <v>1</v>
      </c>
      <c r="G59" s="30">
        <f t="shared" si="15"/>
        <v>0</v>
      </c>
      <c r="H59" s="31">
        <f t="shared" si="16"/>
        <v>0</v>
      </c>
    </row>
    <row r="60" spans="1:8" ht="25.5" customHeight="1" thickBot="1" x14ac:dyDescent="0.3">
      <c r="A60" s="230" t="s">
        <v>205</v>
      </c>
      <c r="B60" s="231"/>
      <c r="C60" s="231"/>
      <c r="D60" s="231"/>
      <c r="E60" s="231"/>
      <c r="F60" s="231"/>
      <c r="G60" s="231"/>
      <c r="H60" s="243"/>
    </row>
    <row r="61" spans="1:8" ht="15" customHeight="1" thickBot="1" x14ac:dyDescent="0.3">
      <c r="A61" s="90" t="s">
        <v>78</v>
      </c>
      <c r="B61" s="217" t="s">
        <v>206</v>
      </c>
      <c r="C61" s="217"/>
      <c r="D61" s="134" t="s">
        <v>195</v>
      </c>
      <c r="E61" s="165"/>
      <c r="F61" s="92">
        <v>1</v>
      </c>
      <c r="G61" s="26">
        <f t="shared" ref="G61:G67" si="17">E61*F61</f>
        <v>0</v>
      </c>
      <c r="H61" s="27">
        <f t="shared" ref="H61:H67" si="18">G61+(G61*$F$2)</f>
        <v>0</v>
      </c>
    </row>
    <row r="62" spans="1:8" ht="15" customHeight="1" thickBot="1" x14ac:dyDescent="0.3">
      <c r="A62" s="90" t="s">
        <v>79</v>
      </c>
      <c r="B62" s="202" t="s">
        <v>207</v>
      </c>
      <c r="C62" s="202"/>
      <c r="D62" s="139" t="s">
        <v>195</v>
      </c>
      <c r="E62" s="166"/>
      <c r="F62" s="72">
        <v>1</v>
      </c>
      <c r="G62" s="28">
        <f t="shared" si="17"/>
        <v>0</v>
      </c>
      <c r="H62" s="29">
        <f t="shared" si="18"/>
        <v>0</v>
      </c>
    </row>
    <row r="63" spans="1:8" ht="15" customHeight="1" thickBot="1" x14ac:dyDescent="0.3">
      <c r="A63" s="90" t="s">
        <v>80</v>
      </c>
      <c r="B63" s="202" t="s">
        <v>208</v>
      </c>
      <c r="C63" s="202"/>
      <c r="D63" s="139" t="s">
        <v>195</v>
      </c>
      <c r="E63" s="166"/>
      <c r="F63" s="72">
        <v>1</v>
      </c>
      <c r="G63" s="28">
        <f t="shared" si="17"/>
        <v>0</v>
      </c>
      <c r="H63" s="29">
        <f t="shared" si="18"/>
        <v>0</v>
      </c>
    </row>
    <row r="64" spans="1:8" ht="15" customHeight="1" thickBot="1" x14ac:dyDescent="0.3">
      <c r="A64" s="90" t="s">
        <v>81</v>
      </c>
      <c r="B64" s="202" t="s">
        <v>209</v>
      </c>
      <c r="C64" s="202"/>
      <c r="D64" s="139" t="s">
        <v>195</v>
      </c>
      <c r="E64" s="166"/>
      <c r="F64" s="72">
        <v>1</v>
      </c>
      <c r="G64" s="28">
        <f t="shared" si="17"/>
        <v>0</v>
      </c>
      <c r="H64" s="29">
        <f t="shared" si="18"/>
        <v>0</v>
      </c>
    </row>
    <row r="65" spans="1:8" ht="15" customHeight="1" thickBot="1" x14ac:dyDescent="0.3">
      <c r="A65" s="90" t="s">
        <v>82</v>
      </c>
      <c r="B65" s="202" t="s">
        <v>210</v>
      </c>
      <c r="C65" s="202"/>
      <c r="D65" s="139" t="s">
        <v>195</v>
      </c>
      <c r="E65" s="166"/>
      <c r="F65" s="72">
        <v>1</v>
      </c>
      <c r="G65" s="28">
        <f t="shared" si="17"/>
        <v>0</v>
      </c>
      <c r="H65" s="29">
        <f t="shared" si="18"/>
        <v>0</v>
      </c>
    </row>
    <row r="66" spans="1:8" ht="15" customHeight="1" thickBot="1" x14ac:dyDescent="0.3">
      <c r="A66" s="90" t="s">
        <v>83</v>
      </c>
      <c r="B66" s="202" t="s">
        <v>211</v>
      </c>
      <c r="C66" s="202"/>
      <c r="D66" s="139" t="s">
        <v>195</v>
      </c>
      <c r="E66" s="166"/>
      <c r="F66" s="72">
        <v>1</v>
      </c>
      <c r="G66" s="28">
        <f t="shared" si="17"/>
        <v>0</v>
      </c>
      <c r="H66" s="29">
        <f t="shared" si="18"/>
        <v>0</v>
      </c>
    </row>
    <row r="67" spans="1:8" ht="15" customHeight="1" thickBot="1" x14ac:dyDescent="0.3">
      <c r="A67" s="90" t="s">
        <v>84</v>
      </c>
      <c r="B67" s="255" t="s">
        <v>212</v>
      </c>
      <c r="C67" s="255"/>
      <c r="D67" s="167" t="s">
        <v>195</v>
      </c>
      <c r="E67" s="168"/>
      <c r="F67" s="169">
        <v>1</v>
      </c>
      <c r="G67" s="44">
        <f t="shared" si="17"/>
        <v>0</v>
      </c>
      <c r="H67" s="45">
        <f t="shared" si="18"/>
        <v>0</v>
      </c>
    </row>
    <row r="68" spans="1:8" ht="25.5" customHeight="1" thickBot="1" x14ac:dyDescent="0.3">
      <c r="A68" s="199" t="s">
        <v>213</v>
      </c>
      <c r="B68" s="200"/>
      <c r="C68" s="200"/>
      <c r="D68" s="200"/>
      <c r="E68" s="200"/>
      <c r="F68" s="200"/>
      <c r="G68" s="200"/>
      <c r="H68" s="201"/>
    </row>
    <row r="69" spans="1:8" ht="15" customHeight="1" x14ac:dyDescent="0.25">
      <c r="A69" s="61" t="s">
        <v>85</v>
      </c>
      <c r="B69" s="256" t="s">
        <v>214</v>
      </c>
      <c r="C69" s="256"/>
      <c r="D69" s="170" t="s">
        <v>195</v>
      </c>
      <c r="E69" s="171"/>
      <c r="F69" s="172">
        <v>45</v>
      </c>
      <c r="G69" s="34">
        <f t="shared" ref="G69:G75" si="19">E69*F69</f>
        <v>0</v>
      </c>
      <c r="H69" s="35">
        <f t="shared" ref="H69:H75" si="20">G69+(G69*$F$2)</f>
        <v>0</v>
      </c>
    </row>
    <row r="70" spans="1:8" ht="15" customHeight="1" x14ac:dyDescent="0.25">
      <c r="A70" s="61" t="s">
        <v>86</v>
      </c>
      <c r="B70" s="202" t="s">
        <v>210</v>
      </c>
      <c r="C70" s="202"/>
      <c r="D70" s="139" t="s">
        <v>195</v>
      </c>
      <c r="E70" s="166"/>
      <c r="F70" s="72">
        <v>38</v>
      </c>
      <c r="G70" s="28">
        <f t="shared" si="19"/>
        <v>0</v>
      </c>
      <c r="H70" s="29">
        <f t="shared" si="20"/>
        <v>0</v>
      </c>
    </row>
    <row r="71" spans="1:8" ht="15" customHeight="1" x14ac:dyDescent="0.25">
      <c r="A71" s="61" t="s">
        <v>87</v>
      </c>
      <c r="B71" s="202" t="s">
        <v>215</v>
      </c>
      <c r="C71" s="202"/>
      <c r="D71" s="139" t="s">
        <v>195</v>
      </c>
      <c r="E71" s="166"/>
      <c r="F71" s="72">
        <v>1</v>
      </c>
      <c r="G71" s="28">
        <f t="shared" si="19"/>
        <v>0</v>
      </c>
      <c r="H71" s="29">
        <f t="shared" si="20"/>
        <v>0</v>
      </c>
    </row>
    <row r="72" spans="1:8" ht="15" customHeight="1" x14ac:dyDescent="0.25">
      <c r="A72" s="61" t="s">
        <v>88</v>
      </c>
      <c r="B72" s="202" t="s">
        <v>339</v>
      </c>
      <c r="C72" s="202"/>
      <c r="D72" s="139" t="s">
        <v>195</v>
      </c>
      <c r="E72" s="166"/>
      <c r="F72" s="72">
        <v>1</v>
      </c>
      <c r="G72" s="28">
        <f t="shared" si="19"/>
        <v>0</v>
      </c>
      <c r="H72" s="29">
        <f t="shared" si="20"/>
        <v>0</v>
      </c>
    </row>
    <row r="73" spans="1:8" ht="15" customHeight="1" x14ac:dyDescent="0.25">
      <c r="A73" s="61" t="s">
        <v>89</v>
      </c>
      <c r="B73" s="202" t="s">
        <v>216</v>
      </c>
      <c r="C73" s="202"/>
      <c r="D73" s="139" t="s">
        <v>195</v>
      </c>
      <c r="E73" s="166"/>
      <c r="F73" s="72">
        <v>29</v>
      </c>
      <c r="G73" s="28">
        <f t="shared" si="19"/>
        <v>0</v>
      </c>
      <c r="H73" s="29">
        <f t="shared" si="20"/>
        <v>0</v>
      </c>
    </row>
    <row r="74" spans="1:8" ht="15" customHeight="1" x14ac:dyDescent="0.25">
      <c r="A74" s="61" t="s">
        <v>90</v>
      </c>
      <c r="B74" s="202" t="s">
        <v>217</v>
      </c>
      <c r="C74" s="202"/>
      <c r="D74" s="139" t="s">
        <v>195</v>
      </c>
      <c r="E74" s="166"/>
      <c r="F74" s="72">
        <v>9</v>
      </c>
      <c r="G74" s="28">
        <f t="shared" si="19"/>
        <v>0</v>
      </c>
      <c r="H74" s="29">
        <f t="shared" si="20"/>
        <v>0</v>
      </c>
    </row>
    <row r="75" spans="1:8" ht="15" customHeight="1" thickBot="1" x14ac:dyDescent="0.3">
      <c r="A75" s="61" t="s">
        <v>91</v>
      </c>
      <c r="B75" s="216" t="s">
        <v>218</v>
      </c>
      <c r="C75" s="216"/>
      <c r="D75" s="136" t="s">
        <v>195</v>
      </c>
      <c r="E75" s="173"/>
      <c r="F75" s="75">
        <v>38</v>
      </c>
      <c r="G75" s="30">
        <f t="shared" si="19"/>
        <v>0</v>
      </c>
      <c r="H75" s="31">
        <f t="shared" si="20"/>
        <v>0</v>
      </c>
    </row>
    <row r="76" spans="1:8" ht="36" customHeight="1" thickBot="1" x14ac:dyDescent="0.3">
      <c r="A76" s="199" t="s">
        <v>44</v>
      </c>
      <c r="B76" s="200"/>
      <c r="C76" s="200"/>
      <c r="D76" s="200"/>
      <c r="E76" s="200"/>
      <c r="F76" s="200"/>
      <c r="G76" s="200"/>
      <c r="H76" s="201"/>
    </row>
    <row r="77" spans="1:8" ht="31.5" customHeight="1" x14ac:dyDescent="0.25">
      <c r="A77" s="90" t="s">
        <v>18</v>
      </c>
      <c r="B77" s="253" t="s">
        <v>46</v>
      </c>
      <c r="C77" s="254" t="s">
        <v>42</v>
      </c>
      <c r="D77" s="117" t="s">
        <v>45</v>
      </c>
      <c r="E77" s="38"/>
      <c r="F77" s="47"/>
      <c r="G77" s="48"/>
      <c r="H77" s="49"/>
    </row>
    <row r="78" spans="1:8" ht="30" customHeight="1" x14ac:dyDescent="0.25">
      <c r="A78" s="120" t="s">
        <v>23</v>
      </c>
      <c r="B78" s="251" t="s">
        <v>55</v>
      </c>
      <c r="C78" s="252" t="s">
        <v>43</v>
      </c>
      <c r="D78" s="150" t="s">
        <v>41</v>
      </c>
      <c r="E78" s="40"/>
      <c r="F78" s="24"/>
      <c r="G78" s="28">
        <f t="shared" ref="G78:G81" si="21">E78*F78</f>
        <v>0</v>
      </c>
      <c r="H78" s="29">
        <f>G78+(G78*$F$2)</f>
        <v>0</v>
      </c>
    </row>
    <row r="79" spans="1:8" ht="30" customHeight="1" x14ac:dyDescent="0.25">
      <c r="A79" s="120" t="s">
        <v>24</v>
      </c>
      <c r="B79" s="251" t="s">
        <v>54</v>
      </c>
      <c r="C79" s="252" t="s">
        <v>43</v>
      </c>
      <c r="D79" s="150" t="s">
        <v>41</v>
      </c>
      <c r="E79" s="40"/>
      <c r="F79" s="24"/>
      <c r="G79" s="28">
        <f t="shared" si="21"/>
        <v>0</v>
      </c>
      <c r="H79" s="29">
        <f t="shared" ref="H79:H81" si="22">G79+(G79*$F$2)</f>
        <v>0</v>
      </c>
    </row>
    <row r="80" spans="1:8" ht="30" customHeight="1" x14ac:dyDescent="0.25">
      <c r="A80" s="120" t="s">
        <v>34</v>
      </c>
      <c r="B80" s="174" t="s">
        <v>56</v>
      </c>
      <c r="C80" s="174" t="s">
        <v>43</v>
      </c>
      <c r="D80" s="150" t="s">
        <v>41</v>
      </c>
      <c r="E80" s="40"/>
      <c r="F80" s="24"/>
      <c r="G80" s="28">
        <f t="shared" si="21"/>
        <v>0</v>
      </c>
      <c r="H80" s="29">
        <f t="shared" si="22"/>
        <v>0</v>
      </c>
    </row>
    <row r="81" spans="1:8" ht="30" customHeight="1" x14ac:dyDescent="0.25">
      <c r="A81" s="120" t="s">
        <v>144</v>
      </c>
      <c r="B81" s="251" t="s">
        <v>56</v>
      </c>
      <c r="C81" s="252" t="s">
        <v>43</v>
      </c>
      <c r="D81" s="150" t="s">
        <v>41</v>
      </c>
      <c r="E81" s="40"/>
      <c r="F81" s="24"/>
      <c r="G81" s="28">
        <f t="shared" si="21"/>
        <v>0</v>
      </c>
      <c r="H81" s="29">
        <f t="shared" si="22"/>
        <v>0</v>
      </c>
    </row>
    <row r="82" spans="1:8" x14ac:dyDescent="0.25">
      <c r="A82" s="96"/>
      <c r="B82" s="97"/>
      <c r="C82" s="97"/>
      <c r="D82" s="97"/>
      <c r="E82" s="97"/>
      <c r="F82" s="98"/>
      <c r="G82" s="98"/>
      <c r="H82" s="99"/>
    </row>
    <row r="83" spans="1:8" x14ac:dyDescent="0.25">
      <c r="A83" s="18"/>
      <c r="B83" s="100" t="s">
        <v>26</v>
      </c>
      <c r="C83" s="101"/>
      <c r="D83" s="101"/>
      <c r="E83" s="101"/>
      <c r="F83" s="101"/>
      <c r="G83" s="101"/>
      <c r="H83" s="148"/>
    </row>
    <row r="84" spans="1:8" ht="40.15" customHeight="1" x14ac:dyDescent="0.25">
      <c r="A84" s="220" t="s">
        <v>27</v>
      </c>
      <c r="B84" s="221"/>
      <c r="C84" s="221"/>
      <c r="D84" s="221"/>
      <c r="E84" s="221"/>
      <c r="F84" s="222"/>
      <c r="G84" s="32">
        <f>SUM(G6:G80)</f>
        <v>0</v>
      </c>
      <c r="H84" s="32">
        <f>SUM(H6:H80)</f>
        <v>0</v>
      </c>
    </row>
    <row r="85" spans="1:8" ht="12" customHeight="1" x14ac:dyDescent="0.25">
      <c r="F85" s="143"/>
      <c r="G85" s="143"/>
      <c r="H85" s="143"/>
    </row>
  </sheetData>
  <mergeCells count="82">
    <mergeCell ref="A76:H76"/>
    <mergeCell ref="B71:C71"/>
    <mergeCell ref="B72:C72"/>
    <mergeCell ref="B73:C73"/>
    <mergeCell ref="B74:C74"/>
    <mergeCell ref="B75:C75"/>
    <mergeCell ref="B77:C77"/>
    <mergeCell ref="B78:C78"/>
    <mergeCell ref="B79:C79"/>
    <mergeCell ref="B81:C81"/>
    <mergeCell ref="A84:F84"/>
    <mergeCell ref="B70:C70"/>
    <mergeCell ref="B59:C59"/>
    <mergeCell ref="A60:H60"/>
    <mergeCell ref="B61:C61"/>
    <mergeCell ref="B62:C62"/>
    <mergeCell ref="B63:C63"/>
    <mergeCell ref="B64:C64"/>
    <mergeCell ref="B65:C65"/>
    <mergeCell ref="B66:C66"/>
    <mergeCell ref="B67:C67"/>
    <mergeCell ref="A68:H68"/>
    <mergeCell ref="B69:C69"/>
    <mergeCell ref="B56:C56"/>
    <mergeCell ref="B57:C57"/>
    <mergeCell ref="B58:C58"/>
    <mergeCell ref="B47:C47"/>
    <mergeCell ref="B48:C48"/>
    <mergeCell ref="B49:C49"/>
    <mergeCell ref="B50:C50"/>
    <mergeCell ref="B51:C51"/>
    <mergeCell ref="A52:H52"/>
    <mergeCell ref="A40:H40"/>
    <mergeCell ref="B41:C41"/>
    <mergeCell ref="B53:C53"/>
    <mergeCell ref="B54:C54"/>
    <mergeCell ref="B55:C55"/>
    <mergeCell ref="A42:H42"/>
    <mergeCell ref="B43:C43"/>
    <mergeCell ref="B44:C44"/>
    <mergeCell ref="B45:C45"/>
    <mergeCell ref="B46:C46"/>
    <mergeCell ref="B39:C39"/>
    <mergeCell ref="B33:C33"/>
    <mergeCell ref="B34:C34"/>
    <mergeCell ref="A35:H35"/>
    <mergeCell ref="B36:C36"/>
    <mergeCell ref="B37:C37"/>
    <mergeCell ref="B38:C38"/>
    <mergeCell ref="A29:H29"/>
    <mergeCell ref="B30:C30"/>
    <mergeCell ref="B31:C31"/>
    <mergeCell ref="A32:H32"/>
    <mergeCell ref="A27:H27"/>
    <mergeCell ref="B28:C28"/>
    <mergeCell ref="B22:C22"/>
    <mergeCell ref="A23:H23"/>
    <mergeCell ref="B24:C24"/>
    <mergeCell ref="B25:C25"/>
    <mergeCell ref="B26:C26"/>
    <mergeCell ref="A21:H21"/>
    <mergeCell ref="A12:H12"/>
    <mergeCell ref="B13:C13"/>
    <mergeCell ref="A14:H14"/>
    <mergeCell ref="B15:C15"/>
    <mergeCell ref="B16:C16"/>
    <mergeCell ref="B17:C17"/>
    <mergeCell ref="B18:C18"/>
    <mergeCell ref="B19:C19"/>
    <mergeCell ref="B20:C20"/>
    <mergeCell ref="A5:H5"/>
    <mergeCell ref="B8:C8"/>
    <mergeCell ref="B9:C9"/>
    <mergeCell ref="A10:H10"/>
    <mergeCell ref="B11:C11"/>
    <mergeCell ref="B6:C6"/>
    <mergeCell ref="A7:H7"/>
    <mergeCell ref="C1:H1"/>
    <mergeCell ref="C2:E2"/>
    <mergeCell ref="F2:H2"/>
    <mergeCell ref="A3:C3"/>
    <mergeCell ref="A4:H4"/>
  </mergeCells>
  <pageMargins left="0.11811023622047245" right="0.11811023622047245" top="0.15748031496062992" bottom="0.15748031496062992" header="0.31496062992125984" footer="0.31496062992125984"/>
  <pageSetup paperSize="9" scale="69" fitToHeight="0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H168"/>
  <sheetViews>
    <sheetView showGridLines="0" zoomScaleNormal="100" zoomScaleSheetLayoutView="100" workbookViewId="0">
      <selection activeCell="H6" sqref="H6"/>
    </sheetView>
    <sheetView workbookViewId="1"/>
  </sheetViews>
  <sheetFormatPr baseColWidth="10" defaultRowHeight="15" x14ac:dyDescent="0.25"/>
  <cols>
    <col min="1" max="1" width="9.28515625" style="3" customWidth="1"/>
    <col min="2" max="2" width="25.7109375" customWidth="1"/>
    <col min="3" max="3" width="53.5703125" style="2" customWidth="1"/>
    <col min="4" max="4" width="9" style="1" customWidth="1"/>
    <col min="5" max="5" width="16.7109375" style="1" customWidth="1"/>
    <col min="6" max="6" width="12" style="1" customWidth="1"/>
    <col min="7" max="7" width="14.7109375" style="1" customWidth="1"/>
    <col min="8" max="8" width="17" style="1" customWidth="1"/>
  </cols>
  <sheetData>
    <row r="1" spans="1:8" ht="140.25" customHeight="1" x14ac:dyDescent="0.25">
      <c r="C1" s="182" t="s">
        <v>157</v>
      </c>
      <c r="D1" s="183"/>
      <c r="E1" s="183"/>
      <c r="F1" s="183"/>
      <c r="G1" s="184"/>
      <c r="H1" s="185"/>
    </row>
    <row r="2" spans="1:8" ht="30.75" customHeight="1" thickBot="1" x14ac:dyDescent="0.3">
      <c r="C2" s="186" t="s">
        <v>14</v>
      </c>
      <c r="D2" s="187"/>
      <c r="E2" s="187"/>
      <c r="F2" s="188"/>
      <c r="G2" s="189"/>
      <c r="H2" s="190"/>
    </row>
    <row r="3" spans="1:8" ht="35.450000000000003" customHeight="1" thickBot="1" x14ac:dyDescent="0.3">
      <c r="A3" s="191" t="s">
        <v>0</v>
      </c>
      <c r="B3" s="192"/>
      <c r="C3" s="193"/>
      <c r="D3" s="14" t="s">
        <v>19</v>
      </c>
      <c r="E3" s="15" t="s">
        <v>1</v>
      </c>
      <c r="F3" s="12" t="s">
        <v>20</v>
      </c>
      <c r="G3" s="16" t="s">
        <v>21</v>
      </c>
      <c r="H3" s="17" t="s">
        <v>22</v>
      </c>
    </row>
    <row r="4" spans="1:8" ht="27.6" customHeight="1" thickBot="1" x14ac:dyDescent="0.3">
      <c r="A4" s="199" t="s">
        <v>155</v>
      </c>
      <c r="B4" s="200"/>
      <c r="C4" s="200"/>
      <c r="D4" s="200"/>
      <c r="E4" s="200"/>
      <c r="F4" s="200"/>
      <c r="G4" s="200"/>
      <c r="H4" s="201"/>
    </row>
    <row r="5" spans="1:8" ht="24" customHeight="1" thickBot="1" x14ac:dyDescent="0.3">
      <c r="A5" s="199" t="s">
        <v>158</v>
      </c>
      <c r="B5" s="200"/>
      <c r="C5" s="200"/>
      <c r="D5" s="200"/>
      <c r="E5" s="200"/>
      <c r="F5" s="200"/>
      <c r="G5" s="200"/>
      <c r="H5" s="201"/>
    </row>
    <row r="6" spans="1:8" ht="15" customHeight="1" x14ac:dyDescent="0.25">
      <c r="A6" s="36" t="s">
        <v>15</v>
      </c>
      <c r="B6" s="238"/>
      <c r="C6" s="239"/>
      <c r="D6" s="37" t="s">
        <v>239</v>
      </c>
      <c r="E6" s="38"/>
      <c r="F6" s="23"/>
      <c r="G6" s="26">
        <f>E6*F6</f>
        <v>0</v>
      </c>
      <c r="H6" s="27">
        <f>G6+(G6*F2)</f>
        <v>0</v>
      </c>
    </row>
    <row r="7" spans="1:8" ht="15" customHeight="1" thickBot="1" x14ac:dyDescent="0.3">
      <c r="A7" s="52" t="s">
        <v>16</v>
      </c>
      <c r="B7" s="274"/>
      <c r="C7" s="275"/>
      <c r="D7" s="20" t="s">
        <v>195</v>
      </c>
      <c r="E7" s="54"/>
      <c r="F7" s="55"/>
      <c r="G7" s="56">
        <f t="shared" ref="G7:G25" si="0">E7*F7</f>
        <v>0</v>
      </c>
      <c r="H7" s="57">
        <f>G7+(G7*F2)</f>
        <v>0</v>
      </c>
    </row>
    <row r="8" spans="1:8" ht="24" customHeight="1" thickBot="1" x14ac:dyDescent="0.3">
      <c r="A8" s="199" t="s">
        <v>160</v>
      </c>
      <c r="B8" s="200"/>
      <c r="C8" s="200"/>
      <c r="D8" s="200"/>
      <c r="E8" s="200"/>
      <c r="F8" s="200"/>
      <c r="G8" s="200"/>
      <c r="H8" s="201"/>
    </row>
    <row r="9" spans="1:8" ht="15" customHeight="1" thickBot="1" x14ac:dyDescent="0.3">
      <c r="A9" s="21" t="s">
        <v>17</v>
      </c>
      <c r="B9" s="234"/>
      <c r="C9" s="235"/>
      <c r="D9" s="20" t="s">
        <v>195</v>
      </c>
      <c r="E9" s="39"/>
      <c r="F9" s="33"/>
      <c r="G9" s="34">
        <f t="shared" ref="G9:G11" si="1">E9*F9</f>
        <v>0</v>
      </c>
      <c r="H9" s="35">
        <f>G9+(G9*F2)</f>
        <v>0</v>
      </c>
    </row>
    <row r="10" spans="1:8" ht="31.5" customHeight="1" thickBot="1" x14ac:dyDescent="0.3">
      <c r="A10" s="199" t="s">
        <v>161</v>
      </c>
      <c r="B10" s="200"/>
      <c r="C10" s="200"/>
      <c r="D10" s="200"/>
      <c r="E10" s="200"/>
      <c r="F10" s="200"/>
      <c r="G10" s="200"/>
      <c r="H10" s="201"/>
    </row>
    <row r="11" spans="1:8" ht="15" customHeight="1" x14ac:dyDescent="0.25">
      <c r="A11" s="113" t="s">
        <v>28</v>
      </c>
      <c r="B11" s="228"/>
      <c r="C11" s="229"/>
      <c r="D11" s="37" t="s">
        <v>195</v>
      </c>
      <c r="E11" s="38"/>
      <c r="F11" s="33"/>
      <c r="G11" s="34">
        <f t="shared" si="1"/>
        <v>0</v>
      </c>
      <c r="H11" s="35">
        <f>G11+(G11*F2)</f>
        <v>0</v>
      </c>
    </row>
    <row r="12" spans="1:8" ht="15" customHeight="1" x14ac:dyDescent="0.25">
      <c r="A12" s="22" t="s">
        <v>29</v>
      </c>
      <c r="B12" s="232"/>
      <c r="C12" s="233"/>
      <c r="D12" s="20" t="s">
        <v>195</v>
      </c>
      <c r="E12" s="39"/>
      <c r="F12" s="33"/>
      <c r="G12" s="34">
        <f t="shared" si="0"/>
        <v>0</v>
      </c>
      <c r="H12" s="35">
        <f>G12+(G12*F2)</f>
        <v>0</v>
      </c>
    </row>
    <row r="13" spans="1:8" ht="15" customHeight="1" x14ac:dyDescent="0.25">
      <c r="A13" s="22" t="s">
        <v>30</v>
      </c>
      <c r="B13" s="232"/>
      <c r="C13" s="233"/>
      <c r="D13" s="20" t="s">
        <v>195</v>
      </c>
      <c r="E13" s="39"/>
      <c r="F13" s="33"/>
      <c r="G13" s="34">
        <f t="shared" si="0"/>
        <v>0</v>
      </c>
      <c r="H13" s="35">
        <f>G13+(G13*F2)</f>
        <v>0</v>
      </c>
    </row>
    <row r="14" spans="1:8" ht="15" customHeight="1" x14ac:dyDescent="0.25">
      <c r="A14" s="21" t="s">
        <v>31</v>
      </c>
      <c r="B14" s="232"/>
      <c r="C14" s="233"/>
      <c r="D14" s="20" t="s">
        <v>195</v>
      </c>
      <c r="E14" s="39"/>
      <c r="F14" s="33"/>
      <c r="G14" s="34">
        <f t="shared" si="0"/>
        <v>0</v>
      </c>
      <c r="H14" s="35">
        <f>G14+(G14*F2)</f>
        <v>0</v>
      </c>
    </row>
    <row r="15" spans="1:8" ht="15" customHeight="1" thickBot="1" x14ac:dyDescent="0.3">
      <c r="A15" s="112" t="s">
        <v>32</v>
      </c>
      <c r="B15" s="278"/>
      <c r="C15" s="279"/>
      <c r="D15" s="20" t="s">
        <v>195</v>
      </c>
      <c r="E15" s="114"/>
      <c r="F15" s="33"/>
      <c r="G15" s="34">
        <f t="shared" si="0"/>
        <v>0</v>
      </c>
      <c r="H15" s="35">
        <f>G15+(G15*F2)</f>
        <v>0</v>
      </c>
    </row>
    <row r="16" spans="1:8" ht="23.45" customHeight="1" thickBot="1" x14ac:dyDescent="0.3">
      <c r="A16" s="199" t="s">
        <v>162</v>
      </c>
      <c r="B16" s="200"/>
      <c r="C16" s="200"/>
      <c r="D16" s="200"/>
      <c r="E16" s="200"/>
      <c r="F16" s="200"/>
      <c r="G16" s="200"/>
      <c r="H16" s="201"/>
    </row>
    <row r="17" spans="1:8" ht="15" customHeight="1" x14ac:dyDescent="0.25">
      <c r="A17" s="36" t="s">
        <v>33</v>
      </c>
      <c r="B17" s="228"/>
      <c r="C17" s="229"/>
      <c r="D17" s="37" t="s">
        <v>195</v>
      </c>
      <c r="E17" s="38"/>
      <c r="F17" s="33"/>
      <c r="G17" s="34">
        <f t="shared" si="0"/>
        <v>0</v>
      </c>
      <c r="H17" s="35">
        <f>G17+(G17*F2)</f>
        <v>0</v>
      </c>
    </row>
    <row r="18" spans="1:8" ht="15" customHeight="1" x14ac:dyDescent="0.25">
      <c r="A18" s="52" t="s">
        <v>35</v>
      </c>
      <c r="B18" s="232"/>
      <c r="C18" s="233"/>
      <c r="D18" s="20" t="s">
        <v>195</v>
      </c>
      <c r="E18" s="39"/>
      <c r="F18" s="33"/>
      <c r="G18" s="34">
        <f t="shared" si="0"/>
        <v>0</v>
      </c>
      <c r="H18" s="35">
        <f>G18+(G18*F2)</f>
        <v>0</v>
      </c>
    </row>
    <row r="19" spans="1:8" ht="15" customHeight="1" x14ac:dyDescent="0.25">
      <c r="A19" s="22" t="s">
        <v>36</v>
      </c>
      <c r="B19" s="232"/>
      <c r="C19" s="233"/>
      <c r="D19" s="20" t="s">
        <v>195</v>
      </c>
      <c r="E19" s="39"/>
      <c r="F19" s="33"/>
      <c r="G19" s="34">
        <f t="shared" si="0"/>
        <v>0</v>
      </c>
      <c r="H19" s="35">
        <f>G19+(G19*F2)</f>
        <v>0</v>
      </c>
    </row>
    <row r="20" spans="1:8" ht="15" customHeight="1" x14ac:dyDescent="0.25">
      <c r="A20" s="22" t="s">
        <v>37</v>
      </c>
      <c r="B20" s="232"/>
      <c r="C20" s="233"/>
      <c r="D20" s="20" t="s">
        <v>195</v>
      </c>
      <c r="E20" s="39"/>
      <c r="F20" s="33"/>
      <c r="G20" s="34">
        <f t="shared" si="0"/>
        <v>0</v>
      </c>
      <c r="H20" s="35">
        <f>G20+(G20*F2)</f>
        <v>0</v>
      </c>
    </row>
    <row r="21" spans="1:8" ht="15" customHeight="1" x14ac:dyDescent="0.25">
      <c r="A21" s="22" t="s">
        <v>38</v>
      </c>
      <c r="B21" s="232"/>
      <c r="C21" s="233"/>
      <c r="D21" s="20" t="s">
        <v>195</v>
      </c>
      <c r="E21" s="39"/>
      <c r="F21" s="33"/>
      <c r="G21" s="34">
        <f t="shared" si="0"/>
        <v>0</v>
      </c>
      <c r="H21" s="35">
        <f>G21+(G21*F2)</f>
        <v>0</v>
      </c>
    </row>
    <row r="22" spans="1:8" ht="15" customHeight="1" x14ac:dyDescent="0.25">
      <c r="A22" s="22" t="s">
        <v>39</v>
      </c>
      <c r="B22" s="232"/>
      <c r="C22" s="233"/>
      <c r="D22" s="20" t="s">
        <v>195</v>
      </c>
      <c r="E22" s="39"/>
      <c r="F22" s="33"/>
      <c r="G22" s="34">
        <f t="shared" si="0"/>
        <v>0</v>
      </c>
      <c r="H22" s="35">
        <f>G22+(G22*F2)</f>
        <v>0</v>
      </c>
    </row>
    <row r="23" spans="1:8" ht="15" customHeight="1" x14ac:dyDescent="0.25">
      <c r="A23" s="22" t="s">
        <v>40</v>
      </c>
      <c r="B23" s="276"/>
      <c r="C23" s="277"/>
      <c r="D23" s="20" t="s">
        <v>195</v>
      </c>
      <c r="E23" s="39"/>
      <c r="F23" s="33"/>
      <c r="G23" s="34">
        <f t="shared" si="0"/>
        <v>0</v>
      </c>
      <c r="H23" s="35">
        <f>G23+(G23*F2)</f>
        <v>0</v>
      </c>
    </row>
    <row r="24" spans="1:8" ht="15" customHeight="1" x14ac:dyDescent="0.25">
      <c r="A24" s="22" t="s">
        <v>48</v>
      </c>
      <c r="B24" s="276"/>
      <c r="C24" s="277"/>
      <c r="D24" s="20" t="s">
        <v>195</v>
      </c>
      <c r="E24" s="39"/>
      <c r="F24" s="33"/>
      <c r="G24" s="34">
        <f t="shared" si="0"/>
        <v>0</v>
      </c>
      <c r="H24" s="35">
        <f>G24+(G24*F2)</f>
        <v>0</v>
      </c>
    </row>
    <row r="25" spans="1:8" ht="15" customHeight="1" thickBot="1" x14ac:dyDescent="0.3">
      <c r="A25" s="112" t="s">
        <v>49</v>
      </c>
      <c r="B25" s="280"/>
      <c r="C25" s="281"/>
      <c r="D25" s="20" t="s">
        <v>195</v>
      </c>
      <c r="E25" s="114"/>
      <c r="F25" s="33"/>
      <c r="G25" s="34">
        <f t="shared" si="0"/>
        <v>0</v>
      </c>
      <c r="H25" s="35">
        <f>G25+(G25*F2)</f>
        <v>0</v>
      </c>
    </row>
    <row r="26" spans="1:8" ht="27.95" customHeight="1" thickBot="1" x14ac:dyDescent="0.3">
      <c r="A26" s="199" t="s">
        <v>191</v>
      </c>
      <c r="B26" s="200"/>
      <c r="C26" s="200"/>
      <c r="D26" s="200"/>
      <c r="E26" s="200"/>
      <c r="F26" s="200"/>
      <c r="G26" s="200"/>
      <c r="H26" s="201"/>
    </row>
    <row r="27" spans="1:8" ht="15" customHeight="1" x14ac:dyDescent="0.25">
      <c r="A27" s="36" t="s">
        <v>50</v>
      </c>
      <c r="B27" s="282"/>
      <c r="C27" s="282"/>
      <c r="D27" s="37" t="s">
        <v>195</v>
      </c>
      <c r="E27" s="38"/>
      <c r="F27" s="23"/>
      <c r="G27" s="26">
        <f t="shared" ref="G27:G41" si="2">E27*F27</f>
        <v>0</v>
      </c>
      <c r="H27" s="27">
        <f>G27+(G27*F2)</f>
        <v>0</v>
      </c>
    </row>
    <row r="28" spans="1:8" ht="15" customHeight="1" x14ac:dyDescent="0.25">
      <c r="A28" s="22" t="s">
        <v>57</v>
      </c>
      <c r="B28" s="225"/>
      <c r="C28" s="225"/>
      <c r="D28" s="13" t="s">
        <v>195</v>
      </c>
      <c r="E28" s="40"/>
      <c r="F28" s="24"/>
      <c r="G28" s="28">
        <f t="shared" si="2"/>
        <v>0</v>
      </c>
      <c r="H28" s="29">
        <f>G28+(G28*F2)</f>
        <v>0</v>
      </c>
    </row>
    <row r="29" spans="1:8" ht="15" customHeight="1" x14ac:dyDescent="0.25">
      <c r="A29" s="21" t="s">
        <v>58</v>
      </c>
      <c r="B29" s="225"/>
      <c r="C29" s="225"/>
      <c r="D29" s="13" t="s">
        <v>195</v>
      </c>
      <c r="E29" s="40"/>
      <c r="F29" s="24"/>
      <c r="G29" s="28">
        <f t="shared" si="2"/>
        <v>0</v>
      </c>
      <c r="H29" s="29">
        <f>G29+(G29*F2)</f>
        <v>0</v>
      </c>
    </row>
    <row r="30" spans="1:8" ht="15" customHeight="1" x14ac:dyDescent="0.25">
      <c r="A30" s="22" t="s">
        <v>59</v>
      </c>
      <c r="B30" s="225"/>
      <c r="C30" s="225"/>
      <c r="D30" s="13" t="s">
        <v>195</v>
      </c>
      <c r="E30" s="40"/>
      <c r="F30" s="24"/>
      <c r="G30" s="28">
        <f t="shared" si="2"/>
        <v>0</v>
      </c>
      <c r="H30" s="29">
        <f>G30+(G30*F2)</f>
        <v>0</v>
      </c>
    </row>
    <row r="31" spans="1:8" ht="15" customHeight="1" x14ac:dyDescent="0.25">
      <c r="A31" s="21" t="s">
        <v>60</v>
      </c>
      <c r="B31" s="225"/>
      <c r="C31" s="225"/>
      <c r="D31" s="13" t="s">
        <v>195</v>
      </c>
      <c r="E31" s="40"/>
      <c r="F31" s="24"/>
      <c r="G31" s="28">
        <f t="shared" si="2"/>
        <v>0</v>
      </c>
      <c r="H31" s="29">
        <f>G31+(G31*F2)</f>
        <v>0</v>
      </c>
    </row>
    <row r="32" spans="1:8" ht="15" customHeight="1" thickBot="1" x14ac:dyDescent="0.3">
      <c r="A32" s="22" t="s">
        <v>61</v>
      </c>
      <c r="B32" s="225"/>
      <c r="C32" s="225"/>
      <c r="D32" s="13" t="s">
        <v>195</v>
      </c>
      <c r="E32" s="40"/>
      <c r="F32" s="24"/>
      <c r="G32" s="28">
        <f t="shared" si="2"/>
        <v>0</v>
      </c>
      <c r="H32" s="29">
        <f>G32+(G32*F2)</f>
        <v>0</v>
      </c>
    </row>
    <row r="33" spans="1:8" ht="23.45" customHeight="1" thickBot="1" x14ac:dyDescent="0.3">
      <c r="A33" s="199" t="s">
        <v>192</v>
      </c>
      <c r="B33" s="200"/>
      <c r="C33" s="200"/>
      <c r="D33" s="200"/>
      <c r="E33" s="200"/>
      <c r="F33" s="200"/>
      <c r="G33" s="200"/>
      <c r="H33" s="201"/>
    </row>
    <row r="34" spans="1:8" ht="15" customHeight="1" x14ac:dyDescent="0.25">
      <c r="A34" s="22" t="s">
        <v>62</v>
      </c>
      <c r="B34" s="225"/>
      <c r="C34" s="225"/>
      <c r="D34" s="13" t="s">
        <v>195</v>
      </c>
      <c r="E34" s="40"/>
      <c r="F34" s="24"/>
      <c r="G34" s="28">
        <f t="shared" si="2"/>
        <v>0</v>
      </c>
      <c r="H34" s="29">
        <f>G34+(G34*F2)</f>
        <v>0</v>
      </c>
    </row>
    <row r="35" spans="1:8" ht="15" customHeight="1" x14ac:dyDescent="0.25">
      <c r="A35" s="22" t="s">
        <v>63</v>
      </c>
      <c r="B35" s="225"/>
      <c r="C35" s="225"/>
      <c r="D35" s="13" t="s">
        <v>195</v>
      </c>
      <c r="E35" s="40"/>
      <c r="F35" s="24"/>
      <c r="G35" s="28">
        <f t="shared" si="2"/>
        <v>0</v>
      </c>
      <c r="H35" s="29">
        <f>G35+(G35*F2)</f>
        <v>0</v>
      </c>
    </row>
    <row r="36" spans="1:8" ht="15" customHeight="1" x14ac:dyDescent="0.25">
      <c r="A36" s="22" t="s">
        <v>64</v>
      </c>
      <c r="B36" s="225"/>
      <c r="C36" s="225"/>
      <c r="D36" s="13" t="s">
        <v>195</v>
      </c>
      <c r="E36" s="40"/>
      <c r="F36" s="24"/>
      <c r="G36" s="28">
        <f t="shared" si="2"/>
        <v>0</v>
      </c>
      <c r="H36" s="29">
        <f>G36+(G36*F2)</f>
        <v>0</v>
      </c>
    </row>
    <row r="37" spans="1:8" ht="15" customHeight="1" x14ac:dyDescent="0.25">
      <c r="A37" s="22" t="s">
        <v>65</v>
      </c>
      <c r="B37" s="225"/>
      <c r="C37" s="225"/>
      <c r="D37" s="13" t="s">
        <v>195</v>
      </c>
      <c r="E37" s="40"/>
      <c r="F37" s="24"/>
      <c r="G37" s="28">
        <f t="shared" si="2"/>
        <v>0</v>
      </c>
      <c r="H37" s="29">
        <f>G37+(G37*F2)</f>
        <v>0</v>
      </c>
    </row>
    <row r="38" spans="1:8" ht="15" customHeight="1" x14ac:dyDescent="0.25">
      <c r="A38" s="22" t="s">
        <v>66</v>
      </c>
      <c r="B38" s="225"/>
      <c r="C38" s="225"/>
      <c r="D38" s="13" t="s">
        <v>195</v>
      </c>
      <c r="E38" s="40"/>
      <c r="F38" s="24"/>
      <c r="G38" s="28">
        <f t="shared" si="2"/>
        <v>0</v>
      </c>
      <c r="H38" s="29">
        <f>G38+(G38*F2)</f>
        <v>0</v>
      </c>
    </row>
    <row r="39" spans="1:8" ht="15" customHeight="1" thickBot="1" x14ac:dyDescent="0.3">
      <c r="A39" s="22" t="s">
        <v>67</v>
      </c>
      <c r="B39" s="225"/>
      <c r="C39" s="225"/>
      <c r="D39" s="13" t="s">
        <v>195</v>
      </c>
      <c r="E39" s="40"/>
      <c r="F39" s="24"/>
      <c r="G39" s="28">
        <f t="shared" si="2"/>
        <v>0</v>
      </c>
      <c r="H39" s="29">
        <f>G39+(G39*F2)</f>
        <v>0</v>
      </c>
    </row>
    <row r="40" spans="1:8" ht="23.45" customHeight="1" thickBot="1" x14ac:dyDescent="0.3">
      <c r="A40" s="199" t="s">
        <v>193</v>
      </c>
      <c r="B40" s="200"/>
      <c r="C40" s="200"/>
      <c r="D40" s="200"/>
      <c r="E40" s="200"/>
      <c r="F40" s="200"/>
      <c r="G40" s="200"/>
      <c r="H40" s="201"/>
    </row>
    <row r="41" spans="1:8" ht="15" customHeight="1" x14ac:dyDescent="0.25">
      <c r="A41" s="22" t="s">
        <v>68</v>
      </c>
      <c r="B41" s="225"/>
      <c r="C41" s="225"/>
      <c r="D41" s="13" t="s">
        <v>195</v>
      </c>
      <c r="E41" s="40"/>
      <c r="F41" s="24"/>
      <c r="G41" s="28">
        <f t="shared" si="2"/>
        <v>0</v>
      </c>
      <c r="H41" s="29">
        <f>G41+(G41*F2)</f>
        <v>0</v>
      </c>
    </row>
    <row r="42" spans="1:8" ht="15" customHeight="1" x14ac:dyDescent="0.25">
      <c r="A42" s="22" t="s">
        <v>69</v>
      </c>
      <c r="B42" s="225"/>
      <c r="C42" s="225"/>
      <c r="D42" s="13" t="s">
        <v>195</v>
      </c>
      <c r="E42" s="40"/>
      <c r="F42" s="24"/>
      <c r="G42" s="28">
        <f>E42*F42</f>
        <v>0</v>
      </c>
      <c r="H42" s="29">
        <f>G42+(G42*F2)</f>
        <v>0</v>
      </c>
    </row>
    <row r="43" spans="1:8" ht="15" customHeight="1" x14ac:dyDescent="0.25">
      <c r="A43" s="22" t="s">
        <v>70</v>
      </c>
      <c r="B43" s="225"/>
      <c r="C43" s="225"/>
      <c r="D43" s="13" t="s">
        <v>195</v>
      </c>
      <c r="E43" s="40"/>
      <c r="F43" s="24"/>
      <c r="G43" s="28">
        <f t="shared" ref="G43:G155" si="3">E43*F43</f>
        <v>0</v>
      </c>
      <c r="H43" s="29">
        <f>G43+(G43*F2)</f>
        <v>0</v>
      </c>
    </row>
    <row r="44" spans="1:8" ht="15" customHeight="1" x14ac:dyDescent="0.25">
      <c r="A44" s="22" t="s">
        <v>71</v>
      </c>
      <c r="B44" s="225"/>
      <c r="C44" s="225"/>
      <c r="D44" s="13" t="s">
        <v>195</v>
      </c>
      <c r="E44" s="40"/>
      <c r="F44" s="24"/>
      <c r="G44" s="28">
        <f t="shared" si="3"/>
        <v>0</v>
      </c>
      <c r="H44" s="29">
        <f>G44+(G44*F2)</f>
        <v>0</v>
      </c>
    </row>
    <row r="45" spans="1:8" ht="15" customHeight="1" x14ac:dyDescent="0.25">
      <c r="A45" s="22" t="s">
        <v>72</v>
      </c>
      <c r="B45" s="225"/>
      <c r="C45" s="225"/>
      <c r="D45" s="13" t="s">
        <v>195</v>
      </c>
      <c r="E45" s="40"/>
      <c r="F45" s="24"/>
      <c r="G45" s="28">
        <f t="shared" si="3"/>
        <v>0</v>
      </c>
      <c r="H45" s="29">
        <f>G45+(G45*F2)</f>
        <v>0</v>
      </c>
    </row>
    <row r="46" spans="1:8" ht="15" customHeight="1" thickBot="1" x14ac:dyDescent="0.3">
      <c r="A46" s="22" t="s">
        <v>73</v>
      </c>
      <c r="B46" s="225"/>
      <c r="C46" s="225"/>
      <c r="D46" s="13" t="s">
        <v>195</v>
      </c>
      <c r="E46" s="40"/>
      <c r="F46" s="24"/>
      <c r="G46" s="28">
        <f t="shared" si="3"/>
        <v>0</v>
      </c>
      <c r="H46" s="29">
        <f>G46+(G46*F2)</f>
        <v>0</v>
      </c>
    </row>
    <row r="47" spans="1:8" ht="23.45" customHeight="1" thickBot="1" x14ac:dyDescent="0.3">
      <c r="A47" s="199" t="s">
        <v>194</v>
      </c>
      <c r="B47" s="200"/>
      <c r="C47" s="200"/>
      <c r="D47" s="200"/>
      <c r="E47" s="200"/>
      <c r="F47" s="200"/>
      <c r="G47" s="200"/>
      <c r="H47" s="201"/>
    </row>
    <row r="48" spans="1:8" ht="15" customHeight="1" x14ac:dyDescent="0.25">
      <c r="A48" s="22" t="s">
        <v>74</v>
      </c>
      <c r="B48" s="225"/>
      <c r="C48" s="225"/>
      <c r="D48" s="13" t="s">
        <v>195</v>
      </c>
      <c r="E48" s="40"/>
      <c r="F48" s="24"/>
      <c r="G48" s="28">
        <f t="shared" si="3"/>
        <v>0</v>
      </c>
      <c r="H48" s="29">
        <f>G48+(G48*F2)</f>
        <v>0</v>
      </c>
    </row>
    <row r="49" spans="1:8" ht="15" customHeight="1" x14ac:dyDescent="0.25">
      <c r="A49" s="22" t="s">
        <v>75</v>
      </c>
      <c r="B49" s="225"/>
      <c r="C49" s="225"/>
      <c r="D49" s="13" t="s">
        <v>195</v>
      </c>
      <c r="E49" s="40"/>
      <c r="F49" s="24"/>
      <c r="G49" s="28">
        <f t="shared" si="3"/>
        <v>0</v>
      </c>
      <c r="H49" s="29">
        <f>G49+(G49*F2)</f>
        <v>0</v>
      </c>
    </row>
    <row r="50" spans="1:8" ht="15" customHeight="1" x14ac:dyDescent="0.25">
      <c r="A50" s="22" t="s">
        <v>76</v>
      </c>
      <c r="B50" s="225"/>
      <c r="C50" s="225"/>
      <c r="D50" s="13" t="s">
        <v>195</v>
      </c>
      <c r="E50" s="40"/>
      <c r="F50" s="24"/>
      <c r="G50" s="28">
        <f t="shared" si="3"/>
        <v>0</v>
      </c>
      <c r="H50" s="29">
        <f>G50+(G50*F2)</f>
        <v>0</v>
      </c>
    </row>
    <row r="51" spans="1:8" ht="15" customHeight="1" x14ac:dyDescent="0.25">
      <c r="A51" s="22" t="s">
        <v>77</v>
      </c>
      <c r="B51" s="225"/>
      <c r="C51" s="225"/>
      <c r="D51" s="13" t="s">
        <v>195</v>
      </c>
      <c r="E51" s="40"/>
      <c r="F51" s="24"/>
      <c r="G51" s="28">
        <f t="shared" si="3"/>
        <v>0</v>
      </c>
      <c r="H51" s="29">
        <f>G51+(G51*F2)</f>
        <v>0</v>
      </c>
    </row>
    <row r="52" spans="1:8" ht="15" customHeight="1" x14ac:dyDescent="0.25">
      <c r="A52" s="22" t="s">
        <v>78</v>
      </c>
      <c r="B52" s="225"/>
      <c r="C52" s="225"/>
      <c r="D52" s="13" t="s">
        <v>195</v>
      </c>
      <c r="E52" s="40"/>
      <c r="F52" s="24"/>
      <c r="G52" s="28">
        <f t="shared" si="3"/>
        <v>0</v>
      </c>
      <c r="H52" s="29">
        <f>G52+(G52*F2)</f>
        <v>0</v>
      </c>
    </row>
    <row r="53" spans="1:8" ht="15" customHeight="1" thickBot="1" x14ac:dyDescent="0.3">
      <c r="A53" s="22" t="s">
        <v>79</v>
      </c>
      <c r="B53" s="225"/>
      <c r="C53" s="225"/>
      <c r="D53" s="13" t="s">
        <v>195</v>
      </c>
      <c r="E53" s="40"/>
      <c r="F53" s="24"/>
      <c r="G53" s="28">
        <f t="shared" si="3"/>
        <v>0</v>
      </c>
      <c r="H53" s="29">
        <f>G53+(G53*F2)</f>
        <v>0</v>
      </c>
    </row>
    <row r="54" spans="1:8" ht="25.5" customHeight="1" thickBot="1" x14ac:dyDescent="0.3">
      <c r="A54" s="199" t="s">
        <v>51</v>
      </c>
      <c r="B54" s="200"/>
      <c r="C54" s="200"/>
      <c r="D54" s="200"/>
      <c r="E54" s="200"/>
      <c r="F54" s="200"/>
      <c r="G54" s="200"/>
      <c r="H54" s="201"/>
    </row>
    <row r="55" spans="1:8" ht="15" customHeight="1" x14ac:dyDescent="0.25">
      <c r="A55" s="50" t="s">
        <v>80</v>
      </c>
      <c r="B55" s="232"/>
      <c r="C55" s="233"/>
      <c r="D55" s="19" t="s">
        <v>195</v>
      </c>
      <c r="E55" s="103"/>
      <c r="F55" s="23"/>
      <c r="G55" s="26">
        <f t="shared" ref="G55:G67" si="4">E55*F55</f>
        <v>0</v>
      </c>
      <c r="H55" s="27">
        <f>G55+(G55*$F$2)</f>
        <v>0</v>
      </c>
    </row>
    <row r="56" spans="1:8" ht="15" customHeight="1" x14ac:dyDescent="0.25">
      <c r="A56" s="50" t="s">
        <v>81</v>
      </c>
      <c r="B56" s="232"/>
      <c r="C56" s="233"/>
      <c r="D56" s="19" t="s">
        <v>195</v>
      </c>
      <c r="E56" s="103"/>
      <c r="F56" s="24"/>
      <c r="G56" s="28">
        <f t="shared" si="4"/>
        <v>0</v>
      </c>
      <c r="H56" s="29">
        <f t="shared" ref="H56:H67" si="5">G56+(G56*$F$2)</f>
        <v>0</v>
      </c>
    </row>
    <row r="57" spans="1:8" ht="15" customHeight="1" x14ac:dyDescent="0.25">
      <c r="A57" s="50" t="s">
        <v>82</v>
      </c>
      <c r="B57" s="232"/>
      <c r="C57" s="233"/>
      <c r="D57" s="19" t="s">
        <v>195</v>
      </c>
      <c r="E57" s="103"/>
      <c r="F57" s="24"/>
      <c r="G57" s="28">
        <f t="shared" si="4"/>
        <v>0</v>
      </c>
      <c r="H57" s="29">
        <f t="shared" si="5"/>
        <v>0</v>
      </c>
    </row>
    <row r="58" spans="1:8" ht="15" customHeight="1" x14ac:dyDescent="0.25">
      <c r="A58" s="50" t="s">
        <v>83</v>
      </c>
      <c r="B58" s="232"/>
      <c r="C58" s="233"/>
      <c r="D58" s="19" t="s">
        <v>195</v>
      </c>
      <c r="E58" s="103"/>
      <c r="F58" s="24"/>
      <c r="G58" s="28">
        <f t="shared" si="4"/>
        <v>0</v>
      </c>
      <c r="H58" s="29">
        <f t="shared" si="5"/>
        <v>0</v>
      </c>
    </row>
    <row r="59" spans="1:8" ht="15" customHeight="1" x14ac:dyDescent="0.25">
      <c r="A59" s="50" t="s">
        <v>84</v>
      </c>
      <c r="B59" s="219"/>
      <c r="C59" s="219"/>
      <c r="D59" s="19" t="s">
        <v>195</v>
      </c>
      <c r="E59" s="103"/>
      <c r="F59" s="24"/>
      <c r="G59" s="28">
        <f t="shared" si="4"/>
        <v>0</v>
      </c>
      <c r="H59" s="29">
        <f t="shared" si="5"/>
        <v>0</v>
      </c>
    </row>
    <row r="60" spans="1:8" ht="15" customHeight="1" x14ac:dyDescent="0.25">
      <c r="A60" s="50" t="s">
        <v>85</v>
      </c>
      <c r="B60" s="232"/>
      <c r="C60" s="233"/>
      <c r="D60" s="19" t="s">
        <v>195</v>
      </c>
      <c r="E60" s="103"/>
      <c r="F60" s="24"/>
      <c r="G60" s="28">
        <f t="shared" si="4"/>
        <v>0</v>
      </c>
      <c r="H60" s="29">
        <f t="shared" si="5"/>
        <v>0</v>
      </c>
    </row>
    <row r="61" spans="1:8" ht="15" customHeight="1" x14ac:dyDescent="0.25">
      <c r="A61" s="50" t="s">
        <v>86</v>
      </c>
      <c r="B61" s="232"/>
      <c r="C61" s="233"/>
      <c r="D61" s="19" t="s">
        <v>195</v>
      </c>
      <c r="E61" s="103"/>
      <c r="F61" s="24"/>
      <c r="G61" s="28">
        <f t="shared" si="4"/>
        <v>0</v>
      </c>
      <c r="H61" s="29">
        <f t="shared" si="5"/>
        <v>0</v>
      </c>
    </row>
    <row r="62" spans="1:8" ht="15" customHeight="1" x14ac:dyDescent="0.25">
      <c r="A62" s="50" t="s">
        <v>87</v>
      </c>
      <c r="B62" s="232"/>
      <c r="C62" s="233"/>
      <c r="D62" s="19" t="s">
        <v>195</v>
      </c>
      <c r="E62" s="103"/>
      <c r="F62" s="24"/>
      <c r="G62" s="28">
        <f t="shared" si="4"/>
        <v>0</v>
      </c>
      <c r="H62" s="29">
        <f t="shared" si="5"/>
        <v>0</v>
      </c>
    </row>
    <row r="63" spans="1:8" ht="15" customHeight="1" x14ac:dyDescent="0.25">
      <c r="A63" s="50" t="s">
        <v>88</v>
      </c>
      <c r="B63" s="232"/>
      <c r="C63" s="233"/>
      <c r="D63" s="19" t="s">
        <v>195</v>
      </c>
      <c r="E63" s="103"/>
      <c r="F63" s="24"/>
      <c r="G63" s="28">
        <f t="shared" si="4"/>
        <v>0</v>
      </c>
      <c r="H63" s="29">
        <f t="shared" si="5"/>
        <v>0</v>
      </c>
    </row>
    <row r="64" spans="1:8" ht="15" customHeight="1" x14ac:dyDescent="0.25">
      <c r="A64" s="50" t="s">
        <v>89</v>
      </c>
      <c r="B64" s="232"/>
      <c r="C64" s="233"/>
      <c r="D64" s="19" t="s">
        <v>195</v>
      </c>
      <c r="E64" s="103"/>
      <c r="F64" s="24"/>
      <c r="G64" s="28">
        <f t="shared" si="4"/>
        <v>0</v>
      </c>
      <c r="H64" s="29">
        <f t="shared" si="5"/>
        <v>0</v>
      </c>
    </row>
    <row r="65" spans="1:8" ht="15" customHeight="1" x14ac:dyDescent="0.25">
      <c r="A65" s="50" t="s">
        <v>90</v>
      </c>
      <c r="B65" s="232"/>
      <c r="C65" s="233"/>
      <c r="D65" s="19" t="s">
        <v>195</v>
      </c>
      <c r="E65" s="103"/>
      <c r="F65" s="24"/>
      <c r="G65" s="28">
        <f t="shared" si="4"/>
        <v>0</v>
      </c>
      <c r="H65" s="29">
        <f t="shared" si="5"/>
        <v>0</v>
      </c>
    </row>
    <row r="66" spans="1:8" ht="15" customHeight="1" x14ac:dyDescent="0.25">
      <c r="A66" s="50" t="s">
        <v>91</v>
      </c>
      <c r="B66" s="244"/>
      <c r="C66" s="245"/>
      <c r="D66" s="19" t="s">
        <v>195</v>
      </c>
      <c r="E66" s="103"/>
      <c r="F66" s="24"/>
      <c r="G66" s="28">
        <f t="shared" si="4"/>
        <v>0</v>
      </c>
      <c r="H66" s="29">
        <f t="shared" si="5"/>
        <v>0</v>
      </c>
    </row>
    <row r="67" spans="1:8" ht="15" customHeight="1" thickBot="1" x14ac:dyDescent="0.3">
      <c r="A67" s="50" t="s">
        <v>92</v>
      </c>
      <c r="B67" s="232"/>
      <c r="C67" s="233"/>
      <c r="D67" s="19" t="s">
        <v>195</v>
      </c>
      <c r="E67" s="103"/>
      <c r="F67" s="24"/>
      <c r="G67" s="28">
        <f t="shared" si="4"/>
        <v>0</v>
      </c>
      <c r="H67" s="29">
        <f t="shared" si="5"/>
        <v>0</v>
      </c>
    </row>
    <row r="68" spans="1:8" ht="26.45" customHeight="1" thickBot="1" x14ac:dyDescent="0.3">
      <c r="A68" s="199" t="s">
        <v>163</v>
      </c>
      <c r="B68" s="200"/>
      <c r="C68" s="200"/>
      <c r="D68" s="200"/>
      <c r="E68" s="200"/>
      <c r="F68" s="200"/>
      <c r="G68" s="200"/>
      <c r="H68" s="201"/>
    </row>
    <row r="69" spans="1:8" ht="15" customHeight="1" thickBot="1" x14ac:dyDescent="0.3">
      <c r="A69" s="106" t="s">
        <v>93</v>
      </c>
      <c r="B69" s="218"/>
      <c r="C69" s="218"/>
      <c r="D69" s="37" t="s">
        <v>195</v>
      </c>
      <c r="E69" s="38"/>
      <c r="F69" s="23"/>
      <c r="G69" s="26">
        <f t="shared" ref="G69:G74" si="6">E69*F69</f>
        <v>0</v>
      </c>
      <c r="H69" s="27">
        <f>G69+(G69*$F$2)</f>
        <v>0</v>
      </c>
    </row>
    <row r="70" spans="1:8" ht="27" customHeight="1" thickBot="1" x14ac:dyDescent="0.3">
      <c r="A70" s="199" t="s">
        <v>165</v>
      </c>
      <c r="B70" s="200"/>
      <c r="C70" s="200"/>
      <c r="D70" s="200"/>
      <c r="E70" s="200"/>
      <c r="F70" s="200"/>
      <c r="G70" s="200"/>
      <c r="H70" s="201"/>
    </row>
    <row r="71" spans="1:8" ht="15" customHeight="1" x14ac:dyDescent="0.25">
      <c r="A71" s="106" t="s">
        <v>94</v>
      </c>
      <c r="B71" s="236"/>
      <c r="C71" s="236"/>
      <c r="D71" s="37" t="s">
        <v>195</v>
      </c>
      <c r="E71" s="108"/>
      <c r="F71" s="23"/>
      <c r="G71" s="109">
        <f t="shared" si="6"/>
        <v>0</v>
      </c>
      <c r="H71" s="110">
        <f>G71+(G71*$F$2)</f>
        <v>0</v>
      </c>
    </row>
    <row r="72" spans="1:8" ht="15" customHeight="1" x14ac:dyDescent="0.25">
      <c r="A72" s="50" t="s">
        <v>95</v>
      </c>
      <c r="B72" s="237"/>
      <c r="C72" s="237"/>
      <c r="D72" s="13" t="s">
        <v>195</v>
      </c>
      <c r="E72" s="103"/>
      <c r="F72" s="24"/>
      <c r="G72" s="28">
        <f t="shared" si="6"/>
        <v>0</v>
      </c>
      <c r="H72" s="45">
        <f t="shared" ref="H72:H74" si="7">G72+(G72*$F$2)</f>
        <v>0</v>
      </c>
    </row>
    <row r="73" spans="1:8" ht="15" customHeight="1" x14ac:dyDescent="0.25">
      <c r="A73" s="50" t="s">
        <v>96</v>
      </c>
      <c r="B73" s="237"/>
      <c r="C73" s="237"/>
      <c r="D73" s="13" t="s">
        <v>195</v>
      </c>
      <c r="E73" s="103"/>
      <c r="F73" s="24"/>
      <c r="G73" s="28">
        <f t="shared" si="6"/>
        <v>0</v>
      </c>
      <c r="H73" s="45">
        <f t="shared" si="7"/>
        <v>0</v>
      </c>
    </row>
    <row r="74" spans="1:8" ht="15" customHeight="1" thickBot="1" x14ac:dyDescent="0.3">
      <c r="A74" s="50" t="s">
        <v>97</v>
      </c>
      <c r="B74" s="219"/>
      <c r="C74" s="219"/>
      <c r="D74" s="13" t="s">
        <v>195</v>
      </c>
      <c r="E74" s="103"/>
      <c r="F74" s="24"/>
      <c r="G74" s="28">
        <f t="shared" si="6"/>
        <v>0</v>
      </c>
      <c r="H74" s="45">
        <f t="shared" si="7"/>
        <v>0</v>
      </c>
    </row>
    <row r="75" spans="1:8" ht="30.95" customHeight="1" thickBot="1" x14ac:dyDescent="0.3">
      <c r="A75" s="199" t="s">
        <v>159</v>
      </c>
      <c r="B75" s="200"/>
      <c r="C75" s="200"/>
      <c r="D75" s="200"/>
      <c r="E75" s="200"/>
      <c r="F75" s="200"/>
      <c r="G75" s="200"/>
      <c r="H75" s="201"/>
    </row>
    <row r="76" spans="1:8" ht="15" customHeight="1" x14ac:dyDescent="0.25">
      <c r="A76" s="111" t="s">
        <v>98</v>
      </c>
      <c r="B76" s="228"/>
      <c r="C76" s="229"/>
      <c r="D76" s="37" t="s">
        <v>195</v>
      </c>
      <c r="E76" s="38"/>
      <c r="F76" s="23"/>
      <c r="G76" s="26">
        <f t="shared" si="3"/>
        <v>0</v>
      </c>
      <c r="H76" s="27">
        <f>G76+(G76*$F$2)</f>
        <v>0</v>
      </c>
    </row>
    <row r="77" spans="1:8" ht="15" customHeight="1" x14ac:dyDescent="0.25">
      <c r="A77" s="51" t="s">
        <v>99</v>
      </c>
      <c r="B77" s="232"/>
      <c r="C77" s="233"/>
      <c r="D77" s="13" t="s">
        <v>195</v>
      </c>
      <c r="E77" s="40"/>
      <c r="F77" s="24"/>
      <c r="G77" s="28">
        <f t="shared" si="3"/>
        <v>0</v>
      </c>
      <c r="H77" s="29">
        <f t="shared" ref="H77:H79" si="8">G77+(G77*$F$2)</f>
        <v>0</v>
      </c>
    </row>
    <row r="78" spans="1:8" ht="15" customHeight="1" x14ac:dyDescent="0.25">
      <c r="A78" s="51" t="s">
        <v>100</v>
      </c>
      <c r="B78" s="232"/>
      <c r="C78" s="233"/>
      <c r="D78" s="13" t="s">
        <v>195</v>
      </c>
      <c r="E78" s="40"/>
      <c r="F78" s="24"/>
      <c r="G78" s="28">
        <f t="shared" si="3"/>
        <v>0</v>
      </c>
      <c r="H78" s="29">
        <f t="shared" si="8"/>
        <v>0</v>
      </c>
    </row>
    <row r="79" spans="1:8" ht="15" customHeight="1" thickBot="1" x14ac:dyDescent="0.3">
      <c r="A79" s="107" t="s">
        <v>101</v>
      </c>
      <c r="B79" s="278"/>
      <c r="C79" s="279"/>
      <c r="D79" s="13" t="s">
        <v>195</v>
      </c>
      <c r="E79" s="42"/>
      <c r="F79" s="25"/>
      <c r="G79" s="30">
        <f t="shared" si="3"/>
        <v>0</v>
      </c>
      <c r="H79" s="31">
        <f t="shared" si="8"/>
        <v>0</v>
      </c>
    </row>
    <row r="80" spans="1:8" ht="27.95" customHeight="1" thickBot="1" x14ac:dyDescent="0.3">
      <c r="A80" s="199" t="s">
        <v>168</v>
      </c>
      <c r="B80" s="200"/>
      <c r="C80" s="200"/>
      <c r="D80" s="200"/>
      <c r="E80" s="200"/>
      <c r="F80" s="200"/>
      <c r="G80" s="200"/>
      <c r="H80" s="201"/>
    </row>
    <row r="81" spans="1:8" ht="15" customHeight="1" x14ac:dyDescent="0.25">
      <c r="A81" s="106" t="s">
        <v>102</v>
      </c>
      <c r="B81" s="228"/>
      <c r="C81" s="229"/>
      <c r="D81" s="37" t="s">
        <v>195</v>
      </c>
      <c r="E81" s="38"/>
      <c r="F81" s="23"/>
      <c r="G81" s="26">
        <f t="shared" si="3"/>
        <v>0</v>
      </c>
      <c r="H81" s="27">
        <f>G81+(G81*$F$2)</f>
        <v>0</v>
      </c>
    </row>
    <row r="82" spans="1:8" ht="15" customHeight="1" thickBot="1" x14ac:dyDescent="0.3">
      <c r="A82" s="133" t="s">
        <v>103</v>
      </c>
      <c r="B82" s="234"/>
      <c r="C82" s="235"/>
      <c r="D82" s="20" t="s">
        <v>195</v>
      </c>
      <c r="E82" s="39"/>
      <c r="F82" s="33"/>
      <c r="G82" s="56">
        <f t="shared" si="3"/>
        <v>0</v>
      </c>
      <c r="H82" s="57">
        <f>G82+(G82*$F$2)</f>
        <v>0</v>
      </c>
    </row>
    <row r="83" spans="1:8" ht="29.45" customHeight="1" thickBot="1" x14ac:dyDescent="0.3">
      <c r="A83" s="213" t="s">
        <v>169</v>
      </c>
      <c r="B83" s="214"/>
      <c r="C83" s="214"/>
      <c r="D83" s="214"/>
      <c r="E83" s="214"/>
      <c r="F83" s="200"/>
      <c r="G83" s="200"/>
      <c r="H83" s="201"/>
    </row>
    <row r="84" spans="1:8" ht="15" customHeight="1" x14ac:dyDescent="0.25">
      <c r="A84" s="106" t="s">
        <v>103</v>
      </c>
      <c r="B84" s="228"/>
      <c r="C84" s="229"/>
      <c r="D84" s="115" t="s">
        <v>195</v>
      </c>
      <c r="E84" s="38"/>
      <c r="F84" s="33"/>
      <c r="G84" s="34">
        <f t="shared" ref="G84:G99" si="9">E84*F84</f>
        <v>0</v>
      </c>
      <c r="H84" s="35">
        <f>G84+(G84*$F$2)</f>
        <v>0</v>
      </c>
    </row>
    <row r="85" spans="1:8" ht="15" customHeight="1" x14ac:dyDescent="0.25">
      <c r="A85" s="50" t="s">
        <v>104</v>
      </c>
      <c r="B85" s="232"/>
      <c r="C85" s="233"/>
      <c r="D85" s="19" t="s">
        <v>195</v>
      </c>
      <c r="E85" s="40"/>
      <c r="F85" s="24"/>
      <c r="G85" s="28">
        <f t="shared" si="9"/>
        <v>0</v>
      </c>
      <c r="H85" s="29">
        <f t="shared" ref="H85:H86" si="10">G85+(G85*$F$2)</f>
        <v>0</v>
      </c>
    </row>
    <row r="86" spans="1:8" ht="15" customHeight="1" thickBot="1" x14ac:dyDescent="0.3">
      <c r="A86" s="107" t="s">
        <v>105</v>
      </c>
      <c r="B86" s="278"/>
      <c r="C86" s="279"/>
      <c r="D86" s="41" t="s">
        <v>195</v>
      </c>
      <c r="E86" s="42"/>
      <c r="F86" s="43"/>
      <c r="G86" s="44">
        <f t="shared" si="9"/>
        <v>0</v>
      </c>
      <c r="H86" s="45">
        <f t="shared" si="10"/>
        <v>0</v>
      </c>
    </row>
    <row r="87" spans="1:8" ht="24.95" customHeight="1" thickBot="1" x14ac:dyDescent="0.3">
      <c r="A87" s="241" t="s">
        <v>170</v>
      </c>
      <c r="B87" s="242"/>
      <c r="C87" s="242"/>
      <c r="D87" s="242"/>
      <c r="E87" s="242"/>
      <c r="F87" s="200"/>
      <c r="G87" s="200"/>
      <c r="H87" s="201"/>
    </row>
    <row r="88" spans="1:8" ht="15" customHeight="1" x14ac:dyDescent="0.25">
      <c r="A88" s="106" t="s">
        <v>106</v>
      </c>
      <c r="B88" s="228"/>
      <c r="C88" s="229"/>
      <c r="D88" s="37" t="s">
        <v>195</v>
      </c>
      <c r="E88" s="38"/>
      <c r="F88" s="23"/>
      <c r="G88" s="26">
        <f t="shared" si="9"/>
        <v>0</v>
      </c>
      <c r="H88" s="27">
        <f>G88+(G88*$F$2)</f>
        <v>0</v>
      </c>
    </row>
    <row r="89" spans="1:8" ht="15" customHeight="1" x14ac:dyDescent="0.25">
      <c r="A89" s="50" t="s">
        <v>107</v>
      </c>
      <c r="B89" s="232"/>
      <c r="C89" s="233"/>
      <c r="D89" s="13" t="s">
        <v>195</v>
      </c>
      <c r="E89" s="40"/>
      <c r="F89" s="24"/>
      <c r="G89" s="28">
        <f t="shared" si="9"/>
        <v>0</v>
      </c>
      <c r="H89" s="29">
        <f t="shared" ref="H89:H90" si="11">G89+(G89*$F$2)</f>
        <v>0</v>
      </c>
    </row>
    <row r="90" spans="1:8" ht="15" customHeight="1" thickBot="1" x14ac:dyDescent="0.3">
      <c r="A90" s="107" t="s">
        <v>108</v>
      </c>
      <c r="B90" s="278"/>
      <c r="C90" s="279"/>
      <c r="D90" s="41" t="s">
        <v>195</v>
      </c>
      <c r="E90" s="42"/>
      <c r="F90" s="24"/>
      <c r="G90" s="28">
        <f t="shared" si="9"/>
        <v>0</v>
      </c>
      <c r="H90" s="29">
        <f t="shared" si="11"/>
        <v>0</v>
      </c>
    </row>
    <row r="91" spans="1:8" ht="24.95" customHeight="1" thickBot="1" x14ac:dyDescent="0.3">
      <c r="A91" s="230" t="s">
        <v>172</v>
      </c>
      <c r="B91" s="231"/>
      <c r="C91" s="231"/>
      <c r="D91" s="231"/>
      <c r="E91" s="231"/>
      <c r="F91" s="200"/>
      <c r="G91" s="200"/>
      <c r="H91" s="201"/>
    </row>
    <row r="92" spans="1:8" ht="15" customHeight="1" x14ac:dyDescent="0.25">
      <c r="A92" s="51" t="s">
        <v>109</v>
      </c>
      <c r="B92" s="232"/>
      <c r="C92" s="233"/>
      <c r="D92" s="19" t="s">
        <v>195</v>
      </c>
      <c r="E92" s="40"/>
      <c r="F92" s="24"/>
      <c r="G92" s="28">
        <f t="shared" si="9"/>
        <v>0</v>
      </c>
      <c r="H92" s="29">
        <f>G92+(G92*$F$2)</f>
        <v>0</v>
      </c>
    </row>
    <row r="93" spans="1:8" ht="15" customHeight="1" thickBot="1" x14ac:dyDescent="0.3">
      <c r="A93" s="51" t="s">
        <v>110</v>
      </c>
      <c r="B93" s="232"/>
      <c r="C93" s="233"/>
      <c r="D93" s="19" t="s">
        <v>195</v>
      </c>
      <c r="E93" s="40"/>
      <c r="F93" s="24"/>
      <c r="G93" s="28">
        <f t="shared" si="9"/>
        <v>0</v>
      </c>
      <c r="H93" s="29">
        <f t="shared" ref="H93:H100" si="12">G93+(G93*$F$2)</f>
        <v>0</v>
      </c>
    </row>
    <row r="94" spans="1:8" ht="24.95" customHeight="1" thickBot="1" x14ac:dyDescent="0.3">
      <c r="A94" s="199" t="s">
        <v>175</v>
      </c>
      <c r="B94" s="200"/>
      <c r="C94" s="200"/>
      <c r="D94" s="200"/>
      <c r="E94" s="200"/>
      <c r="F94" s="200"/>
      <c r="G94" s="200"/>
      <c r="H94" s="201"/>
    </row>
    <row r="95" spans="1:8" ht="15" customHeight="1" x14ac:dyDescent="0.25">
      <c r="A95" s="51" t="s">
        <v>111</v>
      </c>
      <c r="B95" s="232"/>
      <c r="C95" s="233"/>
      <c r="D95" s="19" t="s">
        <v>195</v>
      </c>
      <c r="E95" s="40"/>
      <c r="F95" s="24"/>
      <c r="G95" s="28">
        <f t="shared" si="9"/>
        <v>0</v>
      </c>
      <c r="H95" s="29">
        <f t="shared" si="12"/>
        <v>0</v>
      </c>
    </row>
    <row r="96" spans="1:8" ht="15" customHeight="1" x14ac:dyDescent="0.25">
      <c r="A96" s="51" t="s">
        <v>112</v>
      </c>
      <c r="B96" s="232"/>
      <c r="C96" s="233"/>
      <c r="D96" s="19" t="s">
        <v>195</v>
      </c>
      <c r="E96" s="40"/>
      <c r="F96" s="24"/>
      <c r="G96" s="28">
        <f t="shared" si="9"/>
        <v>0</v>
      </c>
      <c r="H96" s="29">
        <f t="shared" si="12"/>
        <v>0</v>
      </c>
    </row>
    <row r="97" spans="1:8" ht="15" customHeight="1" x14ac:dyDescent="0.25">
      <c r="A97" s="51" t="s">
        <v>113</v>
      </c>
      <c r="B97" s="232"/>
      <c r="C97" s="233"/>
      <c r="D97" s="19" t="s">
        <v>195</v>
      </c>
      <c r="E97" s="40"/>
      <c r="F97" s="24"/>
      <c r="G97" s="28">
        <f t="shared" si="9"/>
        <v>0</v>
      </c>
      <c r="H97" s="29">
        <f t="shared" si="12"/>
        <v>0</v>
      </c>
    </row>
    <row r="98" spans="1:8" ht="15" customHeight="1" x14ac:dyDescent="0.25">
      <c r="A98" s="51" t="s">
        <v>114</v>
      </c>
      <c r="B98" s="232"/>
      <c r="C98" s="233"/>
      <c r="D98" s="19" t="s">
        <v>195</v>
      </c>
      <c r="E98" s="40"/>
      <c r="F98" s="24"/>
      <c r="G98" s="28">
        <f t="shared" si="9"/>
        <v>0</v>
      </c>
      <c r="H98" s="29">
        <f t="shared" si="12"/>
        <v>0</v>
      </c>
    </row>
    <row r="99" spans="1:8" ht="15" customHeight="1" x14ac:dyDescent="0.25">
      <c r="A99" s="51" t="s">
        <v>115</v>
      </c>
      <c r="B99" s="232"/>
      <c r="C99" s="233"/>
      <c r="D99" s="19" t="s">
        <v>195</v>
      </c>
      <c r="E99" s="40"/>
      <c r="F99" s="24"/>
      <c r="G99" s="28">
        <f t="shared" si="9"/>
        <v>0</v>
      </c>
      <c r="H99" s="29">
        <f t="shared" si="12"/>
        <v>0</v>
      </c>
    </row>
    <row r="100" spans="1:8" ht="15" customHeight="1" thickBot="1" x14ac:dyDescent="0.3">
      <c r="A100" s="51" t="s">
        <v>116</v>
      </c>
      <c r="B100" s="232"/>
      <c r="C100" s="233"/>
      <c r="D100" s="19" t="s">
        <v>195</v>
      </c>
      <c r="E100" s="40"/>
      <c r="F100" s="24"/>
      <c r="G100" s="28">
        <f>E100*F100</f>
        <v>0</v>
      </c>
      <c r="H100" s="29">
        <f t="shared" si="12"/>
        <v>0</v>
      </c>
    </row>
    <row r="101" spans="1:8" ht="30.6" customHeight="1" thickBot="1" x14ac:dyDescent="0.3">
      <c r="A101" s="199" t="s">
        <v>177</v>
      </c>
      <c r="B101" s="200"/>
      <c r="C101" s="200"/>
      <c r="D101" s="200"/>
      <c r="E101" s="200"/>
      <c r="F101" s="200"/>
      <c r="G101" s="200"/>
      <c r="H101" s="201"/>
    </row>
    <row r="102" spans="1:8" ht="15" customHeight="1" x14ac:dyDescent="0.25">
      <c r="A102" s="51" t="s">
        <v>117</v>
      </c>
      <c r="B102" s="232"/>
      <c r="C102" s="233"/>
      <c r="D102" s="19" t="s">
        <v>195</v>
      </c>
      <c r="E102" s="40"/>
      <c r="F102" s="24"/>
      <c r="G102" s="28">
        <f t="shared" ref="G102:G108" si="13">E102*F102</f>
        <v>0</v>
      </c>
      <c r="H102" s="29">
        <f>G102+(G102*$F$2)</f>
        <v>0</v>
      </c>
    </row>
    <row r="103" spans="1:8" ht="15" customHeight="1" thickBot="1" x14ac:dyDescent="0.3">
      <c r="A103" s="51" t="s">
        <v>118</v>
      </c>
      <c r="B103" s="232"/>
      <c r="C103" s="233"/>
      <c r="D103" s="19" t="s">
        <v>195</v>
      </c>
      <c r="E103" s="40"/>
      <c r="F103" s="24"/>
      <c r="G103" s="28">
        <f t="shared" si="13"/>
        <v>0</v>
      </c>
      <c r="H103" s="29">
        <f t="shared" ref="H103:H108" si="14">G103+(G103*$F$2)</f>
        <v>0</v>
      </c>
    </row>
    <row r="104" spans="1:8" ht="30.6" customHeight="1" thickBot="1" x14ac:dyDescent="0.3">
      <c r="A104" s="199" t="s">
        <v>179</v>
      </c>
      <c r="B104" s="200"/>
      <c r="C104" s="200"/>
      <c r="D104" s="200"/>
      <c r="E104" s="200"/>
      <c r="F104" s="200"/>
      <c r="G104" s="200"/>
      <c r="H104" s="201"/>
    </row>
    <row r="105" spans="1:8" ht="15" customHeight="1" x14ac:dyDescent="0.25">
      <c r="A105" s="51" t="s">
        <v>119</v>
      </c>
      <c r="B105" s="232"/>
      <c r="C105" s="233"/>
      <c r="D105" s="19" t="s">
        <v>195</v>
      </c>
      <c r="E105" s="40"/>
      <c r="F105" s="24"/>
      <c r="G105" s="28">
        <f t="shared" si="13"/>
        <v>0</v>
      </c>
      <c r="H105" s="29">
        <f t="shared" si="14"/>
        <v>0</v>
      </c>
    </row>
    <row r="106" spans="1:8" ht="15" customHeight="1" x14ac:dyDescent="0.25">
      <c r="A106" s="51" t="s">
        <v>120</v>
      </c>
      <c r="B106" s="232"/>
      <c r="C106" s="233"/>
      <c r="D106" s="19" t="s">
        <v>195</v>
      </c>
      <c r="E106" s="40"/>
      <c r="F106" s="24"/>
      <c r="G106" s="28">
        <f t="shared" si="13"/>
        <v>0</v>
      </c>
      <c r="H106" s="29">
        <f t="shared" si="14"/>
        <v>0</v>
      </c>
    </row>
    <row r="107" spans="1:8" ht="15" customHeight="1" x14ac:dyDescent="0.25">
      <c r="A107" s="51" t="s">
        <v>121</v>
      </c>
      <c r="B107" s="232"/>
      <c r="C107" s="233"/>
      <c r="D107" s="19" t="s">
        <v>195</v>
      </c>
      <c r="E107" s="40"/>
      <c r="F107" s="24"/>
      <c r="G107" s="28">
        <f t="shared" si="13"/>
        <v>0</v>
      </c>
      <c r="H107" s="29">
        <f t="shared" si="14"/>
        <v>0</v>
      </c>
    </row>
    <row r="108" spans="1:8" ht="15" customHeight="1" thickBot="1" x14ac:dyDescent="0.3">
      <c r="A108" s="51" t="s">
        <v>122</v>
      </c>
      <c r="B108" s="232"/>
      <c r="C108" s="233"/>
      <c r="D108" s="19" t="s">
        <v>195</v>
      </c>
      <c r="E108" s="40"/>
      <c r="F108" s="24"/>
      <c r="G108" s="28">
        <f t="shared" si="13"/>
        <v>0</v>
      </c>
      <c r="H108" s="29">
        <f t="shared" si="14"/>
        <v>0</v>
      </c>
    </row>
    <row r="109" spans="1:8" ht="26.1" customHeight="1" thickBot="1" x14ac:dyDescent="0.3">
      <c r="A109" s="199" t="s">
        <v>186</v>
      </c>
      <c r="B109" s="200"/>
      <c r="C109" s="200"/>
      <c r="D109" s="200"/>
      <c r="E109" s="200"/>
      <c r="F109" s="200"/>
      <c r="G109" s="200"/>
      <c r="H109" s="201"/>
    </row>
    <row r="110" spans="1:8" x14ac:dyDescent="0.25">
      <c r="A110" s="51" t="s">
        <v>123</v>
      </c>
      <c r="B110" s="232"/>
      <c r="C110" s="233"/>
      <c r="D110" s="19" t="s">
        <v>195</v>
      </c>
      <c r="E110" s="40"/>
      <c r="F110" s="24"/>
      <c r="G110" s="28">
        <f t="shared" ref="G110:G120" si="15">E110*F110</f>
        <v>0</v>
      </c>
      <c r="H110" s="29">
        <f>G110+(G110*$F$2)</f>
        <v>0</v>
      </c>
    </row>
    <row r="111" spans="1:8" ht="15.75" thickBot="1" x14ac:dyDescent="0.3">
      <c r="A111" s="51" t="s">
        <v>124</v>
      </c>
      <c r="B111" s="232"/>
      <c r="C111" s="233"/>
      <c r="D111" s="19" t="s">
        <v>195</v>
      </c>
      <c r="E111" s="40"/>
      <c r="F111" s="24"/>
      <c r="G111" s="28">
        <f t="shared" si="15"/>
        <v>0</v>
      </c>
      <c r="H111" s="29">
        <f t="shared" ref="H111:H120" si="16">G111+(G111*$F$2)</f>
        <v>0</v>
      </c>
    </row>
    <row r="112" spans="1:8" ht="26.1" customHeight="1" thickBot="1" x14ac:dyDescent="0.3">
      <c r="A112" s="199" t="s">
        <v>187</v>
      </c>
      <c r="B112" s="200"/>
      <c r="C112" s="200"/>
      <c r="D112" s="200"/>
      <c r="E112" s="200"/>
      <c r="F112" s="200"/>
      <c r="G112" s="200"/>
      <c r="H112" s="201"/>
    </row>
    <row r="113" spans="1:8" x14ac:dyDescent="0.25">
      <c r="A113" s="51" t="s">
        <v>125</v>
      </c>
      <c r="B113" s="232"/>
      <c r="C113" s="233"/>
      <c r="D113" s="19" t="s">
        <v>195</v>
      </c>
      <c r="E113" s="40"/>
      <c r="F113" s="24"/>
      <c r="G113" s="28">
        <f t="shared" si="15"/>
        <v>0</v>
      </c>
      <c r="H113" s="29">
        <f t="shared" si="16"/>
        <v>0</v>
      </c>
    </row>
    <row r="114" spans="1:8" ht="15.75" thickBot="1" x14ac:dyDescent="0.3">
      <c r="A114" s="51" t="s">
        <v>126</v>
      </c>
      <c r="B114" s="232"/>
      <c r="C114" s="233"/>
      <c r="D114" s="19" t="s">
        <v>195</v>
      </c>
      <c r="E114" s="40"/>
      <c r="F114" s="24"/>
      <c r="G114" s="28">
        <f t="shared" si="15"/>
        <v>0</v>
      </c>
      <c r="H114" s="29">
        <f t="shared" si="16"/>
        <v>0</v>
      </c>
    </row>
    <row r="115" spans="1:8" ht="26.1" customHeight="1" thickBot="1" x14ac:dyDescent="0.3">
      <c r="A115" s="199" t="s">
        <v>188</v>
      </c>
      <c r="B115" s="200"/>
      <c r="C115" s="200"/>
      <c r="D115" s="200"/>
      <c r="E115" s="200"/>
      <c r="F115" s="200"/>
      <c r="G115" s="200"/>
      <c r="H115" s="201"/>
    </row>
    <row r="116" spans="1:8" x14ac:dyDescent="0.25">
      <c r="A116" s="51" t="s">
        <v>127</v>
      </c>
      <c r="B116" s="232"/>
      <c r="C116" s="233"/>
      <c r="D116" s="19" t="s">
        <v>195</v>
      </c>
      <c r="E116" s="40"/>
      <c r="F116" s="24"/>
      <c r="G116" s="28">
        <f t="shared" si="15"/>
        <v>0</v>
      </c>
      <c r="H116" s="29">
        <f t="shared" si="16"/>
        <v>0</v>
      </c>
    </row>
    <row r="117" spans="1:8" ht="15.75" thickBot="1" x14ac:dyDescent="0.3">
      <c r="A117" s="51" t="s">
        <v>128</v>
      </c>
      <c r="B117" s="232"/>
      <c r="C117" s="233"/>
      <c r="D117" s="19" t="s">
        <v>195</v>
      </c>
      <c r="E117" s="46"/>
      <c r="F117" s="43"/>
      <c r="G117" s="44">
        <f t="shared" si="15"/>
        <v>0</v>
      </c>
      <c r="H117" s="29">
        <f t="shared" si="16"/>
        <v>0</v>
      </c>
    </row>
    <row r="118" spans="1:8" ht="26.1" customHeight="1" thickBot="1" x14ac:dyDescent="0.3">
      <c r="A118" s="213" t="s">
        <v>189</v>
      </c>
      <c r="B118" s="214"/>
      <c r="C118" s="214"/>
      <c r="D118" s="214"/>
      <c r="E118" s="214"/>
      <c r="F118" s="214"/>
      <c r="G118" s="214"/>
      <c r="H118" s="215"/>
    </row>
    <row r="119" spans="1:8" x14ac:dyDescent="0.25">
      <c r="A119" s="106" t="s">
        <v>129</v>
      </c>
      <c r="B119" s="218"/>
      <c r="C119" s="218"/>
      <c r="D119" s="37" t="s">
        <v>195</v>
      </c>
      <c r="E119" s="38"/>
      <c r="F119" s="23"/>
      <c r="G119" s="26">
        <f t="shared" si="15"/>
        <v>0</v>
      </c>
      <c r="H119" s="27">
        <f t="shared" si="16"/>
        <v>0</v>
      </c>
    </row>
    <row r="120" spans="1:8" ht="15.75" thickBot="1" x14ac:dyDescent="0.3">
      <c r="A120" s="107" t="s">
        <v>130</v>
      </c>
      <c r="B120" s="283"/>
      <c r="C120" s="283"/>
      <c r="D120" s="41" t="s">
        <v>195</v>
      </c>
      <c r="E120" s="42"/>
      <c r="F120" s="25"/>
      <c r="G120" s="30">
        <f t="shared" si="15"/>
        <v>0</v>
      </c>
      <c r="H120" s="31">
        <f t="shared" si="16"/>
        <v>0</v>
      </c>
    </row>
    <row r="121" spans="1:8" ht="26.1" customHeight="1" thickBot="1" x14ac:dyDescent="0.3">
      <c r="A121" s="230" t="s">
        <v>52</v>
      </c>
      <c r="B121" s="231"/>
      <c r="C121" s="231"/>
      <c r="D121" s="231"/>
      <c r="E121" s="231"/>
      <c r="F121" s="231"/>
      <c r="G121" s="231"/>
      <c r="H121" s="243"/>
    </row>
    <row r="122" spans="1:8" ht="15" customHeight="1" x14ac:dyDescent="0.25">
      <c r="A122" s="111" t="s">
        <v>130</v>
      </c>
      <c r="B122" s="228"/>
      <c r="C122" s="229"/>
      <c r="D122" s="37" t="s">
        <v>195</v>
      </c>
      <c r="E122" s="38"/>
      <c r="F122" s="23"/>
      <c r="G122" s="26">
        <f t="shared" ref="G122:G130" si="17">E122*F122</f>
        <v>0</v>
      </c>
      <c r="H122" s="27">
        <f>G122+(G122*$F$2)</f>
        <v>0</v>
      </c>
    </row>
    <row r="123" spans="1:8" ht="15" customHeight="1" x14ac:dyDescent="0.25">
      <c r="A123" s="51" t="s">
        <v>131</v>
      </c>
      <c r="B123" s="232"/>
      <c r="C123" s="233"/>
      <c r="D123" s="13" t="s">
        <v>195</v>
      </c>
      <c r="E123" s="40"/>
      <c r="F123" s="24"/>
      <c r="G123" s="28">
        <f t="shared" si="17"/>
        <v>0</v>
      </c>
      <c r="H123" s="29">
        <f t="shared" ref="H123:H130" si="18">G123+(G123*$F$2)</f>
        <v>0</v>
      </c>
    </row>
    <row r="124" spans="1:8" ht="15" customHeight="1" x14ac:dyDescent="0.25">
      <c r="A124" s="51" t="s">
        <v>132</v>
      </c>
      <c r="B124" s="232"/>
      <c r="C124" s="233"/>
      <c r="D124" s="13" t="s">
        <v>195</v>
      </c>
      <c r="E124" s="40"/>
      <c r="F124" s="24"/>
      <c r="G124" s="28">
        <f t="shared" si="17"/>
        <v>0</v>
      </c>
      <c r="H124" s="29">
        <f t="shared" si="18"/>
        <v>0</v>
      </c>
    </row>
    <row r="125" spans="1:8" ht="15" customHeight="1" x14ac:dyDescent="0.25">
      <c r="A125" s="51" t="s">
        <v>133</v>
      </c>
      <c r="B125" s="232"/>
      <c r="C125" s="233"/>
      <c r="D125" s="13" t="s">
        <v>195</v>
      </c>
      <c r="E125" s="40"/>
      <c r="F125" s="24"/>
      <c r="G125" s="28">
        <f t="shared" si="17"/>
        <v>0</v>
      </c>
      <c r="H125" s="29">
        <f t="shared" si="18"/>
        <v>0</v>
      </c>
    </row>
    <row r="126" spans="1:8" ht="15" customHeight="1" x14ac:dyDescent="0.25">
      <c r="A126" s="51" t="s">
        <v>134</v>
      </c>
      <c r="B126" s="232"/>
      <c r="C126" s="233"/>
      <c r="D126" s="13" t="s">
        <v>195</v>
      </c>
      <c r="E126" s="40"/>
      <c r="F126" s="24"/>
      <c r="G126" s="28">
        <f t="shared" si="17"/>
        <v>0</v>
      </c>
      <c r="H126" s="29">
        <f t="shared" si="18"/>
        <v>0</v>
      </c>
    </row>
    <row r="127" spans="1:8" ht="15" customHeight="1" x14ac:dyDescent="0.25">
      <c r="A127" s="51" t="s">
        <v>135</v>
      </c>
      <c r="B127" s="232"/>
      <c r="C127" s="233"/>
      <c r="D127" s="13" t="s">
        <v>195</v>
      </c>
      <c r="E127" s="40"/>
      <c r="F127" s="24"/>
      <c r="G127" s="44">
        <f t="shared" si="17"/>
        <v>0</v>
      </c>
      <c r="H127" s="29">
        <f t="shared" si="18"/>
        <v>0</v>
      </c>
    </row>
    <row r="128" spans="1:8" ht="15" customHeight="1" x14ac:dyDescent="0.25">
      <c r="A128" s="51" t="s">
        <v>136</v>
      </c>
      <c r="B128" s="232"/>
      <c r="C128" s="233"/>
      <c r="D128" s="13" t="s">
        <v>195</v>
      </c>
      <c r="E128" s="40"/>
      <c r="F128" s="24"/>
      <c r="G128" s="44">
        <f t="shared" si="17"/>
        <v>0</v>
      </c>
      <c r="H128" s="29">
        <f t="shared" si="18"/>
        <v>0</v>
      </c>
    </row>
    <row r="129" spans="1:8" ht="15" customHeight="1" x14ac:dyDescent="0.25">
      <c r="A129" s="51" t="s">
        <v>137</v>
      </c>
      <c r="B129" s="232"/>
      <c r="C129" s="233"/>
      <c r="D129" s="13" t="s">
        <v>195</v>
      </c>
      <c r="E129" s="40"/>
      <c r="F129" s="24"/>
      <c r="G129" s="28">
        <f t="shared" si="17"/>
        <v>0</v>
      </c>
      <c r="H129" s="29">
        <f t="shared" si="18"/>
        <v>0</v>
      </c>
    </row>
    <row r="130" spans="1:8" ht="15" customHeight="1" thickBot="1" x14ac:dyDescent="0.3">
      <c r="A130" s="107" t="s">
        <v>138</v>
      </c>
      <c r="B130" s="278"/>
      <c r="C130" s="279"/>
      <c r="D130" s="41" t="s">
        <v>195</v>
      </c>
      <c r="E130" s="42"/>
      <c r="F130" s="25"/>
      <c r="G130" s="30">
        <f t="shared" si="17"/>
        <v>0</v>
      </c>
      <c r="H130" s="31">
        <f t="shared" si="18"/>
        <v>0</v>
      </c>
    </row>
    <row r="131" spans="1:8" ht="26.1" customHeight="1" thickBot="1" x14ac:dyDescent="0.3">
      <c r="A131" s="199" t="s">
        <v>197</v>
      </c>
      <c r="B131" s="200"/>
      <c r="C131" s="200"/>
      <c r="D131" s="200"/>
      <c r="E131" s="200"/>
      <c r="F131" s="200"/>
      <c r="G131" s="200"/>
      <c r="H131" s="201"/>
    </row>
    <row r="132" spans="1:8" ht="15" customHeight="1" x14ac:dyDescent="0.25">
      <c r="A132" s="90" t="s">
        <v>139</v>
      </c>
      <c r="B132" s="217" t="s">
        <v>198</v>
      </c>
      <c r="C132" s="217"/>
      <c r="D132" s="117" t="s">
        <v>195</v>
      </c>
      <c r="E132" s="118"/>
      <c r="F132" s="119"/>
      <c r="G132" s="26">
        <f t="shared" ref="G132:G138" si="19">E132*F132</f>
        <v>0</v>
      </c>
      <c r="H132" s="27">
        <f>G132+(G132*$F$2)</f>
        <v>0</v>
      </c>
    </row>
    <row r="133" spans="1:8" ht="15" customHeight="1" x14ac:dyDescent="0.25">
      <c r="A133" s="120" t="s">
        <v>140</v>
      </c>
      <c r="B133" s="202" t="s">
        <v>199</v>
      </c>
      <c r="C133" s="202"/>
      <c r="D133" s="18" t="s">
        <v>195</v>
      </c>
      <c r="E133" s="121"/>
      <c r="F133" s="122"/>
      <c r="G133" s="28">
        <f t="shared" si="19"/>
        <v>0</v>
      </c>
      <c r="H133" s="29">
        <f>G133+(G133*$F$2)</f>
        <v>0</v>
      </c>
    </row>
    <row r="134" spans="1:8" ht="15" customHeight="1" x14ac:dyDescent="0.25">
      <c r="A134" s="120" t="s">
        <v>141</v>
      </c>
      <c r="B134" s="202" t="s">
        <v>200</v>
      </c>
      <c r="C134" s="202"/>
      <c r="D134" s="18" t="s">
        <v>195</v>
      </c>
      <c r="E134" s="121"/>
      <c r="F134" s="122"/>
      <c r="G134" s="28">
        <f t="shared" si="19"/>
        <v>0</v>
      </c>
      <c r="H134" s="29">
        <f t="shared" ref="H134:H137" si="20">G134+(G134*$F$2)</f>
        <v>0</v>
      </c>
    </row>
    <row r="135" spans="1:8" ht="15" customHeight="1" x14ac:dyDescent="0.25">
      <c r="A135" s="120" t="s">
        <v>142</v>
      </c>
      <c r="B135" s="202" t="s">
        <v>201</v>
      </c>
      <c r="C135" s="202"/>
      <c r="D135" s="18" t="s">
        <v>195</v>
      </c>
      <c r="E135" s="121"/>
      <c r="F135" s="122"/>
      <c r="G135" s="28">
        <f t="shared" si="19"/>
        <v>0</v>
      </c>
      <c r="H135" s="29">
        <f t="shared" si="20"/>
        <v>0</v>
      </c>
    </row>
    <row r="136" spans="1:8" ht="15" customHeight="1" x14ac:dyDescent="0.25">
      <c r="A136" s="120" t="s">
        <v>219</v>
      </c>
      <c r="B136" s="197" t="s">
        <v>202</v>
      </c>
      <c r="C136" s="198"/>
      <c r="D136" s="18" t="s">
        <v>195</v>
      </c>
      <c r="E136" s="121"/>
      <c r="F136" s="122"/>
      <c r="G136" s="28">
        <f t="shared" si="19"/>
        <v>0</v>
      </c>
      <c r="H136" s="29">
        <f t="shared" si="20"/>
        <v>0</v>
      </c>
    </row>
    <row r="137" spans="1:8" ht="15" customHeight="1" x14ac:dyDescent="0.25">
      <c r="A137" s="120" t="s">
        <v>220</v>
      </c>
      <c r="B137" s="197" t="s">
        <v>203</v>
      </c>
      <c r="C137" s="198"/>
      <c r="D137" s="18" t="s">
        <v>195</v>
      </c>
      <c r="E137" s="121"/>
      <c r="F137" s="122"/>
      <c r="G137" s="28">
        <f t="shared" si="19"/>
        <v>0</v>
      </c>
      <c r="H137" s="29">
        <f t="shared" si="20"/>
        <v>0</v>
      </c>
    </row>
    <row r="138" spans="1:8" ht="15" customHeight="1" thickBot="1" x14ac:dyDescent="0.3">
      <c r="A138" s="120" t="s">
        <v>221</v>
      </c>
      <c r="B138" s="216" t="s">
        <v>204</v>
      </c>
      <c r="C138" s="216"/>
      <c r="D138" s="123" t="s">
        <v>195</v>
      </c>
      <c r="E138" s="124"/>
      <c r="F138" s="125"/>
      <c r="G138" s="30">
        <f t="shared" si="19"/>
        <v>0</v>
      </c>
      <c r="H138" s="31">
        <f>G138+(G138*$F$2)</f>
        <v>0</v>
      </c>
    </row>
    <row r="139" spans="1:8" ht="26.1" customHeight="1" thickBot="1" x14ac:dyDescent="0.3">
      <c r="A139" s="199" t="s">
        <v>205</v>
      </c>
      <c r="B139" s="200"/>
      <c r="C139" s="200"/>
      <c r="D139" s="200"/>
      <c r="E139" s="200"/>
      <c r="F139" s="200"/>
      <c r="G139" s="200"/>
      <c r="H139" s="201"/>
    </row>
    <row r="140" spans="1:8" ht="15" customHeight="1" x14ac:dyDescent="0.25">
      <c r="A140" s="90" t="s">
        <v>222</v>
      </c>
      <c r="B140" s="217" t="s">
        <v>206</v>
      </c>
      <c r="C140" s="217"/>
      <c r="D140" s="131" t="s">
        <v>195</v>
      </c>
      <c r="E140" s="118"/>
      <c r="F140" s="126"/>
      <c r="G140" s="26">
        <f t="shared" ref="G140:G153" si="21">E140*F140</f>
        <v>0</v>
      </c>
      <c r="H140" s="27">
        <f>G140+(G140*$F$2)</f>
        <v>0</v>
      </c>
    </row>
    <row r="141" spans="1:8" ht="15" customHeight="1" x14ac:dyDescent="0.25">
      <c r="A141" s="120" t="s">
        <v>223</v>
      </c>
      <c r="B141" s="202" t="s">
        <v>207</v>
      </c>
      <c r="C141" s="202"/>
      <c r="D141" s="129" t="s">
        <v>195</v>
      </c>
      <c r="E141" s="121"/>
      <c r="F141" s="127"/>
      <c r="G141" s="28">
        <f t="shared" si="21"/>
        <v>0</v>
      </c>
      <c r="H141" s="29">
        <f>G141+(G141*$F$2)</f>
        <v>0</v>
      </c>
    </row>
    <row r="142" spans="1:8" ht="15" customHeight="1" x14ac:dyDescent="0.25">
      <c r="A142" s="120" t="s">
        <v>224</v>
      </c>
      <c r="B142" s="202" t="s">
        <v>208</v>
      </c>
      <c r="C142" s="202"/>
      <c r="D142" s="129" t="s">
        <v>195</v>
      </c>
      <c r="E142" s="121"/>
      <c r="F142" s="127"/>
      <c r="G142" s="28">
        <f t="shared" si="21"/>
        <v>0</v>
      </c>
      <c r="H142" s="29">
        <f t="shared" ref="H142:H152" si="22">G142+(G142*$F$2)</f>
        <v>0</v>
      </c>
    </row>
    <row r="143" spans="1:8" ht="15" customHeight="1" x14ac:dyDescent="0.25">
      <c r="A143" s="120" t="s">
        <v>225</v>
      </c>
      <c r="B143" s="202" t="s">
        <v>209</v>
      </c>
      <c r="C143" s="202"/>
      <c r="D143" s="129" t="s">
        <v>195</v>
      </c>
      <c r="E143" s="121"/>
      <c r="F143" s="127"/>
      <c r="G143" s="28">
        <f t="shared" si="21"/>
        <v>0</v>
      </c>
      <c r="H143" s="29">
        <f t="shared" si="22"/>
        <v>0</v>
      </c>
    </row>
    <row r="144" spans="1:8" ht="15" customHeight="1" x14ac:dyDescent="0.25">
      <c r="A144" s="120" t="s">
        <v>226</v>
      </c>
      <c r="B144" s="202" t="s">
        <v>210</v>
      </c>
      <c r="C144" s="202"/>
      <c r="D144" s="129" t="s">
        <v>195</v>
      </c>
      <c r="E144" s="121"/>
      <c r="F144" s="127"/>
      <c r="G144" s="28">
        <f t="shared" si="21"/>
        <v>0</v>
      </c>
      <c r="H144" s="29">
        <f t="shared" si="22"/>
        <v>0</v>
      </c>
    </row>
    <row r="145" spans="1:8" ht="15" customHeight="1" x14ac:dyDescent="0.25">
      <c r="A145" s="120" t="s">
        <v>227</v>
      </c>
      <c r="B145" s="202" t="s">
        <v>211</v>
      </c>
      <c r="C145" s="202"/>
      <c r="D145" s="129" t="s">
        <v>195</v>
      </c>
      <c r="E145" s="121"/>
      <c r="F145" s="127"/>
      <c r="G145" s="28">
        <f t="shared" si="21"/>
        <v>0</v>
      </c>
      <c r="H145" s="29">
        <f t="shared" si="22"/>
        <v>0</v>
      </c>
    </row>
    <row r="146" spans="1:8" ht="15" customHeight="1" thickBot="1" x14ac:dyDescent="0.3">
      <c r="A146" s="120" t="s">
        <v>228</v>
      </c>
      <c r="B146" s="216" t="s">
        <v>212</v>
      </c>
      <c r="C146" s="216"/>
      <c r="D146" s="130" t="s">
        <v>195</v>
      </c>
      <c r="E146" s="124"/>
      <c r="F146" s="128"/>
      <c r="G146" s="30">
        <f t="shared" si="21"/>
        <v>0</v>
      </c>
      <c r="H146" s="31">
        <f t="shared" si="22"/>
        <v>0</v>
      </c>
    </row>
    <row r="147" spans="1:8" ht="26.1" customHeight="1" thickBot="1" x14ac:dyDescent="0.3">
      <c r="A147" s="199" t="s">
        <v>213</v>
      </c>
      <c r="B147" s="200"/>
      <c r="C147" s="200"/>
      <c r="D147" s="200"/>
      <c r="E147" s="200"/>
      <c r="F147" s="200"/>
      <c r="G147" s="200"/>
      <c r="H147" s="201"/>
    </row>
    <row r="148" spans="1:8" ht="15" customHeight="1" x14ac:dyDescent="0.25">
      <c r="A148" s="90" t="s">
        <v>229</v>
      </c>
      <c r="B148" s="217" t="s">
        <v>214</v>
      </c>
      <c r="C148" s="217"/>
      <c r="D148" s="131" t="s">
        <v>195</v>
      </c>
      <c r="E148" s="118"/>
      <c r="F148" s="126"/>
      <c r="G148" s="26">
        <f t="shared" si="21"/>
        <v>0</v>
      </c>
      <c r="H148" s="27">
        <f t="shared" si="22"/>
        <v>0</v>
      </c>
    </row>
    <row r="149" spans="1:8" ht="15" customHeight="1" x14ac:dyDescent="0.25">
      <c r="A149" s="120" t="s">
        <v>230</v>
      </c>
      <c r="B149" s="202" t="s">
        <v>210</v>
      </c>
      <c r="C149" s="202"/>
      <c r="D149" s="129" t="s">
        <v>195</v>
      </c>
      <c r="E149" s="121"/>
      <c r="F149" s="127"/>
      <c r="G149" s="28">
        <f t="shared" si="21"/>
        <v>0</v>
      </c>
      <c r="H149" s="29">
        <f t="shared" si="22"/>
        <v>0</v>
      </c>
    </row>
    <row r="150" spans="1:8" ht="15" customHeight="1" x14ac:dyDescent="0.25">
      <c r="A150" s="120" t="s">
        <v>231</v>
      </c>
      <c r="B150" s="202" t="s">
        <v>215</v>
      </c>
      <c r="C150" s="202"/>
      <c r="D150" s="129" t="s">
        <v>195</v>
      </c>
      <c r="E150" s="121"/>
      <c r="F150" s="127"/>
      <c r="G150" s="28">
        <f t="shared" si="21"/>
        <v>0</v>
      </c>
      <c r="H150" s="29">
        <f t="shared" si="22"/>
        <v>0</v>
      </c>
    </row>
    <row r="151" spans="1:8" ht="15" customHeight="1" x14ac:dyDescent="0.25">
      <c r="A151" s="120" t="s">
        <v>232</v>
      </c>
      <c r="B151" s="202" t="s">
        <v>216</v>
      </c>
      <c r="C151" s="202"/>
      <c r="D151" s="129" t="s">
        <v>195</v>
      </c>
      <c r="E151" s="121"/>
      <c r="F151" s="127"/>
      <c r="G151" s="28">
        <f t="shared" si="21"/>
        <v>0</v>
      </c>
      <c r="H151" s="29">
        <f t="shared" si="22"/>
        <v>0</v>
      </c>
    </row>
    <row r="152" spans="1:8" ht="15" customHeight="1" x14ac:dyDescent="0.25">
      <c r="A152" s="120" t="s">
        <v>233</v>
      </c>
      <c r="B152" s="202" t="s">
        <v>217</v>
      </c>
      <c r="C152" s="202"/>
      <c r="D152" s="129" t="s">
        <v>195</v>
      </c>
      <c r="E152" s="121"/>
      <c r="F152" s="127"/>
      <c r="G152" s="28">
        <f t="shared" si="21"/>
        <v>0</v>
      </c>
      <c r="H152" s="29">
        <f t="shared" si="22"/>
        <v>0</v>
      </c>
    </row>
    <row r="153" spans="1:8" ht="15" customHeight="1" thickBot="1" x14ac:dyDescent="0.3">
      <c r="A153" s="120" t="s">
        <v>234</v>
      </c>
      <c r="B153" s="216" t="s">
        <v>218</v>
      </c>
      <c r="C153" s="216"/>
      <c r="D153" s="130" t="s">
        <v>195</v>
      </c>
      <c r="E153" s="124"/>
      <c r="F153" s="128"/>
      <c r="G153" s="30">
        <f t="shared" si="21"/>
        <v>0</v>
      </c>
      <c r="H153" s="31">
        <f>G153+(G153*$F$2)</f>
        <v>0</v>
      </c>
    </row>
    <row r="154" spans="1:8" ht="26.1" customHeight="1" thickBot="1" x14ac:dyDescent="0.3">
      <c r="A154" s="199" t="s">
        <v>53</v>
      </c>
      <c r="B154" s="200"/>
      <c r="C154" s="200"/>
      <c r="D154" s="200"/>
      <c r="E154" s="200"/>
      <c r="F154" s="200"/>
      <c r="G154" s="200"/>
      <c r="H154" s="201"/>
    </row>
    <row r="155" spans="1:8" ht="15" customHeight="1" x14ac:dyDescent="0.25">
      <c r="A155" s="111" t="s">
        <v>235</v>
      </c>
      <c r="B155" s="228"/>
      <c r="C155" s="229"/>
      <c r="D155" s="115" t="s">
        <v>195</v>
      </c>
      <c r="E155" s="116"/>
      <c r="F155" s="105"/>
      <c r="G155" s="44">
        <f t="shared" si="3"/>
        <v>0</v>
      </c>
      <c r="H155" s="45">
        <f>G155+(G155*$F$2)</f>
        <v>0</v>
      </c>
    </row>
    <row r="156" spans="1:8" ht="15" customHeight="1" x14ac:dyDescent="0.25">
      <c r="A156" s="50" t="s">
        <v>236</v>
      </c>
      <c r="B156" s="232"/>
      <c r="C156" s="233"/>
      <c r="D156" s="13" t="s">
        <v>195</v>
      </c>
      <c r="E156" s="40"/>
      <c r="F156" s="104"/>
      <c r="G156" s="44">
        <f t="shared" ref="G156:G158" si="23">E156*F156</f>
        <v>0</v>
      </c>
      <c r="H156" s="45">
        <f t="shared" ref="H156:H158" si="24">G156+(G156*$F$2)</f>
        <v>0</v>
      </c>
    </row>
    <row r="157" spans="1:8" ht="15" customHeight="1" x14ac:dyDescent="0.25">
      <c r="A157" s="50" t="s">
        <v>237</v>
      </c>
      <c r="B157" s="232"/>
      <c r="C157" s="233"/>
      <c r="D157" s="13" t="s">
        <v>195</v>
      </c>
      <c r="E157" s="40"/>
      <c r="F157" s="104"/>
      <c r="G157" s="28">
        <f t="shared" si="23"/>
        <v>0</v>
      </c>
      <c r="H157" s="45">
        <f t="shared" si="24"/>
        <v>0</v>
      </c>
    </row>
    <row r="158" spans="1:8" ht="15" customHeight="1" thickBot="1" x14ac:dyDescent="0.3">
      <c r="A158" s="50" t="s">
        <v>238</v>
      </c>
      <c r="B158" s="278"/>
      <c r="C158" s="279"/>
      <c r="D158" s="13" t="s">
        <v>195</v>
      </c>
      <c r="E158" s="42"/>
      <c r="F158" s="105"/>
      <c r="G158" s="44">
        <f t="shared" si="23"/>
        <v>0</v>
      </c>
      <c r="H158" s="45">
        <f t="shared" si="24"/>
        <v>0</v>
      </c>
    </row>
    <row r="159" spans="1:8" ht="36" customHeight="1" thickBot="1" x14ac:dyDescent="0.3">
      <c r="A159" s="199" t="s">
        <v>44</v>
      </c>
      <c r="B159" s="200"/>
      <c r="C159" s="200"/>
      <c r="D159" s="200"/>
      <c r="E159" s="200"/>
      <c r="F159" s="200"/>
      <c r="G159" s="200"/>
      <c r="H159" s="201"/>
    </row>
    <row r="160" spans="1:8" ht="31.5" customHeight="1" x14ac:dyDescent="0.25">
      <c r="A160" s="36" t="s">
        <v>18</v>
      </c>
      <c r="B160" s="223" t="s">
        <v>46</v>
      </c>
      <c r="C160" s="224" t="s">
        <v>42</v>
      </c>
      <c r="D160" s="37" t="s">
        <v>45</v>
      </c>
      <c r="E160" s="38"/>
      <c r="F160" s="47"/>
      <c r="G160" s="48"/>
      <c r="H160" s="49"/>
    </row>
    <row r="161" spans="1:8" ht="30" customHeight="1" x14ac:dyDescent="0.25">
      <c r="A161" s="22" t="s">
        <v>23</v>
      </c>
      <c r="B161" s="225" t="s">
        <v>55</v>
      </c>
      <c r="C161" s="225" t="s">
        <v>43</v>
      </c>
      <c r="D161" s="20" t="s">
        <v>41</v>
      </c>
      <c r="E161" s="40"/>
      <c r="F161" s="24"/>
      <c r="G161" s="28">
        <f t="shared" ref="G161:G164" si="25">E161*F161</f>
        <v>0</v>
      </c>
      <c r="H161" s="29">
        <f>G161+(G161*$F$2)</f>
        <v>0</v>
      </c>
    </row>
    <row r="162" spans="1:8" ht="30" customHeight="1" x14ac:dyDescent="0.25">
      <c r="A162" s="22" t="s">
        <v>24</v>
      </c>
      <c r="B162" s="225" t="s">
        <v>54</v>
      </c>
      <c r="C162" s="225" t="s">
        <v>43</v>
      </c>
      <c r="D162" s="20" t="s">
        <v>41</v>
      </c>
      <c r="E162" s="40"/>
      <c r="F162" s="24"/>
      <c r="G162" s="28">
        <f t="shared" si="25"/>
        <v>0</v>
      </c>
      <c r="H162" s="29">
        <f t="shared" ref="H162:H164" si="26">G162+(G162*$F$2)</f>
        <v>0</v>
      </c>
    </row>
    <row r="163" spans="1:8" ht="30" customHeight="1" x14ac:dyDescent="0.25">
      <c r="A163" s="22" t="s">
        <v>34</v>
      </c>
      <c r="B163" s="225" t="s">
        <v>56</v>
      </c>
      <c r="C163" s="225" t="s">
        <v>43</v>
      </c>
      <c r="D163" s="20" t="s">
        <v>41</v>
      </c>
      <c r="E163" s="40"/>
      <c r="F163" s="24"/>
      <c r="G163" s="28">
        <f t="shared" si="25"/>
        <v>0</v>
      </c>
      <c r="H163" s="29">
        <f t="shared" si="26"/>
        <v>0</v>
      </c>
    </row>
    <row r="164" spans="1:8" ht="30" customHeight="1" x14ac:dyDescent="0.25">
      <c r="A164" s="22" t="s">
        <v>144</v>
      </c>
      <c r="B164" s="225" t="s">
        <v>56</v>
      </c>
      <c r="C164" s="225" t="s">
        <v>43</v>
      </c>
      <c r="D164" s="20" t="s">
        <v>41</v>
      </c>
      <c r="E164" s="40"/>
      <c r="F164" s="24"/>
      <c r="G164" s="28">
        <f t="shared" si="25"/>
        <v>0</v>
      </c>
      <c r="H164" s="29">
        <f t="shared" si="26"/>
        <v>0</v>
      </c>
    </row>
    <row r="165" spans="1:8" x14ac:dyDescent="0.25">
      <c r="A165" s="96"/>
      <c r="B165" s="97"/>
      <c r="C165" s="97"/>
      <c r="D165" s="97"/>
      <c r="E165" s="97"/>
      <c r="F165" s="98"/>
      <c r="G165" s="98"/>
      <c r="H165" s="99"/>
    </row>
    <row r="166" spans="1:8" x14ac:dyDescent="0.25">
      <c r="A166" s="18"/>
      <c r="B166" s="100" t="s">
        <v>26</v>
      </c>
      <c r="C166" s="101"/>
      <c r="D166" s="101"/>
      <c r="E166" s="101"/>
      <c r="F166" s="101"/>
      <c r="G166" s="101"/>
      <c r="H166" s="132"/>
    </row>
    <row r="167" spans="1:8" ht="40.15" customHeight="1" x14ac:dyDescent="0.25">
      <c r="A167" s="220" t="s">
        <v>27</v>
      </c>
      <c r="B167" s="221"/>
      <c r="C167" s="221"/>
      <c r="D167" s="221"/>
      <c r="E167" s="221"/>
      <c r="F167" s="222"/>
      <c r="G167" s="32">
        <f>SUM(G6:G163)</f>
        <v>0</v>
      </c>
      <c r="H167" s="32">
        <f>SUM(H6:H163)</f>
        <v>0</v>
      </c>
    </row>
    <row r="168" spans="1:8" ht="12" customHeight="1" x14ac:dyDescent="0.25">
      <c r="F168"/>
      <c r="G168"/>
      <c r="H168"/>
    </row>
  </sheetData>
  <mergeCells count="166">
    <mergeCell ref="B162:C162"/>
    <mergeCell ref="B163:C163"/>
    <mergeCell ref="B164:C164"/>
    <mergeCell ref="A167:F167"/>
    <mergeCell ref="B156:C156"/>
    <mergeCell ref="B157:C157"/>
    <mergeCell ref="B158:C158"/>
    <mergeCell ref="A159:H159"/>
    <mergeCell ref="B160:C160"/>
    <mergeCell ref="B161:C161"/>
    <mergeCell ref="B150:C150"/>
    <mergeCell ref="B151:C151"/>
    <mergeCell ref="B152:C152"/>
    <mergeCell ref="B153:C153"/>
    <mergeCell ref="A154:H154"/>
    <mergeCell ref="B155:C155"/>
    <mergeCell ref="B144:C144"/>
    <mergeCell ref="B145:C145"/>
    <mergeCell ref="B146:C146"/>
    <mergeCell ref="A147:H147"/>
    <mergeCell ref="B148:C148"/>
    <mergeCell ref="B149:C149"/>
    <mergeCell ref="B138:C138"/>
    <mergeCell ref="A139:H139"/>
    <mergeCell ref="B140:C140"/>
    <mergeCell ref="B141:C141"/>
    <mergeCell ref="B142:C142"/>
    <mergeCell ref="B143:C143"/>
    <mergeCell ref="B132:C132"/>
    <mergeCell ref="B133:C133"/>
    <mergeCell ref="B134:C134"/>
    <mergeCell ref="B135:C135"/>
    <mergeCell ref="B136:C136"/>
    <mergeCell ref="B137:C137"/>
    <mergeCell ref="B126:C126"/>
    <mergeCell ref="B127:C127"/>
    <mergeCell ref="B128:C128"/>
    <mergeCell ref="B129:C129"/>
    <mergeCell ref="B130:C130"/>
    <mergeCell ref="A131:H131"/>
    <mergeCell ref="B120:C120"/>
    <mergeCell ref="A121:H121"/>
    <mergeCell ref="B122:C122"/>
    <mergeCell ref="B123:C123"/>
    <mergeCell ref="B124:C124"/>
    <mergeCell ref="B125:C125"/>
    <mergeCell ref="B114:C114"/>
    <mergeCell ref="A115:H115"/>
    <mergeCell ref="B116:C116"/>
    <mergeCell ref="B117:C117"/>
    <mergeCell ref="A118:H118"/>
    <mergeCell ref="B119:C119"/>
    <mergeCell ref="B108:C108"/>
    <mergeCell ref="A109:H109"/>
    <mergeCell ref="B110:C110"/>
    <mergeCell ref="B111:C111"/>
    <mergeCell ref="A112:H112"/>
    <mergeCell ref="B113:C113"/>
    <mergeCell ref="B102:C102"/>
    <mergeCell ref="B103:C103"/>
    <mergeCell ref="A104:H104"/>
    <mergeCell ref="B105:C105"/>
    <mergeCell ref="B106:C106"/>
    <mergeCell ref="B107:C107"/>
    <mergeCell ref="B96:C96"/>
    <mergeCell ref="B97:C97"/>
    <mergeCell ref="B98:C98"/>
    <mergeCell ref="B99:C99"/>
    <mergeCell ref="B100:C100"/>
    <mergeCell ref="A101:H101"/>
    <mergeCell ref="B90:C90"/>
    <mergeCell ref="A91:H91"/>
    <mergeCell ref="B92:C92"/>
    <mergeCell ref="B93:C93"/>
    <mergeCell ref="A94:H94"/>
    <mergeCell ref="B95:C95"/>
    <mergeCell ref="B84:C84"/>
    <mergeCell ref="B85:C85"/>
    <mergeCell ref="B86:C86"/>
    <mergeCell ref="A87:H87"/>
    <mergeCell ref="B88:C88"/>
    <mergeCell ref="B89:C89"/>
    <mergeCell ref="B78:C78"/>
    <mergeCell ref="B79:C79"/>
    <mergeCell ref="A80:H80"/>
    <mergeCell ref="B81:C81"/>
    <mergeCell ref="B82:C82"/>
    <mergeCell ref="A83:H83"/>
    <mergeCell ref="B72:C72"/>
    <mergeCell ref="B73:C73"/>
    <mergeCell ref="B74:C74"/>
    <mergeCell ref="A75:H75"/>
    <mergeCell ref="B76:C76"/>
    <mergeCell ref="B77:C77"/>
    <mergeCell ref="B66:C66"/>
    <mergeCell ref="B67:C67"/>
    <mergeCell ref="A68:H68"/>
    <mergeCell ref="B69:C69"/>
    <mergeCell ref="A70:H70"/>
    <mergeCell ref="B71:C71"/>
    <mergeCell ref="B60:C60"/>
    <mergeCell ref="B61:C61"/>
    <mergeCell ref="B62:C62"/>
    <mergeCell ref="B63:C63"/>
    <mergeCell ref="B64:C64"/>
    <mergeCell ref="B65:C65"/>
    <mergeCell ref="A54:H54"/>
    <mergeCell ref="B55:C55"/>
    <mergeCell ref="B56:C56"/>
    <mergeCell ref="B57:C57"/>
    <mergeCell ref="B58:C58"/>
    <mergeCell ref="B59:C59"/>
    <mergeCell ref="B48:C48"/>
    <mergeCell ref="B49:C49"/>
    <mergeCell ref="B50:C50"/>
    <mergeCell ref="B51:C51"/>
    <mergeCell ref="B52:C52"/>
    <mergeCell ref="B53:C53"/>
    <mergeCell ref="B42:C42"/>
    <mergeCell ref="B43:C43"/>
    <mergeCell ref="B44:C44"/>
    <mergeCell ref="B45:C45"/>
    <mergeCell ref="B46:C46"/>
    <mergeCell ref="A47:H47"/>
    <mergeCell ref="B36:C36"/>
    <mergeCell ref="B37:C37"/>
    <mergeCell ref="B38:C38"/>
    <mergeCell ref="B39:C39"/>
    <mergeCell ref="A40:H40"/>
    <mergeCell ref="B41:C41"/>
    <mergeCell ref="B30:C30"/>
    <mergeCell ref="B31:C31"/>
    <mergeCell ref="B32:C32"/>
    <mergeCell ref="A33:H33"/>
    <mergeCell ref="B34:C34"/>
    <mergeCell ref="B35:C35"/>
    <mergeCell ref="B24:C24"/>
    <mergeCell ref="B25:C25"/>
    <mergeCell ref="A26:H26"/>
    <mergeCell ref="B27:C27"/>
    <mergeCell ref="B28:C28"/>
    <mergeCell ref="B29:C29"/>
    <mergeCell ref="B18:C18"/>
    <mergeCell ref="B19:C19"/>
    <mergeCell ref="B20:C20"/>
    <mergeCell ref="B21:C21"/>
    <mergeCell ref="B22:C22"/>
    <mergeCell ref="B23:C23"/>
    <mergeCell ref="B12:C12"/>
    <mergeCell ref="B13:C13"/>
    <mergeCell ref="B14:C14"/>
    <mergeCell ref="B15:C15"/>
    <mergeCell ref="A16:H16"/>
    <mergeCell ref="B17:C17"/>
    <mergeCell ref="B6:C6"/>
    <mergeCell ref="B7:C7"/>
    <mergeCell ref="A8:H8"/>
    <mergeCell ref="B9:C9"/>
    <mergeCell ref="A10:H10"/>
    <mergeCell ref="B11:C11"/>
    <mergeCell ref="C1:H1"/>
    <mergeCell ref="C2:E2"/>
    <mergeCell ref="F2:H2"/>
    <mergeCell ref="A3:C3"/>
    <mergeCell ref="A4:H4"/>
    <mergeCell ref="A5:H5"/>
  </mergeCells>
  <pageMargins left="0.11811023622047245" right="0.11811023622047245" top="0.15748031496062992" bottom="0.15748031496062992" header="0.31496062992125984" footer="0.31496062992125984"/>
  <pageSetup paperSize="9" scale="6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9</vt:i4>
      </vt:variant>
      <vt:variant>
        <vt:lpstr>Plages nommées</vt:lpstr>
      </vt:variant>
      <vt:variant>
        <vt:i4>17</vt:i4>
      </vt:variant>
    </vt:vector>
  </HeadingPairs>
  <TitlesOfParts>
    <vt:vector size="26" baseType="lpstr">
      <vt:lpstr>Lisez-Moi</vt:lpstr>
      <vt:lpstr>DPGF 10%</vt:lpstr>
      <vt:lpstr>DPGF 20%</vt:lpstr>
      <vt:lpstr>BPU Cadillac 20%</vt:lpstr>
      <vt:lpstr>BPU ESPASS Podensac 10% </vt:lpstr>
      <vt:lpstr>BPU CH Bazas 10%</vt:lpstr>
      <vt:lpstr>BPU Ch sud gironde 10%</vt:lpstr>
      <vt:lpstr>BPU Ch sud gironde 20%</vt:lpstr>
      <vt:lpstr>BPU vierge</vt:lpstr>
      <vt:lpstr>'BPU Cadillac 20%'!Impression_des_titres</vt:lpstr>
      <vt:lpstr>'BPU CH Bazas 10%'!Impression_des_titres</vt:lpstr>
      <vt:lpstr>'BPU Ch sud gironde 10%'!Impression_des_titres</vt:lpstr>
      <vt:lpstr>'BPU Ch sud gironde 20%'!Impression_des_titres</vt:lpstr>
      <vt:lpstr>'BPU ESPASS Podensac 10% '!Impression_des_titres</vt:lpstr>
      <vt:lpstr>'BPU vierge'!Impression_des_titres</vt:lpstr>
      <vt:lpstr>'DPGF 10%'!Impression_des_titres</vt:lpstr>
      <vt:lpstr>'DPGF 20%'!Impression_des_titres</vt:lpstr>
      <vt:lpstr>'BPU Cadillac 20%'!Zone_d_impression</vt:lpstr>
      <vt:lpstr>'BPU CH Bazas 10%'!Zone_d_impression</vt:lpstr>
      <vt:lpstr>'BPU Ch sud gironde 10%'!Zone_d_impression</vt:lpstr>
      <vt:lpstr>'BPU Ch sud gironde 20%'!Zone_d_impression</vt:lpstr>
      <vt:lpstr>'BPU ESPASS Podensac 10% '!Zone_d_impression</vt:lpstr>
      <vt:lpstr>'BPU vierge'!Zone_d_impression</vt:lpstr>
      <vt:lpstr>'DPGF 10%'!Zone_d_impression</vt:lpstr>
      <vt:lpstr>'DPGF 20%'!Zone_d_impression</vt:lpstr>
      <vt:lpstr>'Lisez-Moi'!Zone_d_impression</vt:lpstr>
    </vt:vector>
  </TitlesOfParts>
  <Company>CHU Bordeaux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DUPOUY Laurent</dc:creator>
  <cp:lastModifiedBy>TROCHON Brigitte</cp:lastModifiedBy>
  <cp:lastPrinted>2022-06-20T13:34:30Z</cp:lastPrinted>
  <dcterms:created xsi:type="dcterms:W3CDTF">2015-10-28T15:51:22Z</dcterms:created>
  <dcterms:modified xsi:type="dcterms:W3CDTF">2024-04-26T14:29:33Z</dcterms:modified>
</cp:coreProperties>
</file>