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rlcalliet/Library/CloudStorage/Dropbox/SERVEUR CALLIET/AFFAIRES/DC-598-INRAe à Orléans/DC-000-5-PRO/DC-000-51-CCTP/"/>
    </mc:Choice>
  </mc:AlternateContent>
  <xr:revisionPtr revIDLastSave="0" documentId="13_ncr:1_{FAAC7EB9-0E19-B54B-B60C-479AC98226E9}" xr6:coauthVersionLast="47" xr6:coauthVersionMax="47" xr10:uidLastSave="{00000000-0000-0000-0000-000000000000}"/>
  <bookViews>
    <workbookView xWindow="0" yWindow="500" windowWidth="26780" windowHeight="24540" xr2:uid="{00000000-000D-0000-FFFF-FFFF00000000}"/>
  </bookViews>
  <sheets>
    <sheet name="Lot N°01 Page de garde" sheetId="1" r:id="rId1"/>
    <sheet name="Lot N°01 GROS OEUVRE-VRD" sheetId="2" r:id="rId2"/>
  </sheets>
  <definedNames>
    <definedName name="_xlnm.Print_Titles" localSheetId="1">'Lot N°01 GROS OEUVRE-VRD'!$1:$2</definedName>
    <definedName name="_xlnm.Print_Area" localSheetId="1">'Lot N°01 GROS OEUVRE-VRD'!$A$1:$F$91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  <c r="F10" i="2"/>
  <c r="F12" i="2"/>
  <c r="F14" i="2"/>
  <c r="F16" i="2"/>
  <c r="F19" i="2"/>
  <c r="F20" i="2"/>
  <c r="F21" i="2"/>
  <c r="F22" i="2"/>
  <c r="F24" i="2"/>
  <c r="F25" i="2"/>
  <c r="F26" i="2"/>
  <c r="F27" i="2"/>
  <c r="F29" i="2"/>
  <c r="F31" i="2"/>
  <c r="F33" i="2"/>
  <c r="F35" i="2"/>
  <c r="F37" i="2"/>
  <c r="F39" i="2"/>
  <c r="F42" i="2"/>
  <c r="F44" i="2"/>
  <c r="F47" i="2"/>
  <c r="F48" i="2"/>
  <c r="F49" i="2"/>
  <c r="F50" i="2"/>
  <c r="F51" i="2"/>
  <c r="F52" i="2"/>
  <c r="F54" i="2"/>
  <c r="F56" i="2"/>
  <c r="F58" i="2"/>
  <c r="F59" i="2"/>
  <c r="F62" i="2"/>
  <c r="F64" i="2"/>
  <c r="F65" i="2"/>
  <c r="F66" i="2"/>
  <c r="F67" i="2"/>
  <c r="F70" i="2"/>
  <c r="F72" i="2"/>
  <c r="F73" i="2"/>
  <c r="F74" i="2"/>
  <c r="F77" i="2"/>
  <c r="F79" i="2"/>
  <c r="F81" i="2"/>
  <c r="F83" i="2"/>
  <c r="F85" i="2"/>
  <c r="B89" i="2"/>
  <c r="F88" i="2" l="1"/>
  <c r="F89" i="2" s="1"/>
  <c r="F90" i="2" l="1"/>
</calcChain>
</file>

<file path=xl/sharedStrings.xml><?xml version="1.0" encoding="utf-8"?>
<sst xmlns="http://schemas.openxmlformats.org/spreadsheetml/2006/main" count="299" uniqueCount="299">
  <si>
    <t>U</t>
  </si>
  <si>
    <t>Quantité indicative</t>
  </si>
  <si>
    <t>Prix en €</t>
  </si>
  <si>
    <t>Total en €</t>
  </si>
  <si>
    <t>GROS OEUVRE</t>
  </si>
  <si>
    <t>CH2</t>
  </si>
  <si>
    <t>0</t>
  </si>
  <si>
    <t>TRAVAUX DE GROS OEUVRE</t>
  </si>
  <si>
    <t>CH3</t>
  </si>
  <si>
    <t>2</t>
  </si>
  <si>
    <t>ORGANISATION DE CHANTIER</t>
  </si>
  <si>
    <t>CH3</t>
  </si>
  <si>
    <t>2.1</t>
  </si>
  <si>
    <t>Mesures d'organisation générale du chantier</t>
  </si>
  <si>
    <t>CH4</t>
  </si>
  <si>
    <t xml:space="preserve">2.1 1 </t>
  </si>
  <si>
    <t>Voir les Généralités et PGC-SPS.</t>
  </si>
  <si>
    <t>ART</t>
  </si>
  <si>
    <t>002-A296</t>
  </si>
  <si>
    <t>2.2</t>
  </si>
  <si>
    <t>La gestion des déchets</t>
  </si>
  <si>
    <t>CH4</t>
  </si>
  <si>
    <t xml:space="preserve">2.2 1 </t>
  </si>
  <si>
    <t>Voir les Généralités et PGC-SPS.</t>
  </si>
  <si>
    <t>ART</t>
  </si>
  <si>
    <t>002-A297</t>
  </si>
  <si>
    <t>2.3</t>
  </si>
  <si>
    <t>Compte prorata</t>
  </si>
  <si>
    <t>CH4</t>
  </si>
  <si>
    <t xml:space="preserve">2.3 1 </t>
  </si>
  <si>
    <t>Voir les Généralités et le CCAP</t>
  </si>
  <si>
    <t>ART</t>
  </si>
  <si>
    <t>002-A298</t>
  </si>
  <si>
    <t>2.4</t>
  </si>
  <si>
    <t>Bureau d'études spécialisées</t>
  </si>
  <si>
    <t>CH4</t>
  </si>
  <si>
    <t xml:space="preserve">2.4 1 </t>
  </si>
  <si>
    <t>Pour la réalisation complète du gros œuvre et des modifications de structure.</t>
  </si>
  <si>
    <t>ART</t>
  </si>
  <si>
    <t>002-A299</t>
  </si>
  <si>
    <t>2.5</t>
  </si>
  <si>
    <t>Plans de récolement</t>
  </si>
  <si>
    <t>CH4</t>
  </si>
  <si>
    <t xml:space="preserve">2.5 1 </t>
  </si>
  <si>
    <t>En 2 exemplaires sur tirage et 1 exemplaire sur Clé USB :</t>
  </si>
  <si>
    <t>ART</t>
  </si>
  <si>
    <t>002-A300</t>
  </si>
  <si>
    <t>3</t>
  </si>
  <si>
    <t>INSTALLATION DE CHANTIER</t>
  </si>
  <si>
    <t>CH3</t>
  </si>
  <si>
    <t>3.1</t>
  </si>
  <si>
    <t>Baraquements</t>
  </si>
  <si>
    <t>CH4</t>
  </si>
  <si>
    <t xml:space="preserve">3.1 1 </t>
  </si>
  <si>
    <t>Bureau de chantier</t>
  </si>
  <si>
    <t>ART</t>
  </si>
  <si>
    <t>000-C097</t>
  </si>
  <si>
    <t xml:space="preserve">3.1 2 </t>
  </si>
  <si>
    <t>Réfectoire</t>
  </si>
  <si>
    <t>ART</t>
  </si>
  <si>
    <t>000-F258</t>
  </si>
  <si>
    <t xml:space="preserve">3.1 3 </t>
  </si>
  <si>
    <t>Sanitaires Homme / Femme</t>
  </si>
  <si>
    <t>ART</t>
  </si>
  <si>
    <t>000-F259</t>
  </si>
  <si>
    <t xml:space="preserve">3.1 4 </t>
  </si>
  <si>
    <t>Vestiaires Homme / Femme</t>
  </si>
  <si>
    <t>ART</t>
  </si>
  <si>
    <t>000-F260</t>
  </si>
  <si>
    <t>3.2</t>
  </si>
  <si>
    <t>Branchements</t>
  </si>
  <si>
    <t>CH4</t>
  </si>
  <si>
    <t xml:space="preserve">3.2 1 </t>
  </si>
  <si>
    <t>Electrique</t>
  </si>
  <si>
    <t>ART</t>
  </si>
  <si>
    <t>000-F261</t>
  </si>
  <si>
    <t xml:space="preserve">3.2 2 </t>
  </si>
  <si>
    <t>Eau</t>
  </si>
  <si>
    <t>ART</t>
  </si>
  <si>
    <t>000-F262</t>
  </si>
  <si>
    <t xml:space="preserve">3.2 3 </t>
  </si>
  <si>
    <t>Téléphone</t>
  </si>
  <si>
    <t>ART</t>
  </si>
  <si>
    <t>000-F263</t>
  </si>
  <si>
    <t xml:space="preserve">3.2 4 </t>
  </si>
  <si>
    <t>Réseau eaux usées</t>
  </si>
  <si>
    <t>ART</t>
  </si>
  <si>
    <t>000-F264</t>
  </si>
  <si>
    <t>3.3</t>
  </si>
  <si>
    <t>Panneaux de chantier</t>
  </si>
  <si>
    <t>CH4</t>
  </si>
  <si>
    <t xml:space="preserve">3.3 1 </t>
  </si>
  <si>
    <t>Suivant les directives du Maître d'Ouvrage et du Maître d'Œuvre</t>
  </si>
  <si>
    <t>ART</t>
  </si>
  <si>
    <t>000-F265</t>
  </si>
  <si>
    <t>3.4</t>
  </si>
  <si>
    <t>Clôtures</t>
  </si>
  <si>
    <t>CH4</t>
  </si>
  <si>
    <t xml:space="preserve">3.4 1 </t>
  </si>
  <si>
    <t>En panneaux rigides sur plots béton</t>
  </si>
  <si>
    <t>ART</t>
  </si>
  <si>
    <t>000-F266</t>
  </si>
  <si>
    <t>3.5</t>
  </si>
  <si>
    <t>Plan</t>
  </si>
  <si>
    <t>CH4</t>
  </si>
  <si>
    <t xml:space="preserve">3.5 1 </t>
  </si>
  <si>
    <t>De l'installation de chantier</t>
  </si>
  <si>
    <t>ART</t>
  </si>
  <si>
    <t>000-F267</t>
  </si>
  <si>
    <t>3.6</t>
  </si>
  <si>
    <t>Etat des lieux</t>
  </si>
  <si>
    <t>CH4</t>
  </si>
  <si>
    <t xml:space="preserve">3.6 1 </t>
  </si>
  <si>
    <t>Par constat d'huissier</t>
  </si>
  <si>
    <t>ART</t>
  </si>
  <si>
    <t>000-F268</t>
  </si>
  <si>
    <t>3.7</t>
  </si>
  <si>
    <t>Nettoyage</t>
  </si>
  <si>
    <t>CH4</t>
  </si>
  <si>
    <t xml:space="preserve">3.7 1 </t>
  </si>
  <si>
    <t>Des baraquements</t>
  </si>
  <si>
    <t>ART</t>
  </si>
  <si>
    <t>000-F269</t>
  </si>
  <si>
    <t>3.8</t>
  </si>
  <si>
    <t>Déménagement</t>
  </si>
  <si>
    <t>CH4</t>
  </si>
  <si>
    <t xml:space="preserve">3.8 1 </t>
  </si>
  <si>
    <t>Des installations de chantier</t>
  </si>
  <si>
    <t>ART</t>
  </si>
  <si>
    <t>000-F270</t>
  </si>
  <si>
    <t>4</t>
  </si>
  <si>
    <t>DEMOLITIONS</t>
  </si>
  <si>
    <t>CH3</t>
  </si>
  <si>
    <t>4.1</t>
  </si>
  <si>
    <t>TRAVAUX RELATIFS AU PLOMB</t>
  </si>
  <si>
    <t>CH4</t>
  </si>
  <si>
    <t xml:space="preserve">4.1 1 </t>
  </si>
  <si>
    <t>Consistance des travaux</t>
  </si>
  <si>
    <t>ART</t>
  </si>
  <si>
    <t>001-A583</t>
  </si>
  <si>
    <t>4.2</t>
  </si>
  <si>
    <t>TRAVAUX RELATIFS A L'AMIANTE</t>
  </si>
  <si>
    <t>CH4</t>
  </si>
  <si>
    <t xml:space="preserve">4.2 1 </t>
  </si>
  <si>
    <t>Matériaux contenant de l'amiante liée ou fixée</t>
  </si>
  <si>
    <t>ART</t>
  </si>
  <si>
    <t>001-A584</t>
  </si>
  <si>
    <t>4.3</t>
  </si>
  <si>
    <t>TRAVAUX</t>
  </si>
  <si>
    <t>CH4</t>
  </si>
  <si>
    <t>4.3.1</t>
  </si>
  <si>
    <t>Déconstruction</t>
  </si>
  <si>
    <t>CH5</t>
  </si>
  <si>
    <t xml:space="preserve">4.3.1 1 </t>
  </si>
  <si>
    <t>Curage</t>
  </si>
  <si>
    <t>ART</t>
  </si>
  <si>
    <t>000-C253</t>
  </si>
  <si>
    <t xml:space="preserve">4.3.1 2 </t>
  </si>
  <si>
    <t>De plafonds</t>
  </si>
  <si>
    <t>ART</t>
  </si>
  <si>
    <t>001-A529</t>
  </si>
  <si>
    <t xml:space="preserve">4.3.1 3 </t>
  </si>
  <si>
    <t>De cloisons</t>
  </si>
  <si>
    <t>ART</t>
  </si>
  <si>
    <t>001-A317</t>
  </si>
  <si>
    <t xml:space="preserve">4.3.1 4 </t>
  </si>
  <si>
    <t>De sols</t>
  </si>
  <si>
    <t>ART</t>
  </si>
  <si>
    <t>000-G393</t>
  </si>
  <si>
    <t xml:space="preserve">4.3.1 5 </t>
  </si>
  <si>
    <t>Découpe par sciage</t>
  </si>
  <si>
    <t>ART</t>
  </si>
  <si>
    <t>000-F243</t>
  </si>
  <si>
    <t xml:space="preserve">4.3.1 6 </t>
  </si>
  <si>
    <t>Dépose</t>
  </si>
  <si>
    <t>ART</t>
  </si>
  <si>
    <t>000-H269</t>
  </si>
  <si>
    <t>4.3.2</t>
  </si>
  <si>
    <t>Nettoyage</t>
  </si>
  <si>
    <t>CH5</t>
  </si>
  <si>
    <t xml:space="preserve">4.3.2 1 </t>
  </si>
  <si>
    <t>haute pression</t>
  </si>
  <si>
    <t>ART</t>
  </si>
  <si>
    <t>000-E779</t>
  </si>
  <si>
    <t>4.3.3</t>
  </si>
  <si>
    <t>Végétation</t>
  </si>
  <si>
    <t>CH5</t>
  </si>
  <si>
    <t xml:space="preserve">4.3.3 1 </t>
  </si>
  <si>
    <t>Abattage/dessouchage et arrachage</t>
  </si>
  <si>
    <t>ART</t>
  </si>
  <si>
    <t>000-E780</t>
  </si>
  <si>
    <t>4.4</t>
  </si>
  <si>
    <t>Bouchements</t>
  </si>
  <si>
    <t>CH4</t>
  </si>
  <si>
    <t xml:space="preserve">4.4 1 </t>
  </si>
  <si>
    <t>En Béton Armé</t>
  </si>
  <si>
    <t>ART</t>
  </si>
  <si>
    <t>001-A283</t>
  </si>
  <si>
    <t xml:space="preserve">4.4 2 </t>
  </si>
  <si>
    <t>Seuils</t>
  </si>
  <si>
    <t>ART</t>
  </si>
  <si>
    <t>000-H131</t>
  </si>
  <si>
    <t>5</t>
  </si>
  <si>
    <t>PASSAGE DES DIVERS RESEAUX INTERIEURS</t>
  </si>
  <si>
    <t>CH3</t>
  </si>
  <si>
    <t>5.1</t>
  </si>
  <si>
    <t>Tranchées</t>
  </si>
  <si>
    <t>CH4</t>
  </si>
  <si>
    <t xml:space="preserve">5.1 1 </t>
  </si>
  <si>
    <t>Réalisées manuellement</t>
  </si>
  <si>
    <t>ART</t>
  </si>
  <si>
    <t>000-G438</t>
  </si>
  <si>
    <t>5.2</t>
  </si>
  <si>
    <t>Eaux usées</t>
  </si>
  <si>
    <t>CH4</t>
  </si>
  <si>
    <t xml:space="preserve">5.2 1 </t>
  </si>
  <si>
    <t>Réseaux EU / EV</t>
  </si>
  <si>
    <t>ART</t>
  </si>
  <si>
    <t>000-H488</t>
  </si>
  <si>
    <t xml:space="preserve">5.2 2 </t>
  </si>
  <si>
    <t>Caniveau de douche</t>
  </si>
  <si>
    <t>ART</t>
  </si>
  <si>
    <t>001-A532</t>
  </si>
  <si>
    <t xml:space="preserve">5.2 3 </t>
  </si>
  <si>
    <t>Caniveau de sol</t>
  </si>
  <si>
    <t>ART</t>
  </si>
  <si>
    <t>000-H296</t>
  </si>
  <si>
    <t xml:space="preserve">5.2 4 </t>
  </si>
  <si>
    <t>Siphon de sol</t>
  </si>
  <si>
    <t>ART</t>
  </si>
  <si>
    <t>000-H295</t>
  </si>
  <si>
    <t>6</t>
  </si>
  <si>
    <t>PASSAGE DES DIVERS RESEAUX EXTERIEURS</t>
  </si>
  <si>
    <t>CH3</t>
  </si>
  <si>
    <t>6.1</t>
  </si>
  <si>
    <t>Tranchées</t>
  </si>
  <si>
    <t>CH4</t>
  </si>
  <si>
    <t xml:space="preserve">6.1 1 </t>
  </si>
  <si>
    <t>Terrassement réalisé par engin mécanique</t>
  </si>
  <si>
    <t>ART</t>
  </si>
  <si>
    <t>000-C934</t>
  </si>
  <si>
    <t>6.2</t>
  </si>
  <si>
    <t>Eaux usées</t>
  </si>
  <si>
    <t>CH4</t>
  </si>
  <si>
    <t xml:space="preserve">6.2 1 </t>
  </si>
  <si>
    <t>Regards en béton</t>
  </si>
  <si>
    <t>ART</t>
  </si>
  <si>
    <t>000-I167</t>
  </si>
  <si>
    <t xml:space="preserve">6.2 2 </t>
  </si>
  <si>
    <t>Réseaux EU/EV contaminé</t>
  </si>
  <si>
    <t>ART</t>
  </si>
  <si>
    <t>001-A542</t>
  </si>
  <si>
    <t xml:space="preserve">6.2 3 </t>
  </si>
  <si>
    <t>Réseaux EU/EV</t>
  </si>
  <si>
    <t>ART</t>
  </si>
  <si>
    <t>001-A541</t>
  </si>
  <si>
    <t>7</t>
  </si>
  <si>
    <t>CHEMIN D'ACCES</t>
  </si>
  <si>
    <t>CH3</t>
  </si>
  <si>
    <t>7.1</t>
  </si>
  <si>
    <t>Décapage</t>
  </si>
  <si>
    <t>CH4</t>
  </si>
  <si>
    <t xml:space="preserve">7.1 1 </t>
  </si>
  <si>
    <t>Par engin mécanique</t>
  </si>
  <si>
    <t>ART</t>
  </si>
  <si>
    <t>000-I108</t>
  </si>
  <si>
    <t>7.2</t>
  </si>
  <si>
    <t>Terrassement</t>
  </si>
  <si>
    <t>CH4</t>
  </si>
  <si>
    <t xml:space="preserve">7.2 1 </t>
  </si>
  <si>
    <t>Par engin mécanique</t>
  </si>
  <si>
    <t>ART</t>
  </si>
  <si>
    <t>000-I109</t>
  </si>
  <si>
    <t>7.3</t>
  </si>
  <si>
    <t>Remblais</t>
  </si>
  <si>
    <t>CH4</t>
  </si>
  <si>
    <t xml:space="preserve">7.3 1 </t>
  </si>
  <si>
    <t>En matériaux insensibles à l'eau</t>
  </si>
  <si>
    <t>ART</t>
  </si>
  <si>
    <t>000-C930</t>
  </si>
  <si>
    <t>7.4</t>
  </si>
  <si>
    <t>Couche de finition</t>
  </si>
  <si>
    <t>CH4</t>
  </si>
  <si>
    <t xml:space="preserve">7.4 1 </t>
  </si>
  <si>
    <t>Enrobé</t>
  </si>
  <si>
    <t>ART</t>
  </si>
  <si>
    <t>001-A586</t>
  </si>
  <si>
    <t>8</t>
  </si>
  <si>
    <t>DALLAGE</t>
  </si>
  <si>
    <t>CH3</t>
  </si>
  <si>
    <t xml:space="preserve">8 1 </t>
  </si>
  <si>
    <t>Dallage sur terre plein en béton armé de 0,12m d'épaisseur minimum</t>
  </si>
  <si>
    <t>ART</t>
  </si>
  <si>
    <t>000-I113</t>
  </si>
  <si>
    <t>Montant HT du Lot N°01 GROS OEUVRE-VRD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</si>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</sst>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6"/>
      <color rgb="FF000000"/>
      <name val="Arial"/>
      <family val="1"/>
    </font>
    <font>
      <sz val="10"/>
      <color rgb="FF000000"/>
      <name val="Arial Rounded MT Bold"/>
      <family val="1"/>
    </font>
    <font>
      <b/>
      <sz val="12"/>
      <color rgb="FF000000"/>
      <name val="Arial"/>
      <family val="1"/>
    </font>
    <font>
      <i/>
      <sz val="10"/>
      <color rgb="FF00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Arial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B0B0B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FFFFFF"/>
      </patternFill>
    </fill>
  </fills>
  <borders count="2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3" borderId="0">
      <alignment horizontal="left" vertical="top" wrapText="1" indent="2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 indent="4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44">
    <xf numFmtId="0" fontId="0" fillId="0" borderId="0" xfId="0"/>
    <xf numFmtId="0" fontId="0" fillId="0" borderId="19" xfId="0" applyBorder="1" applyAlignment="1">
      <alignment horizontal="left" vertical="top" wrapText="1"/>
    </xf>
    <xf numFmtId="0" fontId="0" fillId="0" borderId="17" xfId="0" applyBorder="1" applyAlignment="1">
      <alignment horizontal="center"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center" vertical="top" wrapText="1"/>
    </xf>
    <xf numFmtId="0" fontId="18" fillId="0" borderId="18" xfId="0" applyFont="1" applyBorder="1" applyAlignment="1">
      <alignment horizontal="right" vertical="top" wrapText="1"/>
    </xf>
    <xf numFmtId="0" fontId="0" fillId="0" borderId="6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1" fillId="4" borderId="2" xfId="1" applyFill="1" applyBorder="1">
      <alignment horizontal="left" vertical="top" wrapText="1"/>
    </xf>
    <xf numFmtId="0" fontId="3" fillId="0" borderId="12" xfId="6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0" xfId="1" applyFill="1" applyBorder="1">
      <alignment horizontal="left" vertical="top" wrapText="1"/>
    </xf>
    <xf numFmtId="0" fontId="5" fillId="2" borderId="11" xfId="10" applyBorder="1">
      <alignment horizontal="left" vertical="top" wrapText="1"/>
    </xf>
    <xf numFmtId="0" fontId="0" fillId="0" borderId="7" xfId="0" applyFill="1" applyBorder="1" applyAlignment="1" applyProtection="1">
      <alignment horizontal="left" vertical="top"/>
      <protection locked="0"/>
    </xf>
    <xf numFmtId="164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9" xfId="0" applyNumberFormat="1" applyFill="1" applyBorder="1" applyAlignment="1" applyProtection="1">
      <alignment horizontal="right" vertical="top" wrapText="1"/>
      <protection locked="0"/>
    </xf>
    <xf numFmtId="0" fontId="1" fillId="0" borderId="6" xfId="1" applyFill="1" applyBorder="1">
      <alignment horizontal="left" vertical="top" wrapText="1"/>
    </xf>
    <xf numFmtId="0" fontId="8" fillId="0" borderId="8" xfId="26" applyFill="1" applyBorder="1">
      <alignment horizontal="left" vertical="top" wrapText="1" indent="4"/>
    </xf>
    <xf numFmtId="0" fontId="1" fillId="0" borderId="14" xfId="1" applyFill="1" applyBorder="1">
      <alignment horizontal="left" vertical="top" wrapText="1"/>
    </xf>
    <xf numFmtId="0" fontId="8" fillId="0" borderId="13" xfId="26" applyFill="1" applyBorder="1">
      <alignment horizontal="left" vertical="top" wrapText="1" indent="4"/>
    </xf>
    <xf numFmtId="0" fontId="1" fillId="0" borderId="2" xfId="1" applyFill="1" applyBorder="1">
      <alignment horizontal="left" vertical="top" wrapText="1"/>
    </xf>
    <xf numFmtId="0" fontId="8" fillId="0" borderId="12" xfId="26" applyFill="1" applyBorder="1">
      <alignment horizontal="left" vertical="top" wrapText="1" indent="4"/>
    </xf>
    <xf numFmtId="0" fontId="1" fillId="3" borderId="6" xfId="1" applyFill="1" applyBorder="1">
      <alignment horizontal="left" vertical="top" wrapText="1"/>
    </xf>
    <xf numFmtId="0" fontId="5" fillId="3" borderId="8" xfId="14" applyBorder="1">
      <alignment horizontal="left" vertical="top" wrapText="1" indent="2"/>
    </xf>
    <xf numFmtId="0" fontId="1" fillId="3" borderId="14" xfId="1" applyFill="1" applyBorder="1">
      <alignment horizontal="left" vertical="top" wrapText="1"/>
    </xf>
    <xf numFmtId="0" fontId="5" fillId="3" borderId="13" xfId="14" applyBorder="1">
      <alignment horizontal="left" vertical="top" wrapText="1" indent="2"/>
    </xf>
    <xf numFmtId="0" fontId="1" fillId="4" borderId="14" xfId="1" applyFill="1" applyBorder="1">
      <alignment horizontal="left" vertical="top" wrapText="1"/>
    </xf>
    <xf numFmtId="0" fontId="8" fillId="0" borderId="13" xfId="18" applyFill="1" applyBorder="1">
      <alignment horizontal="left" vertical="top" wrapText="1"/>
    </xf>
    <xf numFmtId="165" fontId="0" fillId="0" borderId="7" xfId="0" applyNumberFormat="1" applyFill="1" applyBorder="1" applyAlignment="1" applyProtection="1">
      <alignment horizontal="center" vertical="top" wrapText="1"/>
      <protection locked="0"/>
    </xf>
    <xf numFmtId="0" fontId="19" fillId="0" borderId="2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8" fillId="0" borderId="0" xfId="0" applyFont="1" applyFill="1" applyAlignment="1">
      <alignment horizontal="left" vertical="top" wrapText="1"/>
    </xf>
    <xf numFmtId="164" fontId="18" fillId="0" borderId="0" xfId="0" applyNumberFormat="1" applyFont="1" applyFill="1" applyAlignment="1">
      <alignment horizontal="right" vertical="top" wrapText="1"/>
    </xf>
    <xf numFmtId="165" fontId="20" fillId="4" borderId="0" xfId="0" applyNumberFormat="1" applyFont="1" applyFill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1404000</xdr:colOff>
      <xdr:row>17</xdr:row>
      <xdr:rowOff>18091</xdr:rowOff>
    </xdr:from>
    <xdr:to>
      <xdr:col>0</xdr:col>
      <xdr:colOff>5616000</xdr:colOff>
      <xdr:row>19</xdr:row>
      <xdr:rowOff>127161</xdr:rowOff>
    </xdr:to>
    <xdr:sp macro="" textlink="">
      <xdr:nvSpPr>
        <xdr:cNvPr id="3" name="Forme1"/>
        <xdr:cNvSpPr/>
      </xdr:nvSpPr>
      <xdr:spPr>
        <a:xfrm>
          <a:off x="1438591" y="3256591"/>
          <a:ext cx="4205113" cy="4900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2600" b="1" i="0">
              <a:solidFill>
                <a:srgbClr val="000000"/>
              </a:solidFill>
              <a:latin typeface="Arial"/>
            </a:rPr>
            <a:t>DPGF</a:t>
          </a:r>
        </a:p>
      </xdr:txBody>
    </xdr:sp>
    <xdr:clientData/>
  </xdr:twoCellAnchor>
  <xdr:twoCellAnchor editAs="absolute">
    <xdr:from>
      <xdr:col>0</xdr:col>
      <xdr:colOff>1476000</xdr:colOff>
      <xdr:row>22</xdr:row>
      <xdr:rowOff>77348</xdr:rowOff>
    </xdr:from>
    <xdr:to>
      <xdr:col>0</xdr:col>
      <xdr:colOff>5580000</xdr:colOff>
      <xdr:row>25</xdr:row>
      <xdr:rowOff>27535</xdr:rowOff>
    </xdr:to>
    <xdr:sp macro="" textlink="">
      <xdr:nvSpPr>
        <xdr:cNvPr id="4" name="Forme2"/>
        <xdr:cNvSpPr/>
      </xdr:nvSpPr>
      <xdr:spPr>
        <a:xfrm>
          <a:off x="1501826" y="4268348"/>
          <a:ext cx="4078643" cy="5216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600" b="1" i="0">
              <a:solidFill>
                <a:srgbClr val="000000"/>
              </a:solidFill>
              <a:latin typeface="MS Shell Dlg"/>
            </a:rPr>
            <a:t>Lot N°01 GROS OEUVRE-VRD</a:t>
          </a:r>
        </a:p>
      </xdr:txBody>
    </xdr:sp>
    <xdr:clientData/>
  </xdr:twoCellAnchor>
  <xdr:twoCellAnchor editAs="absolute">
    <xdr:from>
      <xdr:col>0</xdr:col>
      <xdr:colOff>252000</xdr:colOff>
      <xdr:row>45</xdr:row>
      <xdr:rowOff>185517</xdr:rowOff>
    </xdr:from>
    <xdr:to>
      <xdr:col>0</xdr:col>
      <xdr:colOff>6156000</xdr:colOff>
      <xdr:row>47</xdr:row>
      <xdr:rowOff>104883</xdr:rowOff>
    </xdr:to>
    <xdr:sp macro="" textlink="">
      <xdr:nvSpPr>
        <xdr:cNvPr id="5" name="Forme3"/>
        <xdr:cNvSpPr/>
      </xdr:nvSpPr>
      <xdr:spPr>
        <a:xfrm>
          <a:off x="284557" y="8758017"/>
          <a:ext cx="5896643" cy="30036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Réf : INRAE                                                                                Ensemble                                                                                  10 avril 2024            </a:t>
          </a:r>
        </a:p>
      </xdr:txBody>
    </xdr:sp>
    <xdr:clientData/>
  </xdr:twoCellAnchor>
  <xdr:twoCellAnchor editAs="absolute">
    <xdr:from>
      <xdr:col>0</xdr:col>
      <xdr:colOff>252000</xdr:colOff>
      <xdr:row>1</xdr:row>
      <xdr:rowOff>157291</xdr:rowOff>
    </xdr:from>
    <xdr:to>
      <xdr:col>0</xdr:col>
      <xdr:colOff>6192000</xdr:colOff>
      <xdr:row>7</xdr:row>
      <xdr:rowOff>152517</xdr:rowOff>
    </xdr:to>
    <xdr:sp macro="" textlink="">
      <xdr:nvSpPr>
        <xdr:cNvPr id="6" name="Forme4"/>
        <xdr:cNvSpPr/>
      </xdr:nvSpPr>
      <xdr:spPr>
        <a:xfrm>
          <a:off x="284557" y="347791"/>
          <a:ext cx="5912452" cy="1138226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800" b="1" i="0">
              <a:solidFill>
                <a:srgbClr val="000000"/>
              </a:solidFill>
              <a:latin typeface="Arial"/>
            </a:rPr>
            <a:t>INRAE</a:t>
          </a:r>
        </a:p>
        <a:p>
          <a:pPr algn="l"/>
          <a:endParaRPr sz="6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Domaine de l'Orfrasière</a:t>
          </a:r>
        </a:p>
        <a:p>
          <a:pPr algn="l"/>
          <a:endParaRPr sz="1000" b="1">
            <a:solidFill>
              <a:srgbClr val="000000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37380   NOUZILLY</a:t>
          </a:r>
        </a:p>
        <a:p>
          <a:pPr algn="l"/>
          <a:endParaRPr sz="800">
            <a:solidFill>
              <a:srgbClr val="000000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Arial"/>
            </a:rPr>
            <a:t>     </a:t>
          </a:r>
        </a:p>
      </xdr:txBody>
    </xdr:sp>
    <xdr:clientData/>
  </xdr:twoCellAnchor>
  <xdr:twoCellAnchor editAs="absolute">
    <xdr:from>
      <xdr:col>0</xdr:col>
      <xdr:colOff>5292000</xdr:colOff>
      <xdr:row>4</xdr:row>
      <xdr:rowOff>69959</xdr:rowOff>
    </xdr:from>
    <xdr:to>
      <xdr:col>0</xdr:col>
      <xdr:colOff>6156000</xdr:colOff>
      <xdr:row>5</xdr:row>
      <xdr:rowOff>112585</xdr:rowOff>
    </xdr:to>
    <xdr:pic>
      <xdr:nvPicPr>
        <xdr:cNvPr id="7" name="Forme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95913" y="831959"/>
          <a:ext cx="25" cy="6"/>
        </a:xfrm>
        <a:prstGeom prst="rect">
          <a:avLst/>
        </a:prstGeom>
      </xdr:spPr>
    </xdr:pic>
    <xdr:clientData/>
  </xdr:twoCellAnchor>
  <xdr:twoCellAnchor editAs="absolute">
    <xdr:from>
      <xdr:col>0</xdr:col>
      <xdr:colOff>288000</xdr:colOff>
      <xdr:row>42</xdr:row>
      <xdr:rowOff>124670</xdr:rowOff>
    </xdr:from>
    <xdr:to>
      <xdr:col>0</xdr:col>
      <xdr:colOff>6156000</xdr:colOff>
      <xdr:row>45</xdr:row>
      <xdr:rowOff>76200</xdr:rowOff>
    </xdr:to>
    <xdr:sp macro="" textlink="">
      <xdr:nvSpPr>
        <xdr:cNvPr id="8" name="Forme6"/>
        <xdr:cNvSpPr/>
      </xdr:nvSpPr>
      <xdr:spPr>
        <a:xfrm>
          <a:off x="288000" y="8125670"/>
          <a:ext cx="5868000" cy="523030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Maitre d'oeuvre : SARL DOMINIQUE CALLIET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Tel : 0238932055    Email : maximedaubry@orange.fr</a:t>
          </a:r>
        </a:p>
      </xdr:txBody>
    </xdr:sp>
    <xdr:clientData/>
  </xdr:twoCellAnchor>
  <xdr:twoCellAnchor editAs="absolute">
    <xdr:from>
      <xdr:col>0</xdr:col>
      <xdr:colOff>1476000</xdr:colOff>
      <xdr:row>9</xdr:row>
      <xdr:rowOff>119309</xdr:rowOff>
    </xdr:from>
    <xdr:to>
      <xdr:col>0</xdr:col>
      <xdr:colOff>6192000</xdr:colOff>
      <xdr:row>15</xdr:row>
      <xdr:rowOff>51300</xdr:rowOff>
    </xdr:to>
    <xdr:sp macro="" textlink="">
      <xdr:nvSpPr>
        <xdr:cNvPr id="9" name="Forme7"/>
        <xdr:cNvSpPr/>
      </xdr:nvSpPr>
      <xdr:spPr>
        <a:xfrm>
          <a:off x="1486017" y="1833809"/>
          <a:ext cx="4710991" cy="1074991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1400" b="0" i="0">
              <a:solidFill>
                <a:srgbClr val="000000"/>
              </a:solidFill>
              <a:latin typeface="MS Shell Dlg"/>
            </a:rPr>
            <a:t>REAMENAGEMENT D'UN BATIMENT POUR LA CREATION D'UN LABORATOIRE POUR LES INSECTES URTICANTS</a:t>
          </a:r>
        </a:p>
        <a:p>
          <a:pPr algn="l"/>
          <a:endParaRPr sz="1400">
            <a:solidFill>
              <a:srgbClr val="000000"/>
            </a:solidFill>
            <a:latin typeface="MS Shell Dlg"/>
          </a:endParaRP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1000" b="0" i="0">
              <a:solidFill>
                <a:srgbClr val="000000"/>
              </a:solidFill>
              <a:latin typeface="MS Shell Dlg"/>
            </a:rPr>
            <a:t>2163 Avenue de la Pomme de Pin - 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MS Shell Dlg"/>
            </a:rPr>
            <a:t>45075  ORLEANS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0</xdr:col>
      <xdr:colOff>2340000</xdr:colOff>
      <xdr:row>0</xdr:row>
      <xdr:rowOff>0</xdr:rowOff>
    </xdr:to>
    <xdr:cxnSp macro="">
      <xdr:nvCxnSpPr>
        <xdr:cNvPr id="10" name="Forme8"/>
        <xdr:cNvCxnSpPr/>
      </xdr:nvCxnSpPr>
      <xdr:spPr>
        <a:xfrm>
          <a:off x="0" y="0"/>
          <a:ext cx="2371304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288000</xdr:colOff>
      <xdr:row>42</xdr:row>
      <xdr:rowOff>29817</xdr:rowOff>
    </xdr:from>
    <xdr:to>
      <xdr:col>0</xdr:col>
      <xdr:colOff>6156000</xdr:colOff>
      <xdr:row>42</xdr:row>
      <xdr:rowOff>29817</xdr:rowOff>
    </xdr:to>
    <xdr:cxnSp macro="">
      <xdr:nvCxnSpPr>
        <xdr:cNvPr id="11" name="Forme9"/>
        <xdr:cNvCxnSpPr/>
      </xdr:nvCxnSpPr>
      <xdr:spPr>
        <a:xfrm>
          <a:off x="300365" y="8030817"/>
          <a:ext cx="588083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252000</xdr:colOff>
      <xdr:row>45</xdr:row>
      <xdr:rowOff>106474</xdr:rowOff>
    </xdr:from>
    <xdr:to>
      <xdr:col>0</xdr:col>
      <xdr:colOff>6156000</xdr:colOff>
      <xdr:row>45</xdr:row>
      <xdr:rowOff>106474</xdr:rowOff>
    </xdr:to>
    <xdr:cxnSp macro="">
      <xdr:nvCxnSpPr>
        <xdr:cNvPr id="12" name="Forme10"/>
        <xdr:cNvCxnSpPr/>
      </xdr:nvCxnSpPr>
      <xdr:spPr>
        <a:xfrm>
          <a:off x="284557" y="8678974"/>
          <a:ext cx="588083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612000</xdr:colOff>
      <xdr:row>0</xdr:row>
      <xdr:rowOff>15809</xdr:rowOff>
    </xdr:from>
    <xdr:to>
      <xdr:col>5</xdr:col>
      <xdr:colOff>828000</xdr:colOff>
      <xdr:row>0</xdr:row>
      <xdr:rowOff>553304</xdr:rowOff>
    </xdr:to>
    <xdr:sp macro="" textlink="">
      <xdr:nvSpPr>
        <xdr:cNvPr id="3" name="Forme1"/>
        <xdr:cNvSpPr/>
      </xdr:nvSpPr>
      <xdr:spPr>
        <a:xfrm>
          <a:off x="616539" y="15809"/>
          <a:ext cx="5722748" cy="537496"/>
        </a:xfrm>
        <a:prstGeom prst="rect">
          <a:avLst/>
        </a:prstGeom>
        <a:solidFill>
          <a:srgbClr val="FFFFFF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REAMENAGEMENT D'UN BATIMENT POUR LA CREATION D'UN LABORATOIRE POUR LES INSECTES URTICANTS</a:t>
          </a:r>
        </a:p>
        <a:p>
          <a:pPr algn="l"/>
          <a:r>
            <a:rPr lang="fr-FR" sz="400" b="0" i="0">
              <a:solidFill>
                <a:srgbClr val="000000"/>
              </a:solidFill>
              <a:latin typeface="MS Shell Dlg"/>
            </a:rPr>
            <a:t>.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INRAE  </a:t>
          </a:r>
        </a:p>
      </xdr:txBody>
    </xdr:sp>
    <xdr:clientData/>
  </xdr:twoCellAnchor>
  <xdr:twoCellAnchor editAs="absolute">
    <xdr:from>
      <xdr:col>0</xdr:col>
      <xdr:colOff>-36000</xdr:colOff>
      <xdr:row>0</xdr:row>
      <xdr:rowOff>205460</xdr:rowOff>
    </xdr:from>
    <xdr:to>
      <xdr:col>0</xdr:col>
      <xdr:colOff>576000</xdr:colOff>
      <xdr:row>0</xdr:row>
      <xdr:rowOff>363653</xdr:rowOff>
    </xdr:to>
    <xdr:pic>
      <xdr:nvPicPr>
        <xdr:cNvPr id="4" name="Forme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-15809" y="205460"/>
          <a:ext cx="17" cy="4"/>
        </a:xfrm>
        <a:prstGeom prst="rect">
          <a:avLst/>
        </a:prstGeom>
      </xdr:spPr>
    </xdr:pic>
    <xdr:clientData/>
  </xdr:twoCellAnchor>
  <xdr:twoCellAnchor editAs="absolute">
    <xdr:from>
      <xdr:col>1</xdr:col>
      <xdr:colOff>2844000</xdr:colOff>
      <xdr:row>0</xdr:row>
      <xdr:rowOff>363600</xdr:rowOff>
    </xdr:from>
    <xdr:to>
      <xdr:col>5</xdr:col>
      <xdr:colOff>828000</xdr:colOff>
      <xdr:row>0</xdr:row>
      <xdr:rowOff>553304</xdr:rowOff>
    </xdr:to>
    <xdr:sp macro="" textlink="">
      <xdr:nvSpPr>
        <xdr:cNvPr id="5" name="Forme3"/>
        <xdr:cNvSpPr/>
      </xdr:nvSpPr>
      <xdr:spPr>
        <a:xfrm>
          <a:off x="3493722" y="363600"/>
          <a:ext cx="2845565" cy="18970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63235" rIns="63235" bIns="63235" rtlCol="0" anchor="t"/>
        <a:lstStyle/>
        <a:p>
          <a:pPr algn="l"/>
          <a:r>
            <a:rPr lang="fr-FR" sz="800" b="0" i="0">
              <a:solidFill>
                <a:srgbClr val="FF0000"/>
              </a:solidFill>
              <a:latin typeface="MS Shell Dlg"/>
            </a:rPr>
            <a:t>Lot N°01 GROS OEUVRE-VRD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35313-81FC-C844-B892-3C09438D34A6}">
  <sheetPr>
    <pageSetUpPr fitToPage="1"/>
  </sheetPr>
  <dimension ref="A1"/>
  <sheetViews>
    <sheetView showGridLines="0" tabSelected="1" workbookViewId="0">
      <selection activeCell="A50" sqref="A50"/>
    </sheetView>
  </sheetViews>
  <sheetFormatPr baseColWidth="10" defaultColWidth="10.6640625" defaultRowHeight="15" x14ac:dyDescent="0.2"/>
  <cols>
    <col min="1" max="1" width="109" customWidth="1"/>
    <col min="2" max="2" width="10.6640625" customWidth="1"/>
  </cols>
  <sheetData/>
  <printOptions horizontalCentered="1"/>
  <pageMargins left="0.16" right="0.16" top="0.16" bottom="0.1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9E141-004F-2A4E-8027-1E92D46455B8}">
  <sheetPr>
    <pageSetUpPr fitToPage="1"/>
  </sheetPr>
  <dimension ref="A1:ZZ92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J19" sqref="J19"/>
    </sheetView>
  </sheetViews>
  <sheetFormatPr baseColWidth="10" defaultColWidth="10.6640625" defaultRowHeight="15" x14ac:dyDescent="0.2"/>
  <cols>
    <col min="1" max="1" width="9.6640625" customWidth="1"/>
    <col min="2" max="2" width="46.6640625" customWidth="1"/>
    <col min="3" max="3" width="4.6640625" customWidth="1"/>
    <col min="4" max="5" width="10.6640625" customWidth="1"/>
    <col min="6" max="6" width="12.6640625" customWidth="1"/>
    <col min="7" max="7" width="10.6640625" customWidth="1"/>
    <col min="701" max="703" width="10.6640625" customWidth="1"/>
  </cols>
  <sheetData>
    <row r="1" spans="1:702" ht="55.25" customHeight="1" x14ac:dyDescent="0.2">
      <c r="A1" s="41"/>
      <c r="B1" s="42"/>
      <c r="C1" s="42"/>
      <c r="D1" s="42"/>
      <c r="E1" s="42"/>
      <c r="F1" s="43"/>
    </row>
    <row r="2" spans="1:702" ht="32" x14ac:dyDescent="0.2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">
      <c r="A3" s="6"/>
      <c r="B3" s="7"/>
      <c r="C3" s="8"/>
      <c r="D3" s="8"/>
      <c r="E3" s="8"/>
      <c r="F3" s="9"/>
    </row>
    <row r="4" spans="1:702" ht="21" x14ac:dyDescent="0.2">
      <c r="A4" s="10"/>
      <c r="B4" s="11" t="s">
        <v>4</v>
      </c>
      <c r="C4" s="12"/>
      <c r="D4" s="12"/>
      <c r="E4" s="12"/>
      <c r="F4" s="13"/>
      <c r="ZY4" t="s">
        <v>5</v>
      </c>
      <c r="ZZ4" s="14"/>
    </row>
    <row r="5" spans="1:702" ht="17" x14ac:dyDescent="0.2">
      <c r="A5" s="15" t="s">
        <v>6</v>
      </c>
      <c r="B5" s="16" t="s">
        <v>7</v>
      </c>
      <c r="C5" s="12"/>
      <c r="D5" s="12"/>
      <c r="E5" s="12"/>
      <c r="F5" s="13"/>
      <c r="ZY5" t="s">
        <v>8</v>
      </c>
      <c r="ZZ5" s="14"/>
    </row>
    <row r="6" spans="1:702" ht="17" x14ac:dyDescent="0.2">
      <c r="A6" s="15" t="s">
        <v>9</v>
      </c>
      <c r="B6" s="16" t="s">
        <v>10</v>
      </c>
      <c r="C6" s="12"/>
      <c r="D6" s="12"/>
      <c r="E6" s="12"/>
      <c r="F6" s="13"/>
      <c r="ZY6" t="s">
        <v>11</v>
      </c>
      <c r="ZZ6" s="14"/>
    </row>
    <row r="7" spans="1:702" ht="17" x14ac:dyDescent="0.2">
      <c r="A7" s="26" t="s">
        <v>12</v>
      </c>
      <c r="B7" s="27" t="s">
        <v>13</v>
      </c>
      <c r="C7" s="12"/>
      <c r="D7" s="12"/>
      <c r="E7" s="12"/>
      <c r="F7" s="13"/>
      <c r="ZY7" t="s">
        <v>14</v>
      </c>
      <c r="ZZ7" s="14"/>
    </row>
    <row r="8" spans="1:702" ht="16" x14ac:dyDescent="0.2">
      <c r="A8" s="22" t="s">
        <v>15</v>
      </c>
      <c r="B8" s="23" t="s">
        <v>16</v>
      </c>
      <c r="C8" s="17"/>
      <c r="D8" s="18"/>
      <c r="E8" s="18">
        <v>0</v>
      </c>
      <c r="F8" s="19">
        <f>ROUND(D8*E8,2)</f>
        <v>0</v>
      </c>
      <c r="ZY8" t="s">
        <v>17</v>
      </c>
      <c r="ZZ8" s="14" t="s">
        <v>18</v>
      </c>
    </row>
    <row r="9" spans="1:702" ht="17" x14ac:dyDescent="0.2">
      <c r="A9" s="28" t="s">
        <v>19</v>
      </c>
      <c r="B9" s="29" t="s">
        <v>20</v>
      </c>
      <c r="C9" s="12"/>
      <c r="D9" s="12"/>
      <c r="E9" s="12"/>
      <c r="F9" s="13"/>
      <c r="ZY9" t="s">
        <v>21</v>
      </c>
      <c r="ZZ9" s="14"/>
    </row>
    <row r="10" spans="1:702" ht="16" x14ac:dyDescent="0.2">
      <c r="A10" s="22" t="s">
        <v>22</v>
      </c>
      <c r="B10" s="23" t="s">
        <v>23</v>
      </c>
      <c r="C10" s="17"/>
      <c r="D10" s="18"/>
      <c r="E10" s="18">
        <v>0</v>
      </c>
      <c r="F10" s="19">
        <f>ROUND(D10*E10,2)</f>
        <v>0</v>
      </c>
      <c r="ZY10" t="s">
        <v>24</v>
      </c>
      <c r="ZZ10" s="14" t="s">
        <v>25</v>
      </c>
    </row>
    <row r="11" spans="1:702" ht="17" x14ac:dyDescent="0.2">
      <c r="A11" s="28" t="s">
        <v>26</v>
      </c>
      <c r="B11" s="29" t="s">
        <v>27</v>
      </c>
      <c r="C11" s="12"/>
      <c r="D11" s="12"/>
      <c r="E11" s="12"/>
      <c r="F11" s="13"/>
      <c r="ZY11" t="s">
        <v>28</v>
      </c>
      <c r="ZZ11" s="14"/>
    </row>
    <row r="12" spans="1:702" ht="16" x14ac:dyDescent="0.2">
      <c r="A12" s="22" t="s">
        <v>29</v>
      </c>
      <c r="B12" s="23" t="s">
        <v>30</v>
      </c>
      <c r="C12" s="17"/>
      <c r="D12" s="18"/>
      <c r="E12" s="18">
        <v>0</v>
      </c>
      <c r="F12" s="19">
        <f>ROUND(D12*E12,2)</f>
        <v>0</v>
      </c>
      <c r="ZY12" t="s">
        <v>31</v>
      </c>
      <c r="ZZ12" s="14" t="s">
        <v>32</v>
      </c>
    </row>
    <row r="13" spans="1:702" ht="17" x14ac:dyDescent="0.2">
      <c r="A13" s="28" t="s">
        <v>33</v>
      </c>
      <c r="B13" s="29" t="s">
        <v>34</v>
      </c>
      <c r="C13" s="12"/>
      <c r="D13" s="12"/>
      <c r="E13" s="12"/>
      <c r="F13" s="13"/>
      <c r="ZY13" t="s">
        <v>35</v>
      </c>
      <c r="ZZ13" s="14"/>
    </row>
    <row r="14" spans="1:702" ht="28" x14ac:dyDescent="0.2">
      <c r="A14" s="22" t="s">
        <v>36</v>
      </c>
      <c r="B14" s="23" t="s">
        <v>37</v>
      </c>
      <c r="C14" s="17"/>
      <c r="D14" s="18"/>
      <c r="E14" s="18">
        <v>0</v>
      </c>
      <c r="F14" s="19">
        <f>ROUND(D14*E14,2)</f>
        <v>0</v>
      </c>
      <c r="ZY14" t="s">
        <v>38</v>
      </c>
      <c r="ZZ14" s="14" t="s">
        <v>39</v>
      </c>
    </row>
    <row r="15" spans="1:702" ht="17" x14ac:dyDescent="0.2">
      <c r="A15" s="28" t="s">
        <v>40</v>
      </c>
      <c r="B15" s="29" t="s">
        <v>41</v>
      </c>
      <c r="C15" s="12"/>
      <c r="D15" s="12"/>
      <c r="E15" s="12"/>
      <c r="F15" s="13"/>
      <c r="ZY15" t="s">
        <v>42</v>
      </c>
      <c r="ZZ15" s="14"/>
    </row>
    <row r="16" spans="1:702" ht="28" x14ac:dyDescent="0.2">
      <c r="A16" s="24" t="s">
        <v>43</v>
      </c>
      <c r="B16" s="25" t="s">
        <v>44</v>
      </c>
      <c r="C16" s="17"/>
      <c r="D16" s="18"/>
      <c r="E16" s="18">
        <v>0</v>
      </c>
      <c r="F16" s="19">
        <f>ROUND(D16*E16,2)</f>
        <v>0</v>
      </c>
      <c r="ZY16" t="s">
        <v>45</v>
      </c>
      <c r="ZZ16" s="14" t="s">
        <v>46</v>
      </c>
    </row>
    <row r="17" spans="1:702" ht="17" x14ac:dyDescent="0.2">
      <c r="A17" s="15" t="s">
        <v>47</v>
      </c>
      <c r="B17" s="16" t="s">
        <v>48</v>
      </c>
      <c r="C17" s="12"/>
      <c r="D17" s="12"/>
      <c r="E17" s="12"/>
      <c r="F17" s="13"/>
      <c r="ZY17" t="s">
        <v>49</v>
      </c>
      <c r="ZZ17" s="14"/>
    </row>
    <row r="18" spans="1:702" ht="17" x14ac:dyDescent="0.2">
      <c r="A18" s="26" t="s">
        <v>50</v>
      </c>
      <c r="B18" s="27" t="s">
        <v>51</v>
      </c>
      <c r="C18" s="12"/>
      <c r="D18" s="12"/>
      <c r="E18" s="12"/>
      <c r="F18" s="13"/>
      <c r="ZY18" t="s">
        <v>52</v>
      </c>
      <c r="ZZ18" s="14"/>
    </row>
    <row r="19" spans="1:702" ht="16" x14ac:dyDescent="0.2">
      <c r="A19" s="22" t="s">
        <v>53</v>
      </c>
      <c r="B19" s="23" t="s">
        <v>54</v>
      </c>
      <c r="C19" s="17"/>
      <c r="D19" s="18"/>
      <c r="E19" s="18">
        <v>0</v>
      </c>
      <c r="F19" s="19">
        <f>ROUND(D19*E19,2)</f>
        <v>0</v>
      </c>
      <c r="ZY19" t="s">
        <v>55</v>
      </c>
      <c r="ZZ19" s="14" t="s">
        <v>56</v>
      </c>
    </row>
    <row r="20" spans="1:702" ht="16" x14ac:dyDescent="0.2">
      <c r="A20" s="22" t="s">
        <v>57</v>
      </c>
      <c r="B20" s="23" t="s">
        <v>58</v>
      </c>
      <c r="C20" s="17"/>
      <c r="D20" s="18"/>
      <c r="E20" s="18">
        <v>0</v>
      </c>
      <c r="F20" s="19">
        <f>ROUND(D20*E20,2)</f>
        <v>0</v>
      </c>
      <c r="ZY20" t="s">
        <v>59</v>
      </c>
      <c r="ZZ20" s="14" t="s">
        <v>60</v>
      </c>
    </row>
    <row r="21" spans="1:702" ht="16" x14ac:dyDescent="0.2">
      <c r="A21" s="22" t="s">
        <v>61</v>
      </c>
      <c r="B21" s="23" t="s">
        <v>62</v>
      </c>
      <c r="C21" s="17"/>
      <c r="D21" s="18"/>
      <c r="E21" s="18">
        <v>0</v>
      </c>
      <c r="F21" s="19">
        <f>ROUND(D21*E21,2)</f>
        <v>0</v>
      </c>
      <c r="ZY21" t="s">
        <v>63</v>
      </c>
      <c r="ZZ21" s="14" t="s">
        <v>64</v>
      </c>
    </row>
    <row r="22" spans="1:702" ht="16" x14ac:dyDescent="0.2">
      <c r="A22" s="22" t="s">
        <v>65</v>
      </c>
      <c r="B22" s="23" t="s">
        <v>66</v>
      </c>
      <c r="C22" s="17"/>
      <c r="D22" s="18"/>
      <c r="E22" s="18">
        <v>0</v>
      </c>
      <c r="F22" s="19">
        <f>ROUND(D22*E22,2)</f>
        <v>0</v>
      </c>
      <c r="ZY22" t="s">
        <v>67</v>
      </c>
      <c r="ZZ22" s="14" t="s">
        <v>68</v>
      </c>
    </row>
    <row r="23" spans="1:702" ht="17" x14ac:dyDescent="0.2">
      <c r="A23" s="28" t="s">
        <v>69</v>
      </c>
      <c r="B23" s="29" t="s">
        <v>70</v>
      </c>
      <c r="C23" s="12"/>
      <c r="D23" s="12"/>
      <c r="E23" s="12"/>
      <c r="F23" s="13"/>
      <c r="ZY23" t="s">
        <v>71</v>
      </c>
      <c r="ZZ23" s="14"/>
    </row>
    <row r="24" spans="1:702" ht="16" x14ac:dyDescent="0.2">
      <c r="A24" s="22" t="s">
        <v>72</v>
      </c>
      <c r="B24" s="23" t="s">
        <v>73</v>
      </c>
      <c r="C24" s="17"/>
      <c r="D24" s="18"/>
      <c r="E24" s="18">
        <v>0</v>
      </c>
      <c r="F24" s="19">
        <f>ROUND(D24*E24,2)</f>
        <v>0</v>
      </c>
      <c r="ZY24" t="s">
        <v>74</v>
      </c>
      <c r="ZZ24" s="14" t="s">
        <v>75</v>
      </c>
    </row>
    <row r="25" spans="1:702" ht="16" x14ac:dyDescent="0.2">
      <c r="A25" s="22" t="s">
        <v>76</v>
      </c>
      <c r="B25" s="23" t="s">
        <v>77</v>
      </c>
      <c r="C25" s="17"/>
      <c r="D25" s="18"/>
      <c r="E25" s="18">
        <v>0</v>
      </c>
      <c r="F25" s="19">
        <f>ROUND(D25*E25,2)</f>
        <v>0</v>
      </c>
      <c r="ZY25" t="s">
        <v>78</v>
      </c>
      <c r="ZZ25" s="14" t="s">
        <v>79</v>
      </c>
    </row>
    <row r="26" spans="1:702" ht="16" x14ac:dyDescent="0.2">
      <c r="A26" s="22" t="s">
        <v>80</v>
      </c>
      <c r="B26" s="23" t="s">
        <v>81</v>
      </c>
      <c r="C26" s="17"/>
      <c r="D26" s="18"/>
      <c r="E26" s="18">
        <v>0</v>
      </c>
      <c r="F26" s="19">
        <f>ROUND(D26*E26,2)</f>
        <v>0</v>
      </c>
      <c r="ZY26" t="s">
        <v>82</v>
      </c>
      <c r="ZZ26" s="14" t="s">
        <v>83</v>
      </c>
    </row>
    <row r="27" spans="1:702" ht="16" x14ac:dyDescent="0.2">
      <c r="A27" s="22" t="s">
        <v>84</v>
      </c>
      <c r="B27" s="23" t="s">
        <v>85</v>
      </c>
      <c r="C27" s="17"/>
      <c r="D27" s="18"/>
      <c r="E27" s="18">
        <v>0</v>
      </c>
      <c r="F27" s="19">
        <f>ROUND(D27*E27,2)</f>
        <v>0</v>
      </c>
      <c r="ZY27" t="s">
        <v>86</v>
      </c>
      <c r="ZZ27" s="14" t="s">
        <v>87</v>
      </c>
    </row>
    <row r="28" spans="1:702" ht="17" x14ac:dyDescent="0.2">
      <c r="A28" s="28" t="s">
        <v>88</v>
      </c>
      <c r="B28" s="29" t="s">
        <v>89</v>
      </c>
      <c r="C28" s="12"/>
      <c r="D28" s="12"/>
      <c r="E28" s="12"/>
      <c r="F28" s="13"/>
      <c r="ZY28" t="s">
        <v>90</v>
      </c>
      <c r="ZZ28" s="14"/>
    </row>
    <row r="29" spans="1:702" ht="28" x14ac:dyDescent="0.2">
      <c r="A29" s="22" t="s">
        <v>91</v>
      </c>
      <c r="B29" s="23" t="s">
        <v>92</v>
      </c>
      <c r="C29" s="17"/>
      <c r="D29" s="18"/>
      <c r="E29" s="18">
        <v>0</v>
      </c>
      <c r="F29" s="19">
        <f>ROUND(D29*E29,2)</f>
        <v>0</v>
      </c>
      <c r="ZY29" t="s">
        <v>93</v>
      </c>
      <c r="ZZ29" s="14" t="s">
        <v>94</v>
      </c>
    </row>
    <row r="30" spans="1:702" ht="17" x14ac:dyDescent="0.2">
      <c r="A30" s="28" t="s">
        <v>95</v>
      </c>
      <c r="B30" s="29" t="s">
        <v>96</v>
      </c>
      <c r="C30" s="12"/>
      <c r="D30" s="12"/>
      <c r="E30" s="12"/>
      <c r="F30" s="13"/>
      <c r="ZY30" t="s">
        <v>97</v>
      </c>
      <c r="ZZ30" s="14"/>
    </row>
    <row r="31" spans="1:702" ht="16" x14ac:dyDescent="0.2">
      <c r="A31" s="22" t="s">
        <v>98</v>
      </c>
      <c r="B31" s="23" t="s">
        <v>99</v>
      </c>
      <c r="C31" s="17"/>
      <c r="D31" s="18"/>
      <c r="E31" s="18">
        <v>0</v>
      </c>
      <c r="F31" s="19">
        <f>ROUND(D31*E31,2)</f>
        <v>0</v>
      </c>
      <c r="ZY31" t="s">
        <v>100</v>
      </c>
      <c r="ZZ31" s="14" t="s">
        <v>101</v>
      </c>
    </row>
    <row r="32" spans="1:702" ht="17" x14ac:dyDescent="0.2">
      <c r="A32" s="28" t="s">
        <v>102</v>
      </c>
      <c r="B32" s="29" t="s">
        <v>103</v>
      </c>
      <c r="C32" s="12"/>
      <c r="D32" s="12"/>
      <c r="E32" s="12"/>
      <c r="F32" s="13"/>
      <c r="ZY32" t="s">
        <v>104</v>
      </c>
      <c r="ZZ32" s="14"/>
    </row>
    <row r="33" spans="1:702" ht="16" x14ac:dyDescent="0.2">
      <c r="A33" s="22" t="s">
        <v>105</v>
      </c>
      <c r="B33" s="23" t="s">
        <v>106</v>
      </c>
      <c r="C33" s="17"/>
      <c r="D33" s="18"/>
      <c r="E33" s="18">
        <v>0</v>
      </c>
      <c r="F33" s="19">
        <f>ROUND(D33*E33,2)</f>
        <v>0</v>
      </c>
      <c r="ZY33" t="s">
        <v>107</v>
      </c>
      <c r="ZZ33" s="14" t="s">
        <v>108</v>
      </c>
    </row>
    <row r="34" spans="1:702" ht="17" x14ac:dyDescent="0.2">
      <c r="A34" s="28" t="s">
        <v>109</v>
      </c>
      <c r="B34" s="29" t="s">
        <v>110</v>
      </c>
      <c r="C34" s="12"/>
      <c r="D34" s="12"/>
      <c r="E34" s="12"/>
      <c r="F34" s="13"/>
      <c r="ZY34" t="s">
        <v>111</v>
      </c>
      <c r="ZZ34" s="14"/>
    </row>
    <row r="35" spans="1:702" ht="16" x14ac:dyDescent="0.2">
      <c r="A35" s="22" t="s">
        <v>112</v>
      </c>
      <c r="B35" s="23" t="s">
        <v>113</v>
      </c>
      <c r="C35" s="17"/>
      <c r="D35" s="18"/>
      <c r="E35" s="18">
        <v>0</v>
      </c>
      <c r="F35" s="19">
        <f>ROUND(D35*E35,2)</f>
        <v>0</v>
      </c>
      <c r="ZY35" t="s">
        <v>114</v>
      </c>
      <c r="ZZ35" s="14" t="s">
        <v>115</v>
      </c>
    </row>
    <row r="36" spans="1:702" ht="17" x14ac:dyDescent="0.2">
      <c r="A36" s="28" t="s">
        <v>116</v>
      </c>
      <c r="B36" s="29" t="s">
        <v>117</v>
      </c>
      <c r="C36" s="12"/>
      <c r="D36" s="12"/>
      <c r="E36" s="12"/>
      <c r="F36" s="13"/>
      <c r="ZY36" t="s">
        <v>118</v>
      </c>
      <c r="ZZ36" s="14"/>
    </row>
    <row r="37" spans="1:702" ht="16" x14ac:dyDescent="0.2">
      <c r="A37" s="22" t="s">
        <v>119</v>
      </c>
      <c r="B37" s="23" t="s">
        <v>120</v>
      </c>
      <c r="C37" s="17"/>
      <c r="D37" s="18"/>
      <c r="E37" s="18">
        <v>0</v>
      </c>
      <c r="F37" s="19">
        <f>ROUND(D37*E37,2)</f>
        <v>0</v>
      </c>
      <c r="ZY37" t="s">
        <v>121</v>
      </c>
      <c r="ZZ37" s="14" t="s">
        <v>122</v>
      </c>
    </row>
    <row r="38" spans="1:702" ht="17" x14ac:dyDescent="0.2">
      <c r="A38" s="28" t="s">
        <v>123</v>
      </c>
      <c r="B38" s="29" t="s">
        <v>124</v>
      </c>
      <c r="C38" s="12"/>
      <c r="D38" s="12"/>
      <c r="E38" s="12"/>
      <c r="F38" s="13"/>
      <c r="ZY38" t="s">
        <v>125</v>
      </c>
      <c r="ZZ38" s="14"/>
    </row>
    <row r="39" spans="1:702" ht="16" x14ac:dyDescent="0.2">
      <c r="A39" s="24" t="s">
        <v>126</v>
      </c>
      <c r="B39" s="25" t="s">
        <v>127</v>
      </c>
      <c r="C39" s="17"/>
      <c r="D39" s="18"/>
      <c r="E39" s="18">
        <v>0</v>
      </c>
      <c r="F39" s="19">
        <f>ROUND(D39*E39,2)</f>
        <v>0</v>
      </c>
      <c r="ZY39" t="s">
        <v>128</v>
      </c>
      <c r="ZZ39" s="14" t="s">
        <v>129</v>
      </c>
    </row>
    <row r="40" spans="1:702" ht="17" x14ac:dyDescent="0.2">
      <c r="A40" s="15" t="s">
        <v>130</v>
      </c>
      <c r="B40" s="16" t="s">
        <v>131</v>
      </c>
      <c r="C40" s="12"/>
      <c r="D40" s="12"/>
      <c r="E40" s="12"/>
      <c r="F40" s="13"/>
      <c r="ZY40" t="s">
        <v>132</v>
      </c>
      <c r="ZZ40" s="14"/>
    </row>
    <row r="41" spans="1:702" ht="17" x14ac:dyDescent="0.2">
      <c r="A41" s="26" t="s">
        <v>133</v>
      </c>
      <c r="B41" s="27" t="s">
        <v>134</v>
      </c>
      <c r="C41" s="12"/>
      <c r="D41" s="12"/>
      <c r="E41" s="12"/>
      <c r="F41" s="13"/>
      <c r="ZY41" t="s">
        <v>135</v>
      </c>
      <c r="ZZ41" s="14"/>
    </row>
    <row r="42" spans="1:702" ht="16" x14ac:dyDescent="0.2">
      <c r="A42" s="22" t="s">
        <v>136</v>
      </c>
      <c r="B42" s="23" t="s">
        <v>137</v>
      </c>
      <c r="C42" s="17"/>
      <c r="D42" s="18"/>
      <c r="E42" s="18">
        <v>0</v>
      </c>
      <c r="F42" s="19">
        <f>ROUND(D42*E42,2)</f>
        <v>0</v>
      </c>
      <c r="ZY42" t="s">
        <v>138</v>
      </c>
      <c r="ZZ42" s="14" t="s">
        <v>139</v>
      </c>
    </row>
    <row r="43" spans="1:702" ht="17" x14ac:dyDescent="0.2">
      <c r="A43" s="28" t="s">
        <v>140</v>
      </c>
      <c r="B43" s="29" t="s">
        <v>141</v>
      </c>
      <c r="C43" s="12"/>
      <c r="D43" s="12"/>
      <c r="E43" s="12"/>
      <c r="F43" s="13"/>
      <c r="ZY43" t="s">
        <v>142</v>
      </c>
      <c r="ZZ43" s="14"/>
    </row>
    <row r="44" spans="1:702" ht="16" x14ac:dyDescent="0.2">
      <c r="A44" s="22" t="s">
        <v>143</v>
      </c>
      <c r="B44" s="23" t="s">
        <v>144</v>
      </c>
      <c r="C44" s="17"/>
      <c r="D44" s="18"/>
      <c r="E44" s="18">
        <v>0</v>
      </c>
      <c r="F44" s="19">
        <f>ROUND(D44*E44,2)</f>
        <v>0</v>
      </c>
      <c r="ZY44" t="s">
        <v>145</v>
      </c>
      <c r="ZZ44" s="14" t="s">
        <v>146</v>
      </c>
    </row>
    <row r="45" spans="1:702" ht="17" x14ac:dyDescent="0.2">
      <c r="A45" s="28" t="s">
        <v>147</v>
      </c>
      <c r="B45" s="29" t="s">
        <v>148</v>
      </c>
      <c r="C45" s="12"/>
      <c r="D45" s="12"/>
      <c r="E45" s="12"/>
      <c r="F45" s="13"/>
      <c r="ZY45" t="s">
        <v>149</v>
      </c>
      <c r="ZZ45" s="14"/>
    </row>
    <row r="46" spans="1:702" x14ac:dyDescent="0.2">
      <c r="A46" s="30" t="s">
        <v>150</v>
      </c>
      <c r="B46" s="31" t="s">
        <v>151</v>
      </c>
      <c r="C46" s="12"/>
      <c r="D46" s="12"/>
      <c r="E46" s="12"/>
      <c r="F46" s="13"/>
      <c r="ZY46" t="s">
        <v>152</v>
      </c>
      <c r="ZZ46" s="14"/>
    </row>
    <row r="47" spans="1:702" ht="16" x14ac:dyDescent="0.2">
      <c r="A47" s="22" t="s">
        <v>153</v>
      </c>
      <c r="B47" s="23" t="s">
        <v>154</v>
      </c>
      <c r="C47" s="17"/>
      <c r="D47" s="18"/>
      <c r="E47" s="18">
        <v>0</v>
      </c>
      <c r="F47" s="19">
        <f t="shared" ref="F47:F52" si="0">ROUND(D47*E47,2)</f>
        <v>0</v>
      </c>
      <c r="ZY47" t="s">
        <v>155</v>
      </c>
      <c r="ZZ47" s="14" t="s">
        <v>156</v>
      </c>
    </row>
    <row r="48" spans="1:702" ht="16" x14ac:dyDescent="0.2">
      <c r="A48" s="22" t="s">
        <v>157</v>
      </c>
      <c r="B48" s="23" t="s">
        <v>158</v>
      </c>
      <c r="C48" s="17"/>
      <c r="D48" s="32"/>
      <c r="E48" s="18">
        <v>0</v>
      </c>
      <c r="F48" s="19">
        <f t="shared" si="0"/>
        <v>0</v>
      </c>
      <c r="ZY48" t="s">
        <v>159</v>
      </c>
      <c r="ZZ48" s="14" t="s">
        <v>160</v>
      </c>
    </row>
    <row r="49" spans="1:702" ht="16" x14ac:dyDescent="0.2">
      <c r="A49" s="22" t="s">
        <v>161</v>
      </c>
      <c r="B49" s="23" t="s">
        <v>162</v>
      </c>
      <c r="C49" s="17"/>
      <c r="D49" s="32"/>
      <c r="E49" s="18">
        <v>0</v>
      </c>
      <c r="F49" s="19">
        <f t="shared" si="0"/>
        <v>0</v>
      </c>
      <c r="ZY49" t="s">
        <v>163</v>
      </c>
      <c r="ZZ49" s="14" t="s">
        <v>164</v>
      </c>
    </row>
    <row r="50" spans="1:702" ht="16" x14ac:dyDescent="0.2">
      <c r="A50" s="22" t="s">
        <v>165</v>
      </c>
      <c r="B50" s="23" t="s">
        <v>166</v>
      </c>
      <c r="C50" s="17"/>
      <c r="D50" s="32"/>
      <c r="E50" s="18">
        <v>0</v>
      </c>
      <c r="F50" s="19">
        <f t="shared" si="0"/>
        <v>0</v>
      </c>
      <c r="ZY50" t="s">
        <v>167</v>
      </c>
      <c r="ZZ50" s="14" t="s">
        <v>168</v>
      </c>
    </row>
    <row r="51" spans="1:702" ht="16" x14ac:dyDescent="0.2">
      <c r="A51" s="22" t="s">
        <v>169</v>
      </c>
      <c r="B51" s="23" t="s">
        <v>170</v>
      </c>
      <c r="C51" s="17"/>
      <c r="D51" s="32"/>
      <c r="E51" s="18">
        <v>0</v>
      </c>
      <c r="F51" s="19">
        <f t="shared" si="0"/>
        <v>0</v>
      </c>
      <c r="ZY51" t="s">
        <v>171</v>
      </c>
      <c r="ZZ51" s="14" t="s">
        <v>172</v>
      </c>
    </row>
    <row r="52" spans="1:702" ht="16" x14ac:dyDescent="0.2">
      <c r="A52" s="22" t="s">
        <v>173</v>
      </c>
      <c r="B52" s="23" t="s">
        <v>174</v>
      </c>
      <c r="C52" s="17"/>
      <c r="D52" s="32"/>
      <c r="E52" s="18">
        <v>0</v>
      </c>
      <c r="F52" s="19">
        <f t="shared" si="0"/>
        <v>0</v>
      </c>
      <c r="ZY52" t="s">
        <v>175</v>
      </c>
      <c r="ZZ52" s="14" t="s">
        <v>176</v>
      </c>
    </row>
    <row r="53" spans="1:702" x14ac:dyDescent="0.2">
      <c r="A53" s="30" t="s">
        <v>177</v>
      </c>
      <c r="B53" s="31" t="s">
        <v>178</v>
      </c>
      <c r="C53" s="12"/>
      <c r="D53" s="12"/>
      <c r="E53" s="12"/>
      <c r="F53" s="13"/>
      <c r="ZY53" t="s">
        <v>179</v>
      </c>
      <c r="ZZ53" s="14"/>
    </row>
    <row r="54" spans="1:702" ht="16" x14ac:dyDescent="0.2">
      <c r="A54" s="22" t="s">
        <v>180</v>
      </c>
      <c r="B54" s="23" t="s">
        <v>181</v>
      </c>
      <c r="C54" s="17"/>
      <c r="D54" s="18"/>
      <c r="E54" s="18">
        <v>0</v>
      </c>
      <c r="F54" s="19">
        <f>ROUND(D54*E54,2)</f>
        <v>0</v>
      </c>
      <c r="ZY54" t="s">
        <v>182</v>
      </c>
      <c r="ZZ54" s="14" t="s">
        <v>183</v>
      </c>
    </row>
    <row r="55" spans="1:702" x14ac:dyDescent="0.2">
      <c r="A55" s="30" t="s">
        <v>184</v>
      </c>
      <c r="B55" s="31" t="s">
        <v>185</v>
      </c>
      <c r="C55" s="12"/>
      <c r="D55" s="12"/>
      <c r="E55" s="12"/>
      <c r="F55" s="13"/>
      <c r="ZY55" t="s">
        <v>186</v>
      </c>
      <c r="ZZ55" s="14"/>
    </row>
    <row r="56" spans="1:702" ht="16" x14ac:dyDescent="0.2">
      <c r="A56" s="22" t="s">
        <v>187</v>
      </c>
      <c r="B56" s="23" t="s">
        <v>188</v>
      </c>
      <c r="C56" s="17"/>
      <c r="D56" s="18"/>
      <c r="E56" s="18">
        <v>0</v>
      </c>
      <c r="F56" s="19">
        <f>ROUND(D56*E56,2)</f>
        <v>0</v>
      </c>
      <c r="ZY56" t="s">
        <v>189</v>
      </c>
      <c r="ZZ56" s="14" t="s">
        <v>190</v>
      </c>
    </row>
    <row r="57" spans="1:702" ht="17" x14ac:dyDescent="0.2">
      <c r="A57" s="28" t="s">
        <v>191</v>
      </c>
      <c r="B57" s="29" t="s">
        <v>192</v>
      </c>
      <c r="C57" s="12"/>
      <c r="D57" s="12"/>
      <c r="E57" s="12"/>
      <c r="F57" s="13"/>
      <c r="ZY57" t="s">
        <v>193</v>
      </c>
      <c r="ZZ57" s="14"/>
    </row>
    <row r="58" spans="1:702" ht="16" x14ac:dyDescent="0.2">
      <c r="A58" s="22" t="s">
        <v>194</v>
      </c>
      <c r="B58" s="23" t="s">
        <v>195</v>
      </c>
      <c r="C58" s="17"/>
      <c r="D58" s="32"/>
      <c r="E58" s="18">
        <v>0</v>
      </c>
      <c r="F58" s="19">
        <f>ROUND(D58*E58,2)</f>
        <v>0</v>
      </c>
      <c r="ZY58" t="s">
        <v>196</v>
      </c>
      <c r="ZZ58" s="14" t="s">
        <v>197</v>
      </c>
    </row>
    <row r="59" spans="1:702" ht="16" x14ac:dyDescent="0.2">
      <c r="A59" s="24" t="s">
        <v>198</v>
      </c>
      <c r="B59" s="25" t="s">
        <v>199</v>
      </c>
      <c r="C59" s="17"/>
      <c r="D59" s="18"/>
      <c r="E59" s="18">
        <v>0</v>
      </c>
      <c r="F59" s="19">
        <f>ROUND(D59*E59,2)</f>
        <v>0</v>
      </c>
      <c r="ZY59" t="s">
        <v>200</v>
      </c>
      <c r="ZZ59" s="14" t="s">
        <v>201</v>
      </c>
    </row>
    <row r="60" spans="1:702" ht="34" x14ac:dyDescent="0.2">
      <c r="A60" s="15" t="s">
        <v>202</v>
      </c>
      <c r="B60" s="16" t="s">
        <v>203</v>
      </c>
      <c r="C60" s="12"/>
      <c r="D60" s="12"/>
      <c r="E60" s="12"/>
      <c r="F60" s="13"/>
      <c r="ZY60" t="s">
        <v>204</v>
      </c>
      <c r="ZZ60" s="14"/>
    </row>
    <row r="61" spans="1:702" ht="17" x14ac:dyDescent="0.2">
      <c r="A61" s="26" t="s">
        <v>205</v>
      </c>
      <c r="B61" s="27" t="s">
        <v>206</v>
      </c>
      <c r="C61" s="12"/>
      <c r="D61" s="12"/>
      <c r="E61" s="12"/>
      <c r="F61" s="13"/>
      <c r="ZY61" t="s">
        <v>207</v>
      </c>
      <c r="ZZ61" s="14"/>
    </row>
    <row r="62" spans="1:702" ht="16" x14ac:dyDescent="0.2">
      <c r="A62" s="22" t="s">
        <v>208</v>
      </c>
      <c r="B62" s="23" t="s">
        <v>209</v>
      </c>
      <c r="C62" s="17"/>
      <c r="D62" s="32"/>
      <c r="E62" s="18">
        <v>0</v>
      </c>
      <c r="F62" s="19">
        <f>ROUND(D62*E62,2)</f>
        <v>0</v>
      </c>
      <c r="ZY62" t="s">
        <v>210</v>
      </c>
      <c r="ZZ62" s="14" t="s">
        <v>211</v>
      </c>
    </row>
    <row r="63" spans="1:702" ht="17" x14ac:dyDescent="0.2">
      <c r="A63" s="28" t="s">
        <v>212</v>
      </c>
      <c r="B63" s="29" t="s">
        <v>213</v>
      </c>
      <c r="C63" s="12"/>
      <c r="D63" s="12"/>
      <c r="E63" s="12"/>
      <c r="F63" s="13"/>
      <c r="ZY63" t="s">
        <v>214</v>
      </c>
      <c r="ZZ63" s="14"/>
    </row>
    <row r="64" spans="1:702" ht="16" x14ac:dyDescent="0.2">
      <c r="A64" s="22" t="s">
        <v>215</v>
      </c>
      <c r="B64" s="23" t="s">
        <v>216</v>
      </c>
      <c r="C64" s="17"/>
      <c r="D64" s="32"/>
      <c r="E64" s="18">
        <v>0</v>
      </c>
      <c r="F64" s="19">
        <f>ROUND(D64*E64,2)</f>
        <v>0</v>
      </c>
      <c r="ZY64" t="s">
        <v>217</v>
      </c>
      <c r="ZZ64" s="14" t="s">
        <v>218</v>
      </c>
    </row>
    <row r="65" spans="1:702" ht="16" x14ac:dyDescent="0.2">
      <c r="A65" s="22" t="s">
        <v>219</v>
      </c>
      <c r="B65" s="23" t="s">
        <v>220</v>
      </c>
      <c r="C65" s="17"/>
      <c r="D65" s="32"/>
      <c r="E65" s="18">
        <v>0</v>
      </c>
      <c r="F65" s="19">
        <f>ROUND(D65*E65,2)</f>
        <v>0</v>
      </c>
      <c r="ZY65" t="s">
        <v>221</v>
      </c>
      <c r="ZZ65" s="14" t="s">
        <v>222</v>
      </c>
    </row>
    <row r="66" spans="1:702" ht="16" x14ac:dyDescent="0.2">
      <c r="A66" s="22" t="s">
        <v>223</v>
      </c>
      <c r="B66" s="23" t="s">
        <v>224</v>
      </c>
      <c r="C66" s="17"/>
      <c r="D66" s="32"/>
      <c r="E66" s="18">
        <v>0</v>
      </c>
      <c r="F66" s="19">
        <f>ROUND(D66*E66,2)</f>
        <v>0</v>
      </c>
      <c r="ZY66" t="s">
        <v>225</v>
      </c>
      <c r="ZZ66" s="14" t="s">
        <v>226</v>
      </c>
    </row>
    <row r="67" spans="1:702" ht="16" x14ac:dyDescent="0.2">
      <c r="A67" s="24" t="s">
        <v>227</v>
      </c>
      <c r="B67" s="25" t="s">
        <v>228</v>
      </c>
      <c r="C67" s="17"/>
      <c r="D67" s="32"/>
      <c r="E67" s="18">
        <v>0</v>
      </c>
      <c r="F67" s="19">
        <f>ROUND(D67*E67,2)</f>
        <v>0</v>
      </c>
      <c r="ZY67" t="s">
        <v>229</v>
      </c>
      <c r="ZZ67" s="14" t="s">
        <v>230</v>
      </c>
    </row>
    <row r="68" spans="1:702" ht="34" x14ac:dyDescent="0.2">
      <c r="A68" s="15" t="s">
        <v>231</v>
      </c>
      <c r="B68" s="16" t="s">
        <v>232</v>
      </c>
      <c r="C68" s="12"/>
      <c r="D68" s="12"/>
      <c r="E68" s="12"/>
      <c r="F68" s="13"/>
      <c r="ZY68" t="s">
        <v>233</v>
      </c>
      <c r="ZZ68" s="14"/>
    </row>
    <row r="69" spans="1:702" ht="17" x14ac:dyDescent="0.2">
      <c r="A69" s="26" t="s">
        <v>234</v>
      </c>
      <c r="B69" s="27" t="s">
        <v>235</v>
      </c>
      <c r="C69" s="12"/>
      <c r="D69" s="12"/>
      <c r="E69" s="12"/>
      <c r="F69" s="13"/>
      <c r="ZY69" t="s">
        <v>236</v>
      </c>
      <c r="ZZ69" s="14"/>
    </row>
    <row r="70" spans="1:702" ht="16" x14ac:dyDescent="0.2">
      <c r="A70" s="22" t="s">
        <v>237</v>
      </c>
      <c r="B70" s="23" t="s">
        <v>238</v>
      </c>
      <c r="C70" s="17"/>
      <c r="D70" s="18"/>
      <c r="E70" s="18">
        <v>0</v>
      </c>
      <c r="F70" s="19">
        <f>ROUND(D70*E70,2)</f>
        <v>0</v>
      </c>
      <c r="ZY70" t="s">
        <v>239</v>
      </c>
      <c r="ZZ70" s="14" t="s">
        <v>240</v>
      </c>
    </row>
    <row r="71" spans="1:702" ht="17" x14ac:dyDescent="0.2">
      <c r="A71" s="28" t="s">
        <v>241</v>
      </c>
      <c r="B71" s="29" t="s">
        <v>242</v>
      </c>
      <c r="C71" s="12"/>
      <c r="D71" s="12"/>
      <c r="E71" s="12"/>
      <c r="F71" s="13"/>
      <c r="ZY71" t="s">
        <v>243</v>
      </c>
      <c r="ZZ71" s="14"/>
    </row>
    <row r="72" spans="1:702" ht="16" x14ac:dyDescent="0.2">
      <c r="A72" s="22" t="s">
        <v>244</v>
      </c>
      <c r="B72" s="23" t="s">
        <v>245</v>
      </c>
      <c r="C72" s="17"/>
      <c r="D72" s="18"/>
      <c r="E72" s="18">
        <v>0</v>
      </c>
      <c r="F72" s="19">
        <f>ROUND(D72*E72,2)</f>
        <v>0</v>
      </c>
      <c r="ZY72" t="s">
        <v>246</v>
      </c>
      <c r="ZZ72" s="14" t="s">
        <v>247</v>
      </c>
    </row>
    <row r="73" spans="1:702" ht="16" x14ac:dyDescent="0.2">
      <c r="A73" s="22" t="s">
        <v>248</v>
      </c>
      <c r="B73" s="23" t="s">
        <v>249</v>
      </c>
      <c r="C73" s="17"/>
      <c r="D73" s="18"/>
      <c r="E73" s="18">
        <v>0</v>
      </c>
      <c r="F73" s="19">
        <f>ROUND(D73*E73,2)</f>
        <v>0</v>
      </c>
      <c r="ZY73" t="s">
        <v>250</v>
      </c>
      <c r="ZZ73" s="14" t="s">
        <v>251</v>
      </c>
    </row>
    <row r="74" spans="1:702" ht="16" x14ac:dyDescent="0.2">
      <c r="A74" s="24" t="s">
        <v>252</v>
      </c>
      <c r="B74" s="25" t="s">
        <v>253</v>
      </c>
      <c r="C74" s="17"/>
      <c r="D74" s="18"/>
      <c r="E74" s="18">
        <v>0</v>
      </c>
      <c r="F74" s="19">
        <f>ROUND(D74*E74,2)</f>
        <v>0</v>
      </c>
      <c r="ZY74" t="s">
        <v>254</v>
      </c>
      <c r="ZZ74" s="14" t="s">
        <v>255</v>
      </c>
    </row>
    <row r="75" spans="1:702" ht="17" x14ac:dyDescent="0.2">
      <c r="A75" s="15" t="s">
        <v>256</v>
      </c>
      <c r="B75" s="16" t="s">
        <v>257</v>
      </c>
      <c r="C75" s="12"/>
      <c r="D75" s="12"/>
      <c r="E75" s="12"/>
      <c r="F75" s="13"/>
      <c r="ZY75" t="s">
        <v>258</v>
      </c>
      <c r="ZZ75" s="14"/>
    </row>
    <row r="76" spans="1:702" ht="17" x14ac:dyDescent="0.2">
      <c r="A76" s="26" t="s">
        <v>259</v>
      </c>
      <c r="B76" s="27" t="s">
        <v>260</v>
      </c>
      <c r="C76" s="12"/>
      <c r="D76" s="12"/>
      <c r="E76" s="12"/>
      <c r="F76" s="13"/>
      <c r="ZY76" t="s">
        <v>261</v>
      </c>
      <c r="ZZ76" s="14"/>
    </row>
    <row r="77" spans="1:702" ht="16" x14ac:dyDescent="0.2">
      <c r="A77" s="22" t="s">
        <v>262</v>
      </c>
      <c r="B77" s="23" t="s">
        <v>263</v>
      </c>
      <c r="C77" s="17"/>
      <c r="D77" s="18"/>
      <c r="E77" s="18">
        <v>0</v>
      </c>
      <c r="F77" s="19">
        <f>ROUND(D77*E77,2)</f>
        <v>0</v>
      </c>
      <c r="ZY77" t="s">
        <v>264</v>
      </c>
      <c r="ZZ77" s="14" t="s">
        <v>265</v>
      </c>
    </row>
    <row r="78" spans="1:702" ht="17" x14ac:dyDescent="0.2">
      <c r="A78" s="28" t="s">
        <v>266</v>
      </c>
      <c r="B78" s="29" t="s">
        <v>267</v>
      </c>
      <c r="C78" s="12"/>
      <c r="D78" s="12"/>
      <c r="E78" s="12"/>
      <c r="F78" s="13"/>
      <c r="ZY78" t="s">
        <v>268</v>
      </c>
      <c r="ZZ78" s="14"/>
    </row>
    <row r="79" spans="1:702" ht="16" x14ac:dyDescent="0.2">
      <c r="A79" s="22" t="s">
        <v>269</v>
      </c>
      <c r="B79" s="23" t="s">
        <v>270</v>
      </c>
      <c r="C79" s="17"/>
      <c r="D79" s="18"/>
      <c r="E79" s="18">
        <v>0</v>
      </c>
      <c r="F79" s="19">
        <f>ROUND(D79*E79,2)</f>
        <v>0</v>
      </c>
      <c r="ZY79" t="s">
        <v>271</v>
      </c>
      <c r="ZZ79" s="14" t="s">
        <v>272</v>
      </c>
    </row>
    <row r="80" spans="1:702" ht="17" x14ac:dyDescent="0.2">
      <c r="A80" s="28" t="s">
        <v>273</v>
      </c>
      <c r="B80" s="29" t="s">
        <v>274</v>
      </c>
      <c r="C80" s="12"/>
      <c r="D80" s="12"/>
      <c r="E80" s="12"/>
      <c r="F80" s="13"/>
      <c r="ZY80" t="s">
        <v>275</v>
      </c>
      <c r="ZZ80" s="14"/>
    </row>
    <row r="81" spans="1:702" ht="16" x14ac:dyDescent="0.2">
      <c r="A81" s="22" t="s">
        <v>276</v>
      </c>
      <c r="B81" s="23" t="s">
        <v>277</v>
      </c>
      <c r="C81" s="17"/>
      <c r="D81" s="18"/>
      <c r="E81" s="18">
        <v>0</v>
      </c>
      <c r="F81" s="19">
        <f>ROUND(D81*E81,2)</f>
        <v>0</v>
      </c>
      <c r="ZY81" t="s">
        <v>278</v>
      </c>
      <c r="ZZ81" s="14" t="s">
        <v>279</v>
      </c>
    </row>
    <row r="82" spans="1:702" ht="17" x14ac:dyDescent="0.2">
      <c r="A82" s="28" t="s">
        <v>280</v>
      </c>
      <c r="B82" s="29" t="s">
        <v>281</v>
      </c>
      <c r="C82" s="12"/>
      <c r="D82" s="12"/>
      <c r="E82" s="12"/>
      <c r="F82" s="13"/>
      <c r="ZY82" t="s">
        <v>282</v>
      </c>
      <c r="ZZ82" s="14"/>
    </row>
    <row r="83" spans="1:702" ht="16" x14ac:dyDescent="0.2">
      <c r="A83" s="24" t="s">
        <v>283</v>
      </c>
      <c r="B83" s="25" t="s">
        <v>284</v>
      </c>
      <c r="C83" s="17"/>
      <c r="D83" s="18"/>
      <c r="E83" s="18">
        <v>0</v>
      </c>
      <c r="F83" s="19">
        <f>ROUND(D83*E83,2)</f>
        <v>0</v>
      </c>
      <c r="ZY83" t="s">
        <v>285</v>
      </c>
      <c r="ZZ83" s="14" t="s">
        <v>286</v>
      </c>
    </row>
    <row r="84" spans="1:702" ht="17" x14ac:dyDescent="0.2">
      <c r="A84" s="15" t="s">
        <v>287</v>
      </c>
      <c r="B84" s="16" t="s">
        <v>288</v>
      </c>
      <c r="C84" s="12"/>
      <c r="D84" s="12"/>
      <c r="E84" s="12"/>
      <c r="F84" s="13"/>
      <c r="ZY84" t="s">
        <v>289</v>
      </c>
      <c r="ZZ84" s="14"/>
    </row>
    <row r="85" spans="1:702" ht="28" x14ac:dyDescent="0.2">
      <c r="A85" s="20" t="s">
        <v>290</v>
      </c>
      <c r="B85" s="21" t="s">
        <v>291</v>
      </c>
      <c r="C85" s="17"/>
      <c r="D85" s="32"/>
      <c r="E85" s="18">
        <v>0</v>
      </c>
      <c r="F85" s="19">
        <f>ROUND(D85*E85,2)</f>
        <v>0</v>
      </c>
      <c r="ZY85" t="s">
        <v>292</v>
      </c>
      <c r="ZZ85" s="14" t="s">
        <v>293</v>
      </c>
    </row>
    <row r="86" spans="1:702" x14ac:dyDescent="0.2">
      <c r="A86" s="33"/>
      <c r="B86" s="34"/>
      <c r="C86" s="35"/>
      <c r="D86" s="35"/>
      <c r="E86" s="35"/>
      <c r="F86" s="36"/>
    </row>
    <row r="87" spans="1:702" x14ac:dyDescent="0.2">
      <c r="A87" s="37"/>
      <c r="B87" s="37"/>
      <c r="C87" s="37"/>
      <c r="D87" s="37"/>
      <c r="E87" s="37"/>
      <c r="F87" s="37"/>
    </row>
    <row r="88" spans="1:702" ht="16" x14ac:dyDescent="0.2">
      <c r="B88" s="38" t="s">
        <v>294</v>
      </c>
      <c r="F88" s="39">
        <f>SUBTOTAL(109,F4:F86)</f>
        <v>0</v>
      </c>
      <c r="ZY88" t="s">
        <v>295</v>
      </c>
    </row>
    <row r="89" spans="1:702" ht="16" x14ac:dyDescent="0.2">
      <c r="A89" s="40">
        <v>20</v>
      </c>
      <c r="B89" s="38" t="str">
        <f>CONCATENATE("Montant TVA (",A89,"%)")</f>
        <v>Montant TVA (20%)</v>
      </c>
      <c r="F89" s="39">
        <f>(F88*A89)/100</f>
        <v>0</v>
      </c>
      <c r="ZY89" t="s">
        <v>296</v>
      </c>
    </row>
    <row r="90" spans="1:702" ht="16" x14ac:dyDescent="0.2">
      <c r="B90" s="38" t="s">
        <v>297</v>
      </c>
      <c r="F90" s="39">
        <f>F88+F89</f>
        <v>0</v>
      </c>
      <c r="ZY90" t="s">
        <v>298</v>
      </c>
    </row>
    <row r="91" spans="1:702" x14ac:dyDescent="0.2">
      <c r="F91" s="39"/>
    </row>
    <row r="92" spans="1:702" x14ac:dyDescent="0.2">
      <c r="F92" s="39"/>
    </row>
  </sheetData>
  <mergeCells count="1">
    <mergeCell ref="A1:F1"/>
  </mergeCells>
  <printOptions horizontalCentered="1"/>
  <pageMargins left="0.2" right="0.2" top="0.2" bottom="0.2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N°01 Page de garde</vt:lpstr>
      <vt:lpstr>Lot N°01 GROS OEUVRE-VRD</vt:lpstr>
      <vt:lpstr>'Lot N°01 GROS OEUVRE-VRD'!Impression_des_titres</vt:lpstr>
      <vt:lpstr>'Lot N°01 GROS OEUVRE-VRD'!Zone_d_impression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</dc:creator>
  <cp:lastModifiedBy>Laurent CALLIET</cp:lastModifiedBy>
  <dcterms:created xsi:type="dcterms:W3CDTF">2024-04-10T09:48:55Z</dcterms:created>
  <dcterms:modified xsi:type="dcterms:W3CDTF">2024-04-10T10:25:34Z</dcterms:modified>
</cp:coreProperties>
</file>