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lcalliet/Library/CloudStorage/Dropbox/SERVEUR CALLIET/AFFAIRES/DC-598-INRAe à Orléans/DC-000-5-PRO/DC-000-51-CCTP/"/>
    </mc:Choice>
  </mc:AlternateContent>
  <xr:revisionPtr revIDLastSave="0" documentId="13_ncr:1_{4FF30B29-8197-6645-919D-9453040CD588}" xr6:coauthVersionLast="47" xr6:coauthVersionMax="47" xr10:uidLastSave="{00000000-0000-0000-0000-000000000000}"/>
  <bookViews>
    <workbookView xWindow="0" yWindow="500" windowWidth="25200" windowHeight="23920" xr2:uid="{00000000-000D-0000-FFFF-FFFF00000000}"/>
  </bookViews>
  <sheets>
    <sheet name="Lot N°04 Page de garde" sheetId="1" r:id="rId1"/>
    <sheet name="Lot N°04 CLOISONS, PLAFONDS, P" sheetId="2" r:id="rId2"/>
  </sheets>
  <definedNames>
    <definedName name="_xlnm.Print_Titles" localSheetId="1">'Lot N°04 CLOISONS, PLAFONDS, P'!$1:$2</definedName>
    <definedName name="_xlnm.Print_Area" localSheetId="1">'Lot N°04 CLOISONS, PLAFONDS, P'!$A$1:$F$42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10" i="2"/>
  <c r="F12" i="2"/>
  <c r="F14" i="2"/>
  <c r="F17" i="2"/>
  <c r="F18" i="2"/>
  <c r="F19" i="2"/>
  <c r="F21" i="2"/>
  <c r="F23" i="2"/>
  <c r="F25" i="2"/>
  <c r="F26" i="2"/>
  <c r="F27" i="2"/>
  <c r="F39" i="2" s="1"/>
  <c r="F40" i="2" s="1"/>
  <c r="F28" i="2"/>
  <c r="F29" i="2"/>
  <c r="F32" i="2"/>
  <c r="F33" i="2"/>
  <c r="F34" i="2"/>
  <c r="F36" i="2"/>
  <c r="B40" i="2"/>
  <c r="F41" i="2" l="1"/>
</calcChain>
</file>

<file path=xl/sharedStrings.xml><?xml version="1.0" encoding="utf-8"?>
<sst xmlns="http://schemas.openxmlformats.org/spreadsheetml/2006/main" count="125" uniqueCount="125">
  <si>
    <t>U</t>
  </si>
  <si>
    <t>Quantité indicative</t>
  </si>
  <si>
    <t>Prix en €</t>
  </si>
  <si>
    <t>Total en €</t>
  </si>
  <si>
    <t>CLOISONS, PLAFONDS, PORTES ET DOUBLAGES ISOTHERMES</t>
  </si>
  <si>
    <t>CH2</t>
  </si>
  <si>
    <t>0</t>
  </si>
  <si>
    <t>TRAVAUX DE CLOISONS, PLAFONDS, PORTES ET DOUBLAGES ISOTHERMES</t>
  </si>
  <si>
    <t>CH3</t>
  </si>
  <si>
    <t>2</t>
  </si>
  <si>
    <t>ORGANISATION DE CHANTIER</t>
  </si>
  <si>
    <t>CH3</t>
  </si>
  <si>
    <t>2.1</t>
  </si>
  <si>
    <t>Mesures d'organisation générale du chantier</t>
  </si>
  <si>
    <t>CH4</t>
  </si>
  <si>
    <t xml:space="preserve">2.1 1 </t>
  </si>
  <si>
    <t>Voir les Généralités et le PGC-SPS.</t>
  </si>
  <si>
    <t>ART</t>
  </si>
  <si>
    <t>000-H336</t>
  </si>
  <si>
    <t>2.2</t>
  </si>
  <si>
    <t>La gestion des déchets</t>
  </si>
  <si>
    <t>CH4</t>
  </si>
  <si>
    <t xml:space="preserve">2.2 1 </t>
  </si>
  <si>
    <t>Voir le les généralités et le PGC-SPS.</t>
  </si>
  <si>
    <t>ART</t>
  </si>
  <si>
    <t>000-H337</t>
  </si>
  <si>
    <t>2.3</t>
  </si>
  <si>
    <t>Compte prorata</t>
  </si>
  <si>
    <t>CH4</t>
  </si>
  <si>
    <t xml:space="preserve">2.3 1 </t>
  </si>
  <si>
    <t>Voir les généralités et le CCAP</t>
  </si>
  <si>
    <t>ART</t>
  </si>
  <si>
    <t>000-H338</t>
  </si>
  <si>
    <t>2.4</t>
  </si>
  <si>
    <t>Plans de récolement</t>
  </si>
  <si>
    <t>CH4</t>
  </si>
  <si>
    <t xml:space="preserve">2.4 1 </t>
  </si>
  <si>
    <t>En 1 exemplaires sur tirage et 1 exemplaire clé USB</t>
  </si>
  <si>
    <t>ART</t>
  </si>
  <si>
    <t>000-H339</t>
  </si>
  <si>
    <t>3</t>
  </si>
  <si>
    <t>PANNEAUX ISOTHERMES</t>
  </si>
  <si>
    <t>CH3</t>
  </si>
  <si>
    <t>3.1</t>
  </si>
  <si>
    <t>SALLE PROPRE</t>
  </si>
  <si>
    <t>CH4</t>
  </si>
  <si>
    <t xml:space="preserve">3.1 1 </t>
  </si>
  <si>
    <t>Doublages LA 80 1 face PET 55 microns hauteur 2,50m</t>
  </si>
  <si>
    <t>ART</t>
  </si>
  <si>
    <t>000-H300</t>
  </si>
  <si>
    <t xml:space="preserve">3.1 2 </t>
  </si>
  <si>
    <t>Cloisons LA 60 1 face PET 55 microns hauteur 2,50m</t>
  </si>
  <si>
    <t>ART</t>
  </si>
  <si>
    <t>000-H301</t>
  </si>
  <si>
    <t xml:space="preserve">3.1 3 </t>
  </si>
  <si>
    <t>Plafond LA 80  1 face PET 55 microns hauteur sous plafond 2,50m</t>
  </si>
  <si>
    <t>ART</t>
  </si>
  <si>
    <t>000-H313</t>
  </si>
  <si>
    <t>3.2</t>
  </si>
  <si>
    <t>Portes</t>
  </si>
  <si>
    <t>CH4</t>
  </si>
  <si>
    <t xml:space="preserve">3.2 1 </t>
  </si>
  <si>
    <t>De service</t>
  </si>
  <si>
    <t>ART</t>
  </si>
  <si>
    <t>000-H316</t>
  </si>
  <si>
    <t>3.3</t>
  </si>
  <si>
    <t>Châssis vitré</t>
  </si>
  <si>
    <t>CH4</t>
  </si>
  <si>
    <t xml:space="preserve">3.3 1 </t>
  </si>
  <si>
    <t>En PVC</t>
  </si>
  <si>
    <t>ART</t>
  </si>
  <si>
    <t>000-H315</t>
  </si>
  <si>
    <t>3.4</t>
  </si>
  <si>
    <t>Ouvrage  divers</t>
  </si>
  <si>
    <t>CH4</t>
  </si>
  <si>
    <t xml:space="preserve">3.4 1 </t>
  </si>
  <si>
    <t>Habillage d'ouvertures</t>
  </si>
  <si>
    <t>ART</t>
  </si>
  <si>
    <t>000-H515</t>
  </si>
  <si>
    <t xml:space="preserve">3.4 2 </t>
  </si>
  <si>
    <t>Habillage d'angles</t>
  </si>
  <si>
    <t>ART</t>
  </si>
  <si>
    <t>000-H319</t>
  </si>
  <si>
    <t xml:space="preserve">3.4 3 </t>
  </si>
  <si>
    <t>Trappes</t>
  </si>
  <si>
    <t>ART</t>
  </si>
  <si>
    <t>001-A544</t>
  </si>
  <si>
    <t xml:space="preserve">3.4 4 </t>
  </si>
  <si>
    <t>Passe-plat</t>
  </si>
  <si>
    <t>ART</t>
  </si>
  <si>
    <t>001-A543</t>
  </si>
  <si>
    <t xml:space="preserve">3.4 5 </t>
  </si>
  <si>
    <t>Rideau à lanières</t>
  </si>
  <si>
    <t>ART</t>
  </si>
  <si>
    <t>001-A594</t>
  </si>
  <si>
    <t>4</t>
  </si>
  <si>
    <t>OUVRAGES DIVERS</t>
  </si>
  <si>
    <t>CH3</t>
  </si>
  <si>
    <t>4.1</t>
  </si>
  <si>
    <t>CABINES</t>
  </si>
  <si>
    <t>CH4</t>
  </si>
  <si>
    <t xml:space="preserve">4.1 1 </t>
  </si>
  <si>
    <t>WC PMR</t>
  </si>
  <si>
    <t>ART</t>
  </si>
  <si>
    <t>000-F229</t>
  </si>
  <si>
    <t xml:space="preserve">4.1 2 </t>
  </si>
  <si>
    <t>Douche</t>
  </si>
  <si>
    <t>ART</t>
  </si>
  <si>
    <t>000-G470</t>
  </si>
  <si>
    <t xml:space="preserve">4.1 3 </t>
  </si>
  <si>
    <t>Douche décontamination</t>
  </si>
  <si>
    <t>ART</t>
  </si>
  <si>
    <t>001-A597</t>
  </si>
  <si>
    <t>4.2</t>
  </si>
  <si>
    <t>COMBINE MURAL</t>
  </si>
  <si>
    <t>CH4</t>
  </si>
  <si>
    <t xml:space="preserve">4.2 1 </t>
  </si>
  <si>
    <t>Avec porte paquets</t>
  </si>
  <si>
    <t>ART</t>
  </si>
  <si>
    <t>001-A592</t>
  </si>
  <si>
    <t>Montant HT du Lot N°04 CLOISONS, PLAFONDS, PORTES ET DOUBLAGES ISOTHERMES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</si>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</sst>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6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 indent="2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4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0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4" borderId="4" xfId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5" fillId="2" borderId="13" xfId="10" applyBorder="1">
      <alignment horizontal="left" vertical="top" wrapText="1"/>
    </xf>
    <xf numFmtId="0" fontId="0" fillId="0" borderId="6" xfId="0" applyFill="1" applyBorder="1" applyAlignment="1" applyProtection="1">
      <alignment horizontal="left" vertical="top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0" fontId="1" fillId="0" borderId="7" xfId="1" applyFill="1" applyBorder="1">
      <alignment horizontal="left" vertical="top" wrapText="1"/>
    </xf>
    <xf numFmtId="0" fontId="8" fillId="0" borderId="9" xfId="26" applyFill="1" applyBorder="1">
      <alignment horizontal="left" vertical="top" wrapText="1" indent="4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0" fontId="1" fillId="0" borderId="4" xfId="1" applyFill="1" applyBorder="1">
      <alignment horizontal="left" vertical="top" wrapText="1"/>
    </xf>
    <xf numFmtId="0" fontId="8" fillId="0" borderId="14" xfId="26" applyFill="1" applyBorder="1">
      <alignment horizontal="left" vertical="top" wrapText="1" indent="4"/>
    </xf>
    <xf numFmtId="0" fontId="1" fillId="3" borderId="10" xfId="1" applyFill="1" applyBorder="1">
      <alignment horizontal="left" vertical="top" wrapText="1"/>
    </xf>
    <xf numFmtId="0" fontId="5" fillId="3" borderId="11" xfId="14" applyBorder="1">
      <alignment horizontal="left" vertical="top" wrapText="1" indent="2"/>
    </xf>
    <xf numFmtId="0" fontId="1" fillId="3" borderId="7" xfId="1" applyFill="1" applyBorder="1">
      <alignment horizontal="left" vertical="top" wrapText="1"/>
    </xf>
    <xf numFmtId="0" fontId="5" fillId="3" borderId="9" xfId="14" applyBorder="1">
      <alignment horizontal="left" vertical="top" wrapText="1" indent="2"/>
    </xf>
    <xf numFmtId="0" fontId="19" fillId="0" borderId="4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164" fontId="18" fillId="0" borderId="0" xfId="0" applyNumberFormat="1" applyFont="1" applyFill="1" applyAlignment="1">
      <alignment horizontal="right" vertical="top" wrapText="1"/>
    </xf>
    <xf numFmtId="165" fontId="20" fillId="4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1404000</xdr:colOff>
      <xdr:row>17</xdr:row>
      <xdr:rowOff>18091</xdr:rowOff>
    </xdr:from>
    <xdr:to>
      <xdr:col>0</xdr:col>
      <xdr:colOff>5616000</xdr:colOff>
      <xdr:row>19</xdr:row>
      <xdr:rowOff>127161</xdr:rowOff>
    </xdr:to>
    <xdr:sp macro="" textlink="">
      <xdr:nvSpPr>
        <xdr:cNvPr id="3" name="Forme1"/>
        <xdr:cNvSpPr/>
      </xdr:nvSpPr>
      <xdr:spPr>
        <a:xfrm>
          <a:off x="1438591" y="3256591"/>
          <a:ext cx="4205113" cy="49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26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1476000</xdr:colOff>
      <xdr:row>22</xdr:row>
      <xdr:rowOff>77348</xdr:rowOff>
    </xdr:from>
    <xdr:to>
      <xdr:col>0</xdr:col>
      <xdr:colOff>5580000</xdr:colOff>
      <xdr:row>25</xdr:row>
      <xdr:rowOff>27535</xdr:rowOff>
    </xdr:to>
    <xdr:sp macro="" textlink="">
      <xdr:nvSpPr>
        <xdr:cNvPr id="4" name="Forme2"/>
        <xdr:cNvSpPr/>
      </xdr:nvSpPr>
      <xdr:spPr>
        <a:xfrm>
          <a:off x="1501826" y="4268348"/>
          <a:ext cx="4078643" cy="5216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Lot N°04 CLOISONS, PLAFONDS, PORTES ET DOUBLAGES ISOTHERMES</a:t>
          </a:r>
        </a:p>
      </xdr:txBody>
    </xdr:sp>
    <xdr:clientData/>
  </xdr:twoCellAnchor>
  <xdr:twoCellAnchor editAs="absolute">
    <xdr:from>
      <xdr:col>0</xdr:col>
      <xdr:colOff>252000</xdr:colOff>
      <xdr:row>45</xdr:row>
      <xdr:rowOff>185517</xdr:rowOff>
    </xdr:from>
    <xdr:to>
      <xdr:col>0</xdr:col>
      <xdr:colOff>6156000</xdr:colOff>
      <xdr:row>47</xdr:row>
      <xdr:rowOff>104883</xdr:rowOff>
    </xdr:to>
    <xdr:sp macro="" textlink="">
      <xdr:nvSpPr>
        <xdr:cNvPr id="5" name="Forme3"/>
        <xdr:cNvSpPr/>
      </xdr:nvSpPr>
      <xdr:spPr>
        <a:xfrm>
          <a:off x="284557" y="8758017"/>
          <a:ext cx="5896643" cy="3003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Réf : INRAE                                                                                Ensemble                                                                                  10 avril 2024            </a:t>
          </a:r>
        </a:p>
      </xdr:txBody>
    </xdr:sp>
    <xdr:clientData/>
  </xdr:twoCellAnchor>
  <xdr:twoCellAnchor editAs="absolute">
    <xdr:from>
      <xdr:col>0</xdr:col>
      <xdr:colOff>252000</xdr:colOff>
      <xdr:row>1</xdr:row>
      <xdr:rowOff>157291</xdr:rowOff>
    </xdr:from>
    <xdr:to>
      <xdr:col>0</xdr:col>
      <xdr:colOff>6192000</xdr:colOff>
      <xdr:row>7</xdr:row>
      <xdr:rowOff>152517</xdr:rowOff>
    </xdr:to>
    <xdr:sp macro="" textlink="">
      <xdr:nvSpPr>
        <xdr:cNvPr id="6" name="Forme4"/>
        <xdr:cNvSpPr/>
      </xdr:nvSpPr>
      <xdr:spPr>
        <a:xfrm>
          <a:off x="284557" y="347791"/>
          <a:ext cx="5912452" cy="113822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INRAE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Domaine de l'Orfrasière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37380   NOUZILLY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5292000</xdr:colOff>
      <xdr:row>4</xdr:row>
      <xdr:rowOff>69959</xdr:rowOff>
    </xdr:from>
    <xdr:to>
      <xdr:col>0</xdr:col>
      <xdr:colOff>6156000</xdr:colOff>
      <xdr:row>5</xdr:row>
      <xdr:rowOff>112585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13" y="831959"/>
          <a:ext cx="25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288000</xdr:colOff>
      <xdr:row>42</xdr:row>
      <xdr:rowOff>124670</xdr:rowOff>
    </xdr:from>
    <xdr:to>
      <xdr:col>0</xdr:col>
      <xdr:colOff>6156000</xdr:colOff>
      <xdr:row>45</xdr:row>
      <xdr:rowOff>114300</xdr:rowOff>
    </xdr:to>
    <xdr:sp macro="" textlink="">
      <xdr:nvSpPr>
        <xdr:cNvPr id="8" name="Forme6"/>
        <xdr:cNvSpPr/>
      </xdr:nvSpPr>
      <xdr:spPr>
        <a:xfrm>
          <a:off x="288000" y="8125670"/>
          <a:ext cx="5868000" cy="5611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Maitre d'oeuvre : SARL DOMINIQUE CALLIET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0238932055    Email : maximedaubry@orange.fr</a:t>
          </a:r>
        </a:p>
      </xdr:txBody>
    </xdr:sp>
    <xdr:clientData/>
  </xdr:twoCellAnchor>
  <xdr:twoCellAnchor editAs="absolute">
    <xdr:from>
      <xdr:col>0</xdr:col>
      <xdr:colOff>1476000</xdr:colOff>
      <xdr:row>9</xdr:row>
      <xdr:rowOff>119309</xdr:rowOff>
    </xdr:from>
    <xdr:to>
      <xdr:col>0</xdr:col>
      <xdr:colOff>6192000</xdr:colOff>
      <xdr:row>15</xdr:row>
      <xdr:rowOff>51300</xdr:rowOff>
    </xdr:to>
    <xdr:sp macro="" textlink="">
      <xdr:nvSpPr>
        <xdr:cNvPr id="9" name="Forme7"/>
        <xdr:cNvSpPr/>
      </xdr:nvSpPr>
      <xdr:spPr>
        <a:xfrm>
          <a:off x="1486017" y="1833809"/>
          <a:ext cx="4710991" cy="107499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2163 Avenue de la Pomme de Pin -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45075  ORLEANS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2340000</xdr:colOff>
      <xdr:row>0</xdr:row>
      <xdr:rowOff>0</xdr:rowOff>
    </xdr:to>
    <xdr:cxnSp macro="">
      <xdr:nvCxnSpPr>
        <xdr:cNvPr id="10" name="Forme8"/>
        <xdr:cNvCxnSpPr/>
      </xdr:nvCxnSpPr>
      <xdr:spPr>
        <a:xfrm>
          <a:off x="0" y="0"/>
          <a:ext cx="2371304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42</xdr:row>
      <xdr:rowOff>29817</xdr:rowOff>
    </xdr:from>
    <xdr:to>
      <xdr:col>0</xdr:col>
      <xdr:colOff>6156000</xdr:colOff>
      <xdr:row>42</xdr:row>
      <xdr:rowOff>29817</xdr:rowOff>
    </xdr:to>
    <xdr:cxnSp macro="">
      <xdr:nvCxnSpPr>
        <xdr:cNvPr id="11" name="Forme9"/>
        <xdr:cNvCxnSpPr/>
      </xdr:nvCxnSpPr>
      <xdr:spPr>
        <a:xfrm>
          <a:off x="300365" y="8030817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252000</xdr:colOff>
      <xdr:row>45</xdr:row>
      <xdr:rowOff>106474</xdr:rowOff>
    </xdr:from>
    <xdr:to>
      <xdr:col>0</xdr:col>
      <xdr:colOff>6156000</xdr:colOff>
      <xdr:row>45</xdr:row>
      <xdr:rowOff>106474</xdr:rowOff>
    </xdr:to>
    <xdr:cxnSp macro="">
      <xdr:nvCxnSpPr>
        <xdr:cNvPr id="12" name="Forme10"/>
        <xdr:cNvCxnSpPr/>
      </xdr:nvCxnSpPr>
      <xdr:spPr>
        <a:xfrm>
          <a:off x="284557" y="8678974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15809</xdr:rowOff>
    </xdr:from>
    <xdr:to>
      <xdr:col>5</xdr:col>
      <xdr:colOff>828000</xdr:colOff>
      <xdr:row>0</xdr:row>
      <xdr:rowOff>553304</xdr:rowOff>
    </xdr:to>
    <xdr:sp macro="" textlink="">
      <xdr:nvSpPr>
        <xdr:cNvPr id="3" name="Forme1"/>
        <xdr:cNvSpPr/>
      </xdr:nvSpPr>
      <xdr:spPr>
        <a:xfrm>
          <a:off x="616539" y="15809"/>
          <a:ext cx="5722748" cy="537496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r>
            <a:rPr lang="fr-FR" sz="400" b="0" i="0">
              <a:solidFill>
                <a:srgbClr val="000000"/>
              </a:solidFill>
              <a:latin typeface="MS Shell Dlg"/>
            </a:rPr>
            <a:t>.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INRAE  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205460</xdr:rowOff>
    </xdr:from>
    <xdr:to>
      <xdr:col>0</xdr:col>
      <xdr:colOff>576000</xdr:colOff>
      <xdr:row>0</xdr:row>
      <xdr:rowOff>363653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-15809" y="205460"/>
          <a:ext cx="17" cy="4"/>
        </a:xfrm>
        <a:prstGeom prst="rect">
          <a:avLst/>
        </a:prstGeom>
      </xdr:spPr>
    </xdr:pic>
    <xdr:clientData/>
  </xdr:twoCellAnchor>
  <xdr:twoCellAnchor editAs="absolute">
    <xdr:from>
      <xdr:col>1</xdr:col>
      <xdr:colOff>2844000</xdr:colOff>
      <xdr:row>0</xdr:row>
      <xdr:rowOff>363600</xdr:rowOff>
    </xdr:from>
    <xdr:to>
      <xdr:col>5</xdr:col>
      <xdr:colOff>828000</xdr:colOff>
      <xdr:row>0</xdr:row>
      <xdr:rowOff>553304</xdr:rowOff>
    </xdr:to>
    <xdr:sp macro="" textlink="">
      <xdr:nvSpPr>
        <xdr:cNvPr id="5" name="Forme3"/>
        <xdr:cNvSpPr/>
      </xdr:nvSpPr>
      <xdr:spPr>
        <a:xfrm>
          <a:off x="3493722" y="363600"/>
          <a:ext cx="2845565" cy="189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FF0000"/>
              </a:solidFill>
              <a:latin typeface="MS Shell Dlg"/>
            </a:rPr>
            <a:t>Lot N°04 CLOISONS, PLAFONDS, PORTES ET DOUBLAGES ISOTHERMES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1C497-AAED-D447-91B1-0EBDC1B2CE62}">
  <sheetPr>
    <pageSetUpPr fitToPage="1"/>
  </sheetPr>
  <dimension ref="A1"/>
  <sheetViews>
    <sheetView showGridLines="0" tabSelected="1" workbookViewId="0">
      <selection activeCell="C35" sqref="C35"/>
    </sheetView>
  </sheetViews>
  <sheetFormatPr baseColWidth="10" defaultColWidth="10.6640625" defaultRowHeight="15" x14ac:dyDescent="0.2"/>
  <cols>
    <col min="1" max="1" width="109" customWidth="1"/>
    <col min="2" max="2" width="10.664062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8A098-76E0-2C4A-85A8-D98798B35FBE}">
  <sheetPr>
    <pageSetUpPr fitToPage="1"/>
  </sheetPr>
  <dimension ref="A1:ZZ4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43" sqref="B43"/>
    </sheetView>
  </sheetViews>
  <sheetFormatPr baseColWidth="10" defaultColWidth="10.6640625" defaultRowHeight="15" x14ac:dyDescent="0.2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55.25" customHeight="1" x14ac:dyDescent="0.2">
      <c r="A1" s="37"/>
      <c r="B1" s="38"/>
      <c r="C1" s="38"/>
      <c r="D1" s="38"/>
      <c r="E1" s="38"/>
      <c r="F1" s="39"/>
    </row>
    <row r="2" spans="1:702" ht="32" x14ac:dyDescent="0.2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">
      <c r="A3" s="6"/>
      <c r="B3" s="7"/>
      <c r="C3" s="8"/>
      <c r="D3" s="8"/>
      <c r="E3" s="8"/>
      <c r="F3" s="9"/>
    </row>
    <row r="4" spans="1:702" ht="42" x14ac:dyDescent="0.2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ht="34" x14ac:dyDescent="0.2">
      <c r="A5" s="15" t="s">
        <v>6</v>
      </c>
      <c r="B5" s="16" t="s">
        <v>7</v>
      </c>
      <c r="C5" s="12"/>
      <c r="D5" s="12"/>
      <c r="E5" s="12"/>
      <c r="F5" s="13"/>
      <c r="ZY5" t="s">
        <v>8</v>
      </c>
      <c r="ZZ5" s="14"/>
    </row>
    <row r="6" spans="1:702" ht="17" x14ac:dyDescent="0.2">
      <c r="A6" s="15" t="s">
        <v>9</v>
      </c>
      <c r="B6" s="16" t="s">
        <v>10</v>
      </c>
      <c r="C6" s="12"/>
      <c r="D6" s="12"/>
      <c r="E6" s="12"/>
      <c r="F6" s="13"/>
      <c r="ZY6" t="s">
        <v>11</v>
      </c>
      <c r="ZZ6" s="14"/>
    </row>
    <row r="7" spans="1:702" ht="17" x14ac:dyDescent="0.2">
      <c r="A7" s="25" t="s">
        <v>12</v>
      </c>
      <c r="B7" s="26" t="s">
        <v>13</v>
      </c>
      <c r="C7" s="12"/>
      <c r="D7" s="12"/>
      <c r="E7" s="12"/>
      <c r="F7" s="13"/>
      <c r="ZY7" t="s">
        <v>14</v>
      </c>
      <c r="ZZ7" s="14"/>
    </row>
    <row r="8" spans="1:702" ht="16" x14ac:dyDescent="0.2">
      <c r="A8" s="20" t="s">
        <v>15</v>
      </c>
      <c r="B8" s="21" t="s">
        <v>16</v>
      </c>
      <c r="C8" s="17"/>
      <c r="D8" s="18"/>
      <c r="E8" s="18">
        <v>0</v>
      </c>
      <c r="F8" s="19">
        <f>ROUND(D8*E8,2)</f>
        <v>0</v>
      </c>
      <c r="ZY8" t="s">
        <v>17</v>
      </c>
      <c r="ZZ8" s="14" t="s">
        <v>18</v>
      </c>
    </row>
    <row r="9" spans="1:702" ht="17" x14ac:dyDescent="0.2">
      <c r="A9" s="27" t="s">
        <v>19</v>
      </c>
      <c r="B9" s="28" t="s">
        <v>20</v>
      </c>
      <c r="C9" s="12"/>
      <c r="D9" s="12"/>
      <c r="E9" s="12"/>
      <c r="F9" s="13"/>
      <c r="ZY9" t="s">
        <v>21</v>
      </c>
      <c r="ZZ9" s="14"/>
    </row>
    <row r="10" spans="1:702" ht="16" x14ac:dyDescent="0.2">
      <c r="A10" s="20" t="s">
        <v>22</v>
      </c>
      <c r="B10" s="21" t="s">
        <v>23</v>
      </c>
      <c r="C10" s="17"/>
      <c r="D10" s="18"/>
      <c r="E10" s="18">
        <v>0</v>
      </c>
      <c r="F10" s="19">
        <f>ROUND(D10*E10,2)</f>
        <v>0</v>
      </c>
      <c r="ZY10" t="s">
        <v>24</v>
      </c>
      <c r="ZZ10" s="14" t="s">
        <v>25</v>
      </c>
    </row>
    <row r="11" spans="1:702" ht="17" x14ac:dyDescent="0.2">
      <c r="A11" s="27" t="s">
        <v>26</v>
      </c>
      <c r="B11" s="28" t="s">
        <v>27</v>
      </c>
      <c r="C11" s="12"/>
      <c r="D11" s="12"/>
      <c r="E11" s="12"/>
      <c r="F11" s="13"/>
      <c r="ZY11" t="s">
        <v>28</v>
      </c>
      <c r="ZZ11" s="14"/>
    </row>
    <row r="12" spans="1:702" ht="16" x14ac:dyDescent="0.2">
      <c r="A12" s="20" t="s">
        <v>29</v>
      </c>
      <c r="B12" s="21" t="s">
        <v>30</v>
      </c>
      <c r="C12" s="17"/>
      <c r="D12" s="18"/>
      <c r="E12" s="18">
        <v>0</v>
      </c>
      <c r="F12" s="19">
        <f>ROUND(D12*E12,2)</f>
        <v>0</v>
      </c>
      <c r="ZY12" t="s">
        <v>31</v>
      </c>
      <c r="ZZ12" s="14" t="s">
        <v>32</v>
      </c>
    </row>
    <row r="13" spans="1:702" ht="17" x14ac:dyDescent="0.2">
      <c r="A13" s="27" t="s">
        <v>33</v>
      </c>
      <c r="B13" s="28" t="s">
        <v>34</v>
      </c>
      <c r="C13" s="12"/>
      <c r="D13" s="12"/>
      <c r="E13" s="12"/>
      <c r="F13" s="13"/>
      <c r="ZY13" t="s">
        <v>35</v>
      </c>
      <c r="ZZ13" s="14"/>
    </row>
    <row r="14" spans="1:702" ht="28" x14ac:dyDescent="0.2">
      <c r="A14" s="23" t="s">
        <v>36</v>
      </c>
      <c r="B14" s="24" t="s">
        <v>37</v>
      </c>
      <c r="C14" s="17"/>
      <c r="D14" s="18"/>
      <c r="E14" s="18">
        <v>0</v>
      </c>
      <c r="F14" s="19">
        <f>ROUND(D14*E14,2)</f>
        <v>0</v>
      </c>
      <c r="ZY14" t="s">
        <v>38</v>
      </c>
      <c r="ZZ14" s="14" t="s">
        <v>39</v>
      </c>
    </row>
    <row r="15" spans="1:702" ht="17" x14ac:dyDescent="0.2">
      <c r="A15" s="15" t="s">
        <v>40</v>
      </c>
      <c r="B15" s="16" t="s">
        <v>41</v>
      </c>
      <c r="C15" s="12"/>
      <c r="D15" s="12"/>
      <c r="E15" s="12"/>
      <c r="F15" s="13"/>
      <c r="ZY15" t="s">
        <v>42</v>
      </c>
      <c r="ZZ15" s="14"/>
    </row>
    <row r="16" spans="1:702" ht="17" x14ac:dyDescent="0.2">
      <c r="A16" s="25" t="s">
        <v>43</v>
      </c>
      <c r="B16" s="26" t="s">
        <v>44</v>
      </c>
      <c r="C16" s="12"/>
      <c r="D16" s="12"/>
      <c r="E16" s="12"/>
      <c r="F16" s="13"/>
      <c r="ZY16" t="s">
        <v>45</v>
      </c>
      <c r="ZZ16" s="14"/>
    </row>
    <row r="17" spans="1:702" ht="28" x14ac:dyDescent="0.2">
      <c r="A17" s="20" t="s">
        <v>46</v>
      </c>
      <c r="B17" s="21" t="s">
        <v>47</v>
      </c>
      <c r="C17" s="17"/>
      <c r="D17" s="22"/>
      <c r="E17" s="18">
        <v>0</v>
      </c>
      <c r="F17" s="19">
        <f>ROUND(D17*E17,2)</f>
        <v>0</v>
      </c>
      <c r="ZY17" t="s">
        <v>48</v>
      </c>
      <c r="ZZ17" s="14" t="s">
        <v>49</v>
      </c>
    </row>
    <row r="18" spans="1:702" ht="28" x14ac:dyDescent="0.2">
      <c r="A18" s="20" t="s">
        <v>50</v>
      </c>
      <c r="B18" s="21" t="s">
        <v>51</v>
      </c>
      <c r="C18" s="17"/>
      <c r="D18" s="22"/>
      <c r="E18" s="18">
        <v>0</v>
      </c>
      <c r="F18" s="19">
        <f>ROUND(D18*E18,2)</f>
        <v>0</v>
      </c>
      <c r="ZY18" t="s">
        <v>52</v>
      </c>
      <c r="ZZ18" s="14" t="s">
        <v>53</v>
      </c>
    </row>
    <row r="19" spans="1:702" ht="28" x14ac:dyDescent="0.2">
      <c r="A19" s="20" t="s">
        <v>54</v>
      </c>
      <c r="B19" s="21" t="s">
        <v>55</v>
      </c>
      <c r="C19" s="17"/>
      <c r="D19" s="22"/>
      <c r="E19" s="18">
        <v>0</v>
      </c>
      <c r="F19" s="19">
        <f>ROUND(D19*E19,2)</f>
        <v>0</v>
      </c>
      <c r="ZY19" t="s">
        <v>56</v>
      </c>
      <c r="ZZ19" s="14" t="s">
        <v>57</v>
      </c>
    </row>
    <row r="20" spans="1:702" ht="17" x14ac:dyDescent="0.2">
      <c r="A20" s="27" t="s">
        <v>58</v>
      </c>
      <c r="B20" s="28" t="s">
        <v>59</v>
      </c>
      <c r="C20" s="12"/>
      <c r="D20" s="12"/>
      <c r="E20" s="12"/>
      <c r="F20" s="13"/>
      <c r="ZY20" t="s">
        <v>60</v>
      </c>
      <c r="ZZ20" s="14"/>
    </row>
    <row r="21" spans="1:702" ht="16" x14ac:dyDescent="0.2">
      <c r="A21" s="20" t="s">
        <v>61</v>
      </c>
      <c r="B21" s="21" t="s">
        <v>62</v>
      </c>
      <c r="C21" s="17"/>
      <c r="D21" s="22"/>
      <c r="E21" s="18">
        <v>0</v>
      </c>
      <c r="F21" s="19">
        <f>ROUND(D21*E21,2)</f>
        <v>0</v>
      </c>
      <c r="ZY21" t="s">
        <v>63</v>
      </c>
      <c r="ZZ21" s="14" t="s">
        <v>64</v>
      </c>
    </row>
    <row r="22" spans="1:702" ht="17" x14ac:dyDescent="0.2">
      <c r="A22" s="27" t="s">
        <v>65</v>
      </c>
      <c r="B22" s="28" t="s">
        <v>66</v>
      </c>
      <c r="C22" s="12"/>
      <c r="D22" s="12"/>
      <c r="E22" s="12"/>
      <c r="F22" s="13"/>
      <c r="ZY22" t="s">
        <v>67</v>
      </c>
      <c r="ZZ22" s="14"/>
    </row>
    <row r="23" spans="1:702" ht="16" x14ac:dyDescent="0.2">
      <c r="A23" s="20" t="s">
        <v>68</v>
      </c>
      <c r="B23" s="21" t="s">
        <v>69</v>
      </c>
      <c r="C23" s="17"/>
      <c r="D23" s="22"/>
      <c r="E23" s="18">
        <v>0</v>
      </c>
      <c r="F23" s="19">
        <f>ROUND(D23*E23,2)</f>
        <v>0</v>
      </c>
      <c r="ZY23" t="s">
        <v>70</v>
      </c>
      <c r="ZZ23" s="14" t="s">
        <v>71</v>
      </c>
    </row>
    <row r="24" spans="1:702" ht="17" x14ac:dyDescent="0.2">
      <c r="A24" s="27" t="s">
        <v>72</v>
      </c>
      <c r="B24" s="28" t="s">
        <v>73</v>
      </c>
      <c r="C24" s="12"/>
      <c r="D24" s="12"/>
      <c r="E24" s="12"/>
      <c r="F24" s="13"/>
      <c r="ZY24" t="s">
        <v>74</v>
      </c>
      <c r="ZZ24" s="14"/>
    </row>
    <row r="25" spans="1:702" ht="16" x14ac:dyDescent="0.2">
      <c r="A25" s="20" t="s">
        <v>75</v>
      </c>
      <c r="B25" s="21" t="s">
        <v>76</v>
      </c>
      <c r="C25" s="17"/>
      <c r="D25" s="22"/>
      <c r="E25" s="18">
        <v>0</v>
      </c>
      <c r="F25" s="19">
        <f>ROUND(D25*E25,2)</f>
        <v>0</v>
      </c>
      <c r="ZY25" t="s">
        <v>77</v>
      </c>
      <c r="ZZ25" s="14" t="s">
        <v>78</v>
      </c>
    </row>
    <row r="26" spans="1:702" ht="16" x14ac:dyDescent="0.2">
      <c r="A26" s="20" t="s">
        <v>79</v>
      </c>
      <c r="B26" s="21" t="s">
        <v>80</v>
      </c>
      <c r="C26" s="17"/>
      <c r="D26" s="22"/>
      <c r="E26" s="18">
        <v>0</v>
      </c>
      <c r="F26" s="19">
        <f>ROUND(D26*E26,2)</f>
        <v>0</v>
      </c>
      <c r="ZY26" t="s">
        <v>81</v>
      </c>
      <c r="ZZ26" s="14" t="s">
        <v>82</v>
      </c>
    </row>
    <row r="27" spans="1:702" ht="16" x14ac:dyDescent="0.2">
      <c r="A27" s="20" t="s">
        <v>83</v>
      </c>
      <c r="B27" s="21" t="s">
        <v>84</v>
      </c>
      <c r="C27" s="17"/>
      <c r="D27" s="22"/>
      <c r="E27" s="18">
        <v>0</v>
      </c>
      <c r="F27" s="19">
        <f>ROUND(D27*E27,2)</f>
        <v>0</v>
      </c>
      <c r="ZY27" t="s">
        <v>85</v>
      </c>
      <c r="ZZ27" s="14" t="s">
        <v>86</v>
      </c>
    </row>
    <row r="28" spans="1:702" ht="16" x14ac:dyDescent="0.2">
      <c r="A28" s="20" t="s">
        <v>87</v>
      </c>
      <c r="B28" s="21" t="s">
        <v>88</v>
      </c>
      <c r="C28" s="17"/>
      <c r="D28" s="22"/>
      <c r="E28" s="18">
        <v>0</v>
      </c>
      <c r="F28" s="19">
        <f>ROUND(D28*E28,2)</f>
        <v>0</v>
      </c>
      <c r="ZY28" t="s">
        <v>89</v>
      </c>
      <c r="ZZ28" s="14" t="s">
        <v>90</v>
      </c>
    </row>
    <row r="29" spans="1:702" ht="16" x14ac:dyDescent="0.2">
      <c r="A29" s="23" t="s">
        <v>91</v>
      </c>
      <c r="B29" s="24" t="s">
        <v>92</v>
      </c>
      <c r="C29" s="17"/>
      <c r="D29" s="22"/>
      <c r="E29" s="18">
        <v>0</v>
      </c>
      <c r="F29" s="19">
        <f>ROUND(D29*E29,2)</f>
        <v>0</v>
      </c>
      <c r="ZY29" t="s">
        <v>93</v>
      </c>
      <c r="ZZ29" s="14" t="s">
        <v>94</v>
      </c>
    </row>
    <row r="30" spans="1:702" ht="17" x14ac:dyDescent="0.2">
      <c r="A30" s="15" t="s">
        <v>95</v>
      </c>
      <c r="B30" s="16" t="s">
        <v>96</v>
      </c>
      <c r="C30" s="12"/>
      <c r="D30" s="12"/>
      <c r="E30" s="12"/>
      <c r="F30" s="13"/>
      <c r="ZY30" t="s">
        <v>97</v>
      </c>
      <c r="ZZ30" s="14"/>
    </row>
    <row r="31" spans="1:702" ht="17" x14ac:dyDescent="0.2">
      <c r="A31" s="25" t="s">
        <v>98</v>
      </c>
      <c r="B31" s="26" t="s">
        <v>99</v>
      </c>
      <c r="C31" s="12"/>
      <c r="D31" s="12"/>
      <c r="E31" s="12"/>
      <c r="F31" s="13"/>
      <c r="ZY31" t="s">
        <v>100</v>
      </c>
      <c r="ZZ31" s="14"/>
    </row>
    <row r="32" spans="1:702" ht="16" x14ac:dyDescent="0.2">
      <c r="A32" s="20" t="s">
        <v>101</v>
      </c>
      <c r="B32" s="21" t="s">
        <v>102</v>
      </c>
      <c r="C32" s="17"/>
      <c r="D32" s="18"/>
      <c r="E32" s="18">
        <v>0</v>
      </c>
      <c r="F32" s="19">
        <f>ROUND(D32*E32,2)</f>
        <v>0</v>
      </c>
      <c r="ZY32" t="s">
        <v>103</v>
      </c>
      <c r="ZZ32" s="14" t="s">
        <v>104</v>
      </c>
    </row>
    <row r="33" spans="1:702" ht="16" x14ac:dyDescent="0.2">
      <c r="A33" s="20" t="s">
        <v>105</v>
      </c>
      <c r="B33" s="21" t="s">
        <v>106</v>
      </c>
      <c r="C33" s="17"/>
      <c r="D33" s="18"/>
      <c r="E33" s="18">
        <v>0</v>
      </c>
      <c r="F33" s="19">
        <f>ROUND(D33*E33,2)</f>
        <v>0</v>
      </c>
      <c r="ZY33" t="s">
        <v>107</v>
      </c>
      <c r="ZZ33" s="14" t="s">
        <v>108</v>
      </c>
    </row>
    <row r="34" spans="1:702" ht="16" x14ac:dyDescent="0.2">
      <c r="A34" s="20" t="s">
        <v>109</v>
      </c>
      <c r="B34" s="21" t="s">
        <v>110</v>
      </c>
      <c r="C34" s="17"/>
      <c r="D34" s="18"/>
      <c r="E34" s="18">
        <v>0</v>
      </c>
      <c r="F34" s="19">
        <f>ROUND(D34*E34,2)</f>
        <v>0</v>
      </c>
      <c r="ZY34" t="s">
        <v>111</v>
      </c>
      <c r="ZZ34" s="14" t="s">
        <v>112</v>
      </c>
    </row>
    <row r="35" spans="1:702" ht="17" x14ac:dyDescent="0.2">
      <c r="A35" s="27" t="s">
        <v>113</v>
      </c>
      <c r="B35" s="28" t="s">
        <v>114</v>
      </c>
      <c r="C35" s="12"/>
      <c r="D35" s="12"/>
      <c r="E35" s="12"/>
      <c r="F35" s="13"/>
      <c r="ZY35" t="s">
        <v>115</v>
      </c>
      <c r="ZZ35" s="14"/>
    </row>
    <row r="36" spans="1:702" ht="16" x14ac:dyDescent="0.2">
      <c r="A36" s="20" t="s">
        <v>116</v>
      </c>
      <c r="B36" s="21" t="s">
        <v>117</v>
      </c>
      <c r="C36" s="17"/>
      <c r="D36" s="22"/>
      <c r="E36" s="18">
        <v>0</v>
      </c>
      <c r="F36" s="19">
        <f>ROUND(D36*E36,2)</f>
        <v>0</v>
      </c>
      <c r="ZY36" t="s">
        <v>118</v>
      </c>
      <c r="ZZ36" s="14" t="s">
        <v>119</v>
      </c>
    </row>
    <row r="37" spans="1:702" x14ac:dyDescent="0.2">
      <c r="A37" s="29"/>
      <c r="B37" s="30"/>
      <c r="C37" s="31"/>
      <c r="D37" s="31"/>
      <c r="E37" s="31"/>
      <c r="F37" s="32"/>
    </row>
    <row r="38" spans="1:702" x14ac:dyDescent="0.2">
      <c r="A38" s="33"/>
      <c r="B38" s="33"/>
      <c r="C38" s="33"/>
      <c r="D38" s="33"/>
      <c r="E38" s="33"/>
      <c r="F38" s="33"/>
    </row>
    <row r="39" spans="1:702" ht="32" x14ac:dyDescent="0.2">
      <c r="B39" s="34" t="s">
        <v>120</v>
      </c>
      <c r="F39" s="35">
        <f>SUBTOTAL(109,F4:F37)</f>
        <v>0</v>
      </c>
      <c r="ZY39" t="s">
        <v>121</v>
      </c>
    </row>
    <row r="40" spans="1:702" ht="16" x14ac:dyDescent="0.2">
      <c r="A40" s="36">
        <v>20</v>
      </c>
      <c r="B40" s="34" t="str">
        <f>CONCATENATE("Montant TVA (",A40,"%)")</f>
        <v>Montant TVA (20%)</v>
      </c>
      <c r="F40" s="35">
        <f>(F39*A40)/100</f>
        <v>0</v>
      </c>
      <c r="ZY40" t="s">
        <v>122</v>
      </c>
    </row>
    <row r="41" spans="1:702" ht="16" x14ac:dyDescent="0.2">
      <c r="B41" s="34" t="s">
        <v>123</v>
      </c>
      <c r="F41" s="35">
        <f>F39+F40</f>
        <v>0</v>
      </c>
      <c r="ZY41" t="s">
        <v>124</v>
      </c>
    </row>
    <row r="42" spans="1:702" x14ac:dyDescent="0.2">
      <c r="F42" s="35"/>
    </row>
    <row r="43" spans="1:702" x14ac:dyDescent="0.2">
      <c r="F43" s="35"/>
    </row>
  </sheetData>
  <mergeCells count="1">
    <mergeCell ref="A1:F1"/>
  </mergeCells>
  <printOptions horizontalCentered="1"/>
  <pageMargins left="0.2" right="0.2" top="0.2" bottom="0.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N°04 Page de garde</vt:lpstr>
      <vt:lpstr>Lot N°04 CLOISONS, PLAFONDS, P</vt:lpstr>
      <vt:lpstr>'Lot N°04 CLOISONS, PLAFONDS, P'!Impression_des_titres</vt:lpstr>
      <vt:lpstr>'Lot N°04 CLOISONS, PLAFONDS, 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</dc:creator>
  <cp:lastModifiedBy>Laurent CALLIET</cp:lastModifiedBy>
  <dcterms:created xsi:type="dcterms:W3CDTF">2024-04-10T09:48:58Z</dcterms:created>
  <dcterms:modified xsi:type="dcterms:W3CDTF">2024-04-10T10:27:56Z</dcterms:modified>
</cp:coreProperties>
</file>