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\\puq-data.ad.universite-lyon.fr\sdac\16_CAMPUS LYONTECH-LA DOUA\09_Autres operations\42_DEAMBULATOIRE\05_MARCHES\5_M.XXXXXX_BC\1_DCE\DCE provisoire\"/>
    </mc:Choice>
  </mc:AlternateContent>
  <xr:revisionPtr revIDLastSave="0" documentId="13_ncr:1_{23B715F8-3F58-4113-A9DC-9967F7AF627F}" xr6:coauthVersionLast="36" xr6:coauthVersionMax="36" xr10:uidLastSave="{00000000-0000-0000-0000-000000000000}"/>
  <bookViews>
    <workbookView xWindow="0" yWindow="0" windowWidth="23265" windowHeight="10815" xr2:uid="{00000000-000D-0000-FFFF-FFFF00000000}"/>
  </bookViews>
  <sheets>
    <sheet name="DPGF" sheetId="1" r:id="rId1"/>
  </sheets>
  <definedNames>
    <definedName name="_xlnm.Print_Titles" localSheetId="0">DPGF!$4:$8</definedName>
    <definedName name="_xlnm.Print_Area" localSheetId="0">DPGF!$A$1:$H$45</definedName>
  </definedNames>
  <calcPr calcId="191029"/>
</workbook>
</file>

<file path=xl/calcChain.xml><?xml version="1.0" encoding="utf-8"?>
<calcChain xmlns="http://schemas.openxmlformats.org/spreadsheetml/2006/main">
  <c r="H41" i="1" l="1"/>
  <c r="E41" i="1"/>
  <c r="D41" i="1"/>
  <c r="H36" i="1"/>
  <c r="H34" i="1"/>
  <c r="H38" i="1"/>
  <c r="H32" i="1"/>
  <c r="H30" i="1"/>
  <c r="H26" i="1"/>
  <c r="H24" i="1"/>
  <c r="H28" i="1"/>
  <c r="H22" i="1"/>
  <c r="H20" i="1"/>
  <c r="H18" i="1"/>
  <c r="H16" i="1"/>
  <c r="D39" i="1"/>
  <c r="D37" i="1"/>
  <c r="D35" i="1"/>
  <c r="D33" i="1"/>
  <c r="D31" i="1"/>
  <c r="D29" i="1"/>
  <c r="D27" i="1"/>
  <c r="D25" i="1"/>
  <c r="D23" i="1"/>
  <c r="D21" i="1"/>
  <c r="D19" i="1"/>
  <c r="D17" i="1"/>
  <c r="G38" i="1"/>
  <c r="G36" i="1"/>
  <c r="G34" i="1"/>
  <c r="G32" i="1"/>
  <c r="G30" i="1"/>
  <c r="G28" i="1"/>
  <c r="G26" i="1"/>
  <c r="G24" i="1"/>
  <c r="G22" i="1"/>
  <c r="G20" i="1"/>
  <c r="G18" i="1"/>
  <c r="G16" i="1" l="1"/>
  <c r="F19" i="1"/>
  <c r="E19" i="1"/>
  <c r="G19" i="1" s="1"/>
  <c r="F41" i="1"/>
  <c r="F42" i="1" l="1"/>
  <c r="E42" i="1"/>
  <c r="D42" i="1"/>
  <c r="H42" i="1" l="1"/>
  <c r="D44" i="1"/>
  <c r="D45" i="1" s="1"/>
  <c r="E44" i="1"/>
  <c r="E45" i="1" s="1"/>
  <c r="F44" i="1"/>
  <c r="F45" i="1" s="1"/>
  <c r="H44" i="1" l="1"/>
  <c r="H45" i="1" s="1"/>
  <c r="F25" i="1" l="1"/>
  <c r="E25" i="1"/>
  <c r="G25" i="1" s="1"/>
  <c r="E21" i="1"/>
  <c r="G21" i="1" s="1"/>
  <c r="F21" i="1"/>
  <c r="E23" i="1"/>
  <c r="G23" i="1" s="1"/>
  <c r="F23" i="1"/>
  <c r="E27" i="1"/>
  <c r="G27" i="1" s="1"/>
  <c r="F27" i="1"/>
  <c r="E29" i="1"/>
  <c r="G29" i="1" s="1"/>
  <c r="F29" i="1"/>
  <c r="F39" i="1" l="1"/>
  <c r="E39" i="1"/>
  <c r="G39" i="1" s="1"/>
  <c r="F37" i="1"/>
  <c r="E37" i="1"/>
  <c r="G37" i="1" s="1"/>
  <c r="F35" i="1"/>
  <c r="E35" i="1"/>
  <c r="G35" i="1" s="1"/>
  <c r="F33" i="1"/>
  <c r="E33" i="1"/>
  <c r="G33" i="1" s="1"/>
  <c r="F31" i="1"/>
  <c r="E31" i="1"/>
  <c r="G31" i="1" s="1"/>
  <c r="E17" i="1" l="1"/>
  <c r="G17" i="1" s="1"/>
  <c r="F17" i="1"/>
</calcChain>
</file>

<file path=xl/sharedStrings.xml><?xml version="1.0" encoding="utf-8"?>
<sst xmlns="http://schemas.openxmlformats.org/spreadsheetml/2006/main" count="57" uniqueCount="34">
  <si>
    <t>Décomposition de la mission</t>
  </si>
  <si>
    <t>Prix unitaire (€ H.T.)</t>
  </si>
  <si>
    <t xml:space="preserve"> </t>
  </si>
  <si>
    <t>Indication pour chaque personnel opérationnel
 des temps d'intervention prévus par phase (8 heures = 1 jour)</t>
  </si>
  <si>
    <t>(conformément à la circulaire du 5 mai 1994 relative à la détermination de l'offre la plus intéressante 
dans les marchés de contrôle technique)</t>
  </si>
  <si>
    <t>Temps (heures)</t>
  </si>
  <si>
    <t>Prix € HT</t>
  </si>
  <si>
    <t xml:space="preserve">Prix € HT </t>
  </si>
  <si>
    <t>TVA 20%</t>
  </si>
  <si>
    <t>Total TTC</t>
  </si>
  <si>
    <t>MARCHÉ PUBLIC DE PRESTATIONS INTELLECTUELLES</t>
  </si>
  <si>
    <t>Avis technique ; contrôle du chantier (CR de visite des travaux en cours)</t>
  </si>
  <si>
    <t>Avis de levée des réserves ; préparation et participation aux OPR et levées de réserves</t>
  </si>
  <si>
    <t>Participation aux commissions de sécurité et d'accessibilité (attestation de conformité des ouvrages)</t>
  </si>
  <si>
    <t>Rapport final de contrôle technique ; attestation de solidité ; attestation vérification installations electriques; attestation accessibilité</t>
  </si>
  <si>
    <t>Examen et avis sur les documents d'exécution et de synthèse</t>
  </si>
  <si>
    <t>PHASE 
Conception</t>
  </si>
  <si>
    <t>PHASE
Documents d'exécution</t>
  </si>
  <si>
    <t>PHASE
Réalisation des travaux</t>
  </si>
  <si>
    <t>PHASE 
Vérifications finales</t>
  </si>
  <si>
    <r>
      <t xml:space="preserve">Mission de contrôle technique relative à l’opération Le DEAMBULATOIRE
</t>
    </r>
    <r>
      <rPr>
        <i/>
        <sz val="12"/>
        <color theme="0"/>
        <rFont val="Arial"/>
        <family val="2"/>
      </rPr>
      <t>13 rue Raphaël Dubois 69100 VILLEURBANNE</t>
    </r>
  </si>
  <si>
    <t>Rapport d’examen 
de la phase APS</t>
  </si>
  <si>
    <t>Rapport d'examen 
de la phase APD</t>
  </si>
  <si>
    <t xml:space="preserve">Rapport d'examen du PRO </t>
  </si>
  <si>
    <t>Rapport initial de contrôle technique</t>
  </si>
  <si>
    <t>DECOMPOSITION DU PRIX GLOBAL ET FORFAITAIRE</t>
  </si>
  <si>
    <t xml:space="preserve">Examen du permis de contruire compris assistance pour l'élaboration de la notice sécurité et accessibilité </t>
  </si>
  <si>
    <r>
      <t xml:space="preserve">EXPERT
</t>
    </r>
    <r>
      <rPr>
        <sz val="11"/>
        <rFont val="Arial"/>
        <family val="2"/>
      </rPr>
      <t>Ingénieurs de plus de 10 ans d'expérience dans le bâtiment
Spécialiste de Direction Technique
Consultants extérieurs de réputation nationale</t>
    </r>
  </si>
  <si>
    <r>
      <t xml:space="preserve">INGENIEUR
</t>
    </r>
    <r>
      <rPr>
        <sz val="11"/>
        <rFont val="Arial"/>
        <family val="2"/>
      </rPr>
      <t>Ingénieurs bac +5
Cadres techniques bac +3 ou +4 (licence, maîtrise)</t>
    </r>
  </si>
  <si>
    <r>
      <t xml:space="preserve">TECHNICIEN
</t>
    </r>
    <r>
      <rPr>
        <sz val="11"/>
        <rFont val="Arial"/>
        <family val="2"/>
      </rPr>
      <t>Techniciens bac technique ou équivalent
Techniciens bac +2 (BTS, DUT)</t>
    </r>
  </si>
  <si>
    <t>Avis sur études phase ESQ concours</t>
  </si>
  <si>
    <t xml:space="preserve">Avis sur études de diagnostic (DIAG) </t>
  </si>
  <si>
    <t>TOTAL
HEURES</t>
  </si>
  <si>
    <t>TOTAL
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</si>
</sst>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0.00&quot; h&quot;"/>
    <numFmt numFmtId="166" formatCode="#,##0.00&quot; h&quot;"/>
  </numFmts>
  <fonts count="24" x14ac:knownFonts="1"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sz val="12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z val="11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4"/>
      <name val="Arial"/>
      <family val="2"/>
    </font>
    <font>
      <b/>
      <sz val="14"/>
      <color theme="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i/>
      <sz val="12"/>
      <color theme="0"/>
      <name val="Arial"/>
      <family val="2"/>
    </font>
    <font>
      <b/>
      <sz val="11"/>
      <color theme="1"/>
      <name val="Arial"/>
      <family val="2"/>
    </font>
    <font>
      <sz val="14"/>
      <name val="Arial"/>
      <family val="2"/>
    </font>
    <font>
      <b/>
      <sz val="16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7" fontId="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7" fontId="7" fillId="0" borderId="0" xfId="0" applyNumberFormat="1" applyFont="1" applyAlignment="1">
      <alignment horizontal="center"/>
    </xf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left"/>
    </xf>
    <xf numFmtId="0" fontId="5" fillId="0" borderId="0" xfId="0" applyFont="1" applyBorder="1"/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7" fontId="3" fillId="3" borderId="0" xfId="0" applyNumberFormat="1" applyFont="1" applyFill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7" fontId="7" fillId="3" borderId="0" xfId="0" applyNumberFormat="1" applyFont="1" applyFill="1" applyAlignment="1">
      <alignment horizontal="center"/>
    </xf>
    <xf numFmtId="0" fontId="6" fillId="3" borderId="0" xfId="0" applyFont="1" applyFill="1"/>
    <xf numFmtId="0" fontId="11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4" fillId="3" borderId="0" xfId="0" applyFont="1" applyFill="1"/>
    <xf numFmtId="0" fontId="4" fillId="3" borderId="0" xfId="0" applyFont="1" applyFill="1" applyAlignment="1">
      <alignment horizontal="center"/>
    </xf>
    <xf numFmtId="7" fontId="16" fillId="3" borderId="0" xfId="0" applyNumberFormat="1" applyFont="1" applyFill="1" applyAlignment="1">
      <alignment horizontal="center"/>
    </xf>
    <xf numFmtId="0" fontId="17" fillId="3" borderId="0" xfId="0" applyFont="1" applyFill="1"/>
    <xf numFmtId="0" fontId="18" fillId="3" borderId="0" xfId="0" applyFont="1" applyFill="1"/>
    <xf numFmtId="0" fontId="18" fillId="3" borderId="0" xfId="0" applyFont="1" applyFill="1" applyAlignment="1">
      <alignment horizontal="center"/>
    </xf>
    <xf numFmtId="164" fontId="18" fillId="3" borderId="0" xfId="0" applyNumberFormat="1" applyFont="1" applyFill="1" applyAlignment="1">
      <alignment horizontal="center"/>
    </xf>
    <xf numFmtId="165" fontId="16" fillId="3" borderId="3" xfId="0" applyNumberFormat="1" applyFont="1" applyFill="1" applyBorder="1" applyAlignment="1">
      <alignment horizontal="right" vertical="center"/>
    </xf>
    <xf numFmtId="0" fontId="16" fillId="0" borderId="11" xfId="0" applyFont="1" applyFill="1" applyBorder="1" applyAlignment="1">
      <alignment horizontal="left" indent="1"/>
    </xf>
    <xf numFmtId="0" fontId="16" fillId="0" borderId="13" xfId="0" applyFont="1" applyFill="1" applyBorder="1" applyAlignment="1">
      <alignment horizontal="left" indent="1"/>
    </xf>
    <xf numFmtId="0" fontId="16" fillId="0" borderId="14" xfId="0" applyFont="1" applyFill="1" applyBorder="1" applyAlignment="1">
      <alignment horizontal="left" indent="1"/>
    </xf>
    <xf numFmtId="0" fontId="16" fillId="0" borderId="15" xfId="0" applyFont="1" applyFill="1" applyBorder="1" applyAlignment="1">
      <alignment horizontal="left" indent="1"/>
    </xf>
    <xf numFmtId="0" fontId="9" fillId="0" borderId="0" xfId="0" applyFont="1" applyBorder="1"/>
    <xf numFmtId="166" fontId="15" fillId="5" borderId="11" xfId="0" applyNumberFormat="1" applyFont="1" applyFill="1" applyBorder="1" applyAlignment="1">
      <alignment horizontal="right" vertical="center"/>
    </xf>
    <xf numFmtId="166" fontId="15" fillId="5" borderId="14" xfId="0" applyNumberFormat="1" applyFont="1" applyFill="1" applyBorder="1" applyAlignment="1">
      <alignment horizontal="right" vertical="center"/>
    </xf>
    <xf numFmtId="7" fontId="18" fillId="0" borderId="15" xfId="1" applyNumberFormat="1" applyFont="1" applyFill="1" applyBorder="1" applyAlignment="1">
      <alignment vertical="center"/>
    </xf>
    <xf numFmtId="7" fontId="18" fillId="0" borderId="13" xfId="1" applyNumberFormat="1" applyFont="1" applyFill="1" applyBorder="1" applyAlignment="1">
      <alignment vertical="center"/>
    </xf>
    <xf numFmtId="0" fontId="16" fillId="0" borderId="23" xfId="0" applyFont="1" applyFill="1" applyBorder="1" applyAlignment="1">
      <alignment horizontal="left" indent="1"/>
    </xf>
    <xf numFmtId="0" fontId="16" fillId="0" borderId="4" xfId="0" applyFont="1" applyFill="1" applyBorder="1" applyAlignment="1">
      <alignment horizontal="left" indent="1"/>
    </xf>
    <xf numFmtId="7" fontId="16" fillId="0" borderId="4" xfId="1" applyNumberFormat="1" applyFont="1" applyFill="1" applyBorder="1" applyAlignment="1">
      <alignment vertical="center"/>
    </xf>
    <xf numFmtId="7" fontId="18" fillId="0" borderId="4" xfId="1" applyNumberFormat="1" applyFont="1" applyFill="1" applyBorder="1" applyAlignment="1">
      <alignment vertical="center"/>
    </xf>
    <xf numFmtId="0" fontId="16" fillId="0" borderId="3" xfId="0" applyFont="1" applyFill="1" applyBorder="1" applyAlignment="1">
      <alignment horizontal="left" indent="1"/>
    </xf>
    <xf numFmtId="0" fontId="16" fillId="0" borderId="6" xfId="0" applyFont="1" applyFill="1" applyBorder="1" applyAlignment="1">
      <alignment horizontal="left" indent="1"/>
    </xf>
    <xf numFmtId="7" fontId="18" fillId="0" borderId="6" xfId="1" applyNumberFormat="1" applyFont="1" applyFill="1" applyBorder="1" applyAlignment="1">
      <alignment vertical="center"/>
    </xf>
    <xf numFmtId="166" fontId="16" fillId="5" borderId="3" xfId="0" applyNumberFormat="1" applyFont="1" applyFill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 wrapText="1"/>
    </xf>
    <xf numFmtId="7" fontId="13" fillId="2" borderId="26" xfId="0" applyNumberFormat="1" applyFont="1" applyFill="1" applyBorder="1" applyAlignment="1">
      <alignment horizontal="center" vertical="center" wrapText="1"/>
    </xf>
    <xf numFmtId="166" fontId="15" fillId="5" borderId="4" xfId="0" applyNumberFormat="1" applyFont="1" applyFill="1" applyBorder="1" applyAlignment="1">
      <alignment horizontal="right" vertical="center"/>
    </xf>
    <xf numFmtId="166" fontId="15" fillId="5" borderId="23" xfId="0" applyNumberFormat="1" applyFont="1" applyFill="1" applyBorder="1" applyAlignment="1">
      <alignment horizontal="right" vertical="center"/>
    </xf>
    <xf numFmtId="0" fontId="14" fillId="3" borderId="27" xfId="0" applyFont="1" applyFill="1" applyBorder="1" applyAlignment="1">
      <alignment horizontal="left" vertical="center"/>
    </xf>
    <xf numFmtId="0" fontId="14" fillId="3" borderId="28" xfId="0" applyFont="1" applyFill="1" applyBorder="1" applyAlignment="1">
      <alignment horizontal="left" vertical="center"/>
    </xf>
    <xf numFmtId="7" fontId="19" fillId="3" borderId="28" xfId="1" applyNumberFormat="1" applyFont="1" applyFill="1" applyBorder="1" applyAlignment="1">
      <alignment vertical="center"/>
    </xf>
    <xf numFmtId="7" fontId="19" fillId="3" borderId="11" xfId="1" applyNumberFormat="1" applyFont="1" applyFill="1" applyBorder="1" applyAlignment="1">
      <alignment vertical="center"/>
    </xf>
    <xf numFmtId="7" fontId="19" fillId="3" borderId="12" xfId="1" applyNumberFormat="1" applyFont="1" applyFill="1" applyBorder="1" applyAlignment="1">
      <alignment vertical="center"/>
    </xf>
    <xf numFmtId="0" fontId="14" fillId="3" borderId="29" xfId="0" applyFont="1" applyFill="1" applyBorder="1" applyAlignment="1">
      <alignment horizontal="left" vertical="center"/>
    </xf>
    <xf numFmtId="0" fontId="14" fillId="3" borderId="11" xfId="0" applyFont="1" applyFill="1" applyBorder="1" applyAlignment="1">
      <alignment horizontal="left" vertical="center"/>
    </xf>
    <xf numFmtId="0" fontId="16" fillId="0" borderId="2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1" fillId="3" borderId="0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2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vertical="center"/>
    </xf>
    <xf numFmtId="0" fontId="14" fillId="3" borderId="3" xfId="0" applyFont="1" applyFill="1" applyBorder="1" applyAlignment="1">
      <alignment horizontal="left" vertical="center"/>
    </xf>
    <xf numFmtId="0" fontId="14" fillId="2" borderId="5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7" fontId="19" fillId="2" borderId="6" xfId="1" applyNumberFormat="1" applyFont="1" applyFill="1" applyBorder="1" applyAlignment="1">
      <alignment vertical="center"/>
    </xf>
    <xf numFmtId="0" fontId="14" fillId="2" borderId="17" xfId="0" applyFont="1" applyFill="1" applyBorder="1" applyAlignment="1">
      <alignment horizontal="left" vertical="center"/>
    </xf>
    <xf numFmtId="0" fontId="14" fillId="2" borderId="15" xfId="0" applyFont="1" applyFill="1" applyBorder="1" applyAlignment="1">
      <alignment horizontal="left" vertical="center"/>
    </xf>
    <xf numFmtId="7" fontId="14" fillId="2" borderId="15" xfId="1" applyNumberFormat="1" applyFont="1" applyFill="1" applyBorder="1" applyAlignment="1">
      <alignment vertical="center"/>
    </xf>
    <xf numFmtId="0" fontId="13" fillId="2" borderId="30" xfId="0" applyFont="1" applyFill="1" applyBorder="1" applyAlignment="1">
      <alignment horizontal="center" vertical="center" wrapText="1"/>
    </xf>
    <xf numFmtId="166" fontId="16" fillId="5" borderId="31" xfId="0" applyNumberFormat="1" applyFont="1" applyFill="1" applyBorder="1" applyAlignment="1">
      <alignment horizontal="right" vertical="center"/>
    </xf>
    <xf numFmtId="7" fontId="18" fillId="0" borderId="33" xfId="1" applyNumberFormat="1" applyFont="1" applyFill="1" applyBorder="1" applyAlignment="1">
      <alignment vertical="center"/>
    </xf>
    <xf numFmtId="166" fontId="16" fillId="5" borderId="36" xfId="0" applyNumberFormat="1" applyFont="1" applyFill="1" applyBorder="1" applyAlignment="1">
      <alignment horizontal="right" vertical="center"/>
    </xf>
    <xf numFmtId="166" fontId="16" fillId="5" borderId="4" xfId="0" applyNumberFormat="1" applyFont="1" applyFill="1" applyBorder="1" applyAlignment="1">
      <alignment horizontal="right" vertical="center"/>
    </xf>
    <xf numFmtId="0" fontId="13" fillId="2" borderId="21" xfId="0" applyFont="1" applyFill="1" applyBorder="1" applyAlignment="1">
      <alignment horizontal="left" vertical="center" wrapText="1" indent="3"/>
    </xf>
    <xf numFmtId="2" fontId="21" fillId="5" borderId="21" xfId="0" applyNumberFormat="1" applyFont="1" applyFill="1" applyBorder="1" applyAlignment="1">
      <alignment horizontal="right" vertical="center"/>
    </xf>
    <xf numFmtId="166" fontId="21" fillId="0" borderId="30" xfId="0" applyNumberFormat="1" applyFont="1" applyFill="1" applyBorder="1" applyAlignment="1">
      <alignment horizontal="right" vertical="center"/>
    </xf>
    <xf numFmtId="7" fontId="13" fillId="0" borderId="26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 wrapText="1" indent="3"/>
    </xf>
    <xf numFmtId="0" fontId="16" fillId="0" borderId="22" xfId="0" applyFont="1" applyFill="1" applyBorder="1" applyAlignment="1">
      <alignment horizontal="left" indent="1"/>
    </xf>
    <xf numFmtId="166" fontId="15" fillId="5" borderId="22" xfId="0" applyNumberFormat="1" applyFont="1" applyFill="1" applyBorder="1" applyAlignment="1">
      <alignment horizontal="right" vertical="center"/>
    </xf>
    <xf numFmtId="166" fontId="16" fillId="5" borderId="22" xfId="0" applyNumberFormat="1" applyFont="1" applyFill="1" applyBorder="1" applyAlignment="1">
      <alignment horizontal="right" vertical="center"/>
    </xf>
    <xf numFmtId="7" fontId="16" fillId="0" borderId="6" xfId="1" applyNumberFormat="1" applyFont="1" applyFill="1" applyBorder="1" applyAlignment="1">
      <alignment vertical="center"/>
    </xf>
    <xf numFmtId="166" fontId="16" fillId="5" borderId="23" xfId="0" applyNumberFormat="1" applyFont="1" applyFill="1" applyBorder="1" applyAlignment="1">
      <alignment horizontal="right" vertical="center"/>
    </xf>
    <xf numFmtId="7" fontId="16" fillId="0" borderId="15" xfId="1" applyNumberFormat="1" applyFont="1" applyFill="1" applyBorder="1" applyAlignment="1">
      <alignment vertical="center"/>
    </xf>
    <xf numFmtId="166" fontId="16" fillId="5" borderId="11" xfId="0" applyNumberFormat="1" applyFont="1" applyFill="1" applyBorder="1" applyAlignment="1">
      <alignment horizontal="right" vertical="center"/>
    </xf>
    <xf numFmtId="7" fontId="16" fillId="0" borderId="13" xfId="1" applyNumberFormat="1" applyFont="1" applyFill="1" applyBorder="1" applyAlignment="1">
      <alignment vertical="center"/>
    </xf>
    <xf numFmtId="166" fontId="16" fillId="5" borderId="14" xfId="0" applyNumberFormat="1" applyFont="1" applyFill="1" applyBorder="1" applyAlignment="1">
      <alignment horizontal="right" vertical="center"/>
    </xf>
    <xf numFmtId="165" fontId="16" fillId="0" borderId="3" xfId="0" applyNumberFormat="1" applyFont="1" applyFill="1" applyBorder="1" applyAlignment="1">
      <alignment horizontal="right" vertical="center"/>
    </xf>
    <xf numFmtId="7" fontId="19" fillId="0" borderId="32" xfId="1" applyNumberFormat="1" applyFont="1" applyFill="1" applyBorder="1" applyAlignment="1">
      <alignment vertical="center"/>
    </xf>
    <xf numFmtId="7" fontId="19" fillId="0" borderId="28" xfId="1" applyNumberFormat="1" applyFont="1" applyFill="1" applyBorder="1" applyAlignment="1">
      <alignment vertical="center"/>
    </xf>
    <xf numFmtId="7" fontId="19" fillId="0" borderId="34" xfId="1" applyNumberFormat="1" applyFont="1" applyFill="1" applyBorder="1" applyAlignment="1">
      <alignment vertical="center"/>
    </xf>
    <xf numFmtId="7" fontId="14" fillId="0" borderId="33" xfId="1" applyNumberFormat="1" applyFont="1" applyFill="1" applyBorder="1" applyAlignment="1">
      <alignment vertical="center"/>
    </xf>
    <xf numFmtId="7" fontId="23" fillId="2" borderId="7" xfId="1" applyNumberFormat="1" applyFont="1" applyFill="1" applyBorder="1" applyAlignment="1">
      <alignment vertical="center"/>
    </xf>
    <xf numFmtId="7" fontId="23" fillId="2" borderId="16" xfId="1" applyNumberFormat="1" applyFont="1" applyFill="1" applyBorder="1" applyAlignment="1">
      <alignment vertical="center"/>
    </xf>
    <xf numFmtId="7" fontId="22" fillId="0" borderId="1" xfId="1" applyNumberFormat="1" applyFont="1" applyFill="1" applyBorder="1" applyAlignment="1">
      <alignment horizontal="center" vertical="center"/>
    </xf>
    <xf numFmtId="7" fontId="22" fillId="0" borderId="25" xfId="1" applyNumberFormat="1" applyFont="1" applyFill="1" applyBorder="1" applyAlignment="1">
      <alignment horizontal="center" vertical="center"/>
    </xf>
    <xf numFmtId="7" fontId="22" fillId="0" borderId="35" xfId="1" applyNumberFormat="1" applyFont="1" applyFill="1" applyBorder="1" applyAlignment="1">
      <alignment horizontal="center" vertical="center"/>
    </xf>
    <xf numFmtId="7" fontId="22" fillId="0" borderId="7" xfId="1" applyNumberFormat="1" applyFont="1" applyFill="1" applyBorder="1" applyAlignment="1">
      <alignment horizontal="center" vertical="center"/>
    </xf>
    <xf numFmtId="7" fontId="22" fillId="0" borderId="37" xfId="1" applyNumberFormat="1" applyFont="1" applyFill="1" applyBorder="1" applyAlignment="1">
      <alignment horizontal="center" vertical="center"/>
    </xf>
    <xf numFmtId="7" fontId="18" fillId="0" borderId="38" xfId="1" applyNumberFormat="1" applyFont="1" applyFill="1" applyBorder="1" applyAlignment="1">
      <alignment vertical="center"/>
    </xf>
    <xf numFmtId="7" fontId="22" fillId="0" borderId="26" xfId="1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/>
  </cellStyles>
  <dxfs count="1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9" defaultPivotStyle="PivotStyleLight16"/>
  <colors>
    <mruColors>
      <color rgb="FFFF0000"/>
      <color rgb="FFDD40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174907</xdr:colOff>
      <xdr:row>1</xdr:row>
      <xdr:rowOff>106372</xdr:rowOff>
    </xdr:from>
    <xdr:to>
      <xdr:col>1</xdr:col>
      <xdr:colOff>387332</xdr:colOff>
      <xdr:row>3</xdr:row>
      <xdr:rowOff>302451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4907" y="711490"/>
          <a:ext cx="1176131" cy="588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49"/>
  <sheetViews>
    <sheetView tabSelected="1" topLeftCell="A25" zoomScale="70" zoomScaleNormal="70" zoomScaleSheetLayoutView="115" zoomScalePageLayoutView="85" workbookViewId="0">
      <selection activeCell="H45" sqref="H45"/>
    </sheetView>
  </sheetViews>
  <sheetFormatPr baseColWidth="10" defaultColWidth="11.42578125" defaultRowHeight="15.75" x14ac:dyDescent="0.25"/>
  <cols>
    <col min="1" max="1" width="14.42578125" style="3" customWidth="1"/>
    <col min="2" max="2" width="28.85546875" style="3" customWidth="1"/>
    <col min="3" max="3" width="22.7109375" style="2" customWidth="1"/>
    <col min="4" max="4" width="27.85546875" style="1" customWidth="1"/>
    <col min="5" max="5" width="22" style="1" customWidth="1"/>
    <col min="6" max="7" width="22.7109375" style="1" customWidth="1"/>
    <col min="8" max="8" width="16.28515625" style="4" customWidth="1"/>
    <col min="9" max="16384" width="11.42578125" style="3"/>
  </cols>
  <sheetData>
    <row r="1" spans="1:8" x14ac:dyDescent="0.25">
      <c r="A1" s="19"/>
      <c r="B1" s="19"/>
      <c r="C1" s="20"/>
      <c r="D1" s="21"/>
      <c r="E1" s="21"/>
      <c r="F1" s="21"/>
      <c r="G1" s="21"/>
      <c r="H1" s="22"/>
    </row>
    <row r="2" spans="1:8" x14ac:dyDescent="0.25">
      <c r="A2" s="19"/>
      <c r="B2" s="19"/>
      <c r="C2" s="20"/>
      <c r="D2" s="21"/>
      <c r="E2" s="21"/>
      <c r="F2" s="21"/>
      <c r="G2" s="21"/>
      <c r="H2" s="22"/>
    </row>
    <row r="3" spans="1:8" s="5" customFormat="1" ht="15" x14ac:dyDescent="0.2">
      <c r="A3" s="23"/>
      <c r="B3" s="23"/>
      <c r="C3" s="24"/>
      <c r="D3" s="25"/>
      <c r="E3" s="25"/>
      <c r="F3" s="25"/>
      <c r="G3" s="25"/>
      <c r="H3" s="26"/>
    </row>
    <row r="4" spans="1:8" s="9" customFormat="1" ht="27.75" customHeight="1" thickBot="1" x14ac:dyDescent="0.25">
      <c r="A4" s="72" t="s">
        <v>10</v>
      </c>
      <c r="B4" s="72"/>
      <c r="C4" s="72"/>
      <c r="D4" s="72"/>
      <c r="E4" s="72"/>
      <c r="F4" s="72"/>
      <c r="G4" s="72"/>
      <c r="H4" s="72"/>
    </row>
    <row r="5" spans="1:8" s="9" customFormat="1" ht="90" customHeight="1" thickBot="1" x14ac:dyDescent="0.25">
      <c r="A5" s="79" t="s">
        <v>20</v>
      </c>
      <c r="B5" s="80"/>
      <c r="C5" s="80"/>
      <c r="D5" s="80"/>
      <c r="E5" s="80"/>
      <c r="F5" s="80"/>
      <c r="G5" s="80"/>
      <c r="H5" s="81"/>
    </row>
    <row r="6" spans="1:8" s="9" customFormat="1" ht="16.5" customHeight="1" x14ac:dyDescent="0.2">
      <c r="A6" s="28"/>
      <c r="B6" s="28"/>
      <c r="C6" s="28"/>
      <c r="D6" s="29"/>
      <c r="E6" s="29"/>
      <c r="F6" s="29"/>
      <c r="G6" s="29"/>
      <c r="H6" s="29"/>
    </row>
    <row r="7" spans="1:8" s="5" customFormat="1" ht="17.25" customHeight="1" x14ac:dyDescent="0.2">
      <c r="A7" s="73"/>
      <c r="B7" s="73"/>
      <c r="C7" s="73"/>
      <c r="D7" s="73"/>
      <c r="E7" s="73"/>
      <c r="F7" s="73"/>
      <c r="G7" s="73"/>
      <c r="H7" s="73"/>
    </row>
    <row r="8" spans="1:8" s="5" customFormat="1" ht="18.75" customHeight="1" x14ac:dyDescent="0.2">
      <c r="A8" s="78" t="s">
        <v>25</v>
      </c>
      <c r="B8" s="78"/>
      <c r="C8" s="78"/>
      <c r="D8" s="78"/>
      <c r="E8" s="78"/>
      <c r="F8" s="78"/>
      <c r="G8" s="78"/>
      <c r="H8" s="78"/>
    </row>
    <row r="9" spans="1:8" s="5" customFormat="1" ht="30" customHeight="1" x14ac:dyDescent="0.2">
      <c r="A9" s="74" t="s">
        <v>3</v>
      </c>
      <c r="B9" s="74"/>
      <c r="C9" s="74"/>
      <c r="D9" s="74"/>
      <c r="E9" s="74"/>
      <c r="F9" s="74"/>
      <c r="G9" s="74"/>
      <c r="H9" s="74"/>
    </row>
    <row r="10" spans="1:8" s="5" customFormat="1" ht="26.25" customHeight="1" x14ac:dyDescent="0.2">
      <c r="A10" s="74" t="s">
        <v>4</v>
      </c>
      <c r="B10" s="74"/>
      <c r="C10" s="74"/>
      <c r="D10" s="74"/>
      <c r="E10" s="74"/>
      <c r="F10" s="74"/>
      <c r="G10" s="74"/>
      <c r="H10" s="74"/>
    </row>
    <row r="11" spans="1:8" s="9" customFormat="1" ht="14.25" x14ac:dyDescent="0.2">
      <c r="A11" s="30"/>
      <c r="B11" s="30"/>
      <c r="C11" s="31"/>
      <c r="D11" s="31"/>
      <c r="E11" s="31"/>
      <c r="F11" s="31"/>
      <c r="G11" s="31"/>
      <c r="H11" s="32"/>
    </row>
    <row r="12" spans="1:8" s="9" customFormat="1" ht="14.25" x14ac:dyDescent="0.2">
      <c r="A12" s="33"/>
      <c r="B12" s="30"/>
      <c r="C12" s="31"/>
      <c r="D12" s="31"/>
      <c r="E12" s="31"/>
      <c r="F12" s="31"/>
      <c r="G12" s="31"/>
      <c r="H12" s="32"/>
    </row>
    <row r="13" spans="1:8" s="9" customFormat="1" ht="15" customHeight="1" thickBot="1" x14ac:dyDescent="0.25">
      <c r="A13" s="27" t="s">
        <v>2</v>
      </c>
      <c r="B13" s="27"/>
      <c r="C13" s="25"/>
      <c r="D13" s="25"/>
      <c r="E13" s="25"/>
      <c r="F13" s="25"/>
      <c r="G13" s="25"/>
      <c r="H13" s="26"/>
    </row>
    <row r="14" spans="1:8" s="16" customFormat="1" ht="113.25" customHeight="1" thickBot="1" x14ac:dyDescent="0.25">
      <c r="A14" s="75" t="s">
        <v>0</v>
      </c>
      <c r="B14" s="76"/>
      <c r="C14" s="77"/>
      <c r="D14" s="55" t="s">
        <v>27</v>
      </c>
      <c r="E14" s="55" t="s">
        <v>28</v>
      </c>
      <c r="F14" s="55" t="s">
        <v>29</v>
      </c>
      <c r="G14" s="94" t="s">
        <v>32</v>
      </c>
      <c r="H14" s="56" t="s">
        <v>33</v>
      </c>
    </row>
    <row r="15" spans="1:8" s="16" customFormat="1" ht="31.5" customHeight="1" thickBot="1" x14ac:dyDescent="0.25">
      <c r="A15" s="103" t="s">
        <v>1</v>
      </c>
      <c r="B15" s="99"/>
      <c r="C15" s="99"/>
      <c r="D15" s="100">
        <v>0</v>
      </c>
      <c r="E15" s="100">
        <v>0</v>
      </c>
      <c r="F15" s="100">
        <v>0</v>
      </c>
      <c r="G15" s="101"/>
      <c r="H15" s="102"/>
    </row>
    <row r="16" spans="1:8" s="17" customFormat="1" ht="30" customHeight="1" x14ac:dyDescent="0.2">
      <c r="A16" s="82" t="s">
        <v>16</v>
      </c>
      <c r="B16" s="71" t="s">
        <v>30</v>
      </c>
      <c r="C16" s="51" t="s">
        <v>5</v>
      </c>
      <c r="D16" s="54"/>
      <c r="E16" s="54"/>
      <c r="F16" s="54"/>
      <c r="G16" s="54">
        <f>SUM(D16:F16)</f>
        <v>0</v>
      </c>
      <c r="H16" s="120">
        <f>G16*D17</f>
        <v>0</v>
      </c>
    </row>
    <row r="17" spans="1:8" s="17" customFormat="1" ht="30" customHeight="1" x14ac:dyDescent="0.2">
      <c r="A17" s="83"/>
      <c r="B17" s="85"/>
      <c r="C17" s="48" t="s">
        <v>7</v>
      </c>
      <c r="D17" s="49">
        <f>D15</f>
        <v>0</v>
      </c>
      <c r="E17" s="49" t="str">
        <f t="shared" ref="E17:F17" si="0">IF(E16=0,"",E$15*E16)</f>
        <v/>
      </c>
      <c r="F17" s="49" t="str">
        <f t="shared" si="0"/>
        <v/>
      </c>
      <c r="G17" s="49" t="str">
        <f t="shared" ref="G17:H29" si="1">IF(SUM(C17:E17)=0,"",SUM(C17:E17))</f>
        <v/>
      </c>
      <c r="H17" s="122"/>
    </row>
    <row r="18" spans="1:8" s="17" customFormat="1" ht="30" customHeight="1" x14ac:dyDescent="0.2">
      <c r="A18" s="83"/>
      <c r="B18" s="85" t="s">
        <v>31</v>
      </c>
      <c r="C18" s="48" t="s">
        <v>5</v>
      </c>
      <c r="D18" s="98"/>
      <c r="E18" s="98"/>
      <c r="F18" s="98"/>
      <c r="G18" s="98">
        <f>SUM(D18:F18)</f>
        <v>0</v>
      </c>
      <c r="H18" s="121">
        <f>G18*D19</f>
        <v>0</v>
      </c>
    </row>
    <row r="19" spans="1:8" s="17" customFormat="1" ht="30" customHeight="1" x14ac:dyDescent="0.2">
      <c r="A19" s="83"/>
      <c r="B19" s="85"/>
      <c r="C19" s="48" t="s">
        <v>7</v>
      </c>
      <c r="D19" s="49">
        <f>D17</f>
        <v>0</v>
      </c>
      <c r="E19" s="49" t="str">
        <f t="shared" ref="E19:F19" si="2">IF(E18=0,"",E$15*E18)</f>
        <v/>
      </c>
      <c r="F19" s="49" t="str">
        <f t="shared" si="2"/>
        <v/>
      </c>
      <c r="G19" s="49" t="str">
        <f t="shared" ref="G19:H19" si="3">IF(SUM(C19:E19)=0,"",SUM(C19:E19))</f>
        <v/>
      </c>
      <c r="H19" s="121"/>
    </row>
    <row r="20" spans="1:8" s="17" customFormat="1" ht="30" customHeight="1" x14ac:dyDescent="0.2">
      <c r="A20" s="83"/>
      <c r="B20" s="85" t="s">
        <v>21</v>
      </c>
      <c r="C20" s="48" t="s">
        <v>5</v>
      </c>
      <c r="D20" s="98"/>
      <c r="E20" s="57"/>
      <c r="F20" s="57"/>
      <c r="G20" s="98">
        <f>SUM(D20:F20)</f>
        <v>0</v>
      </c>
      <c r="H20" s="121">
        <f>G20*D21</f>
        <v>0</v>
      </c>
    </row>
    <row r="21" spans="1:8" s="17" customFormat="1" ht="30" customHeight="1" x14ac:dyDescent="0.2">
      <c r="A21" s="83"/>
      <c r="B21" s="85"/>
      <c r="C21" s="48" t="s">
        <v>7</v>
      </c>
      <c r="D21" s="49">
        <f>D19</f>
        <v>0</v>
      </c>
      <c r="E21" s="50" t="str">
        <f t="shared" ref="E21" si="4">IF(E20=0,"",E$15*E20)</f>
        <v/>
      </c>
      <c r="F21" s="50" t="str">
        <f t="shared" ref="F21" si="5">IF(F20=0,"",F$15*F20)</f>
        <v/>
      </c>
      <c r="G21" s="50" t="str">
        <f t="shared" si="1"/>
        <v/>
      </c>
      <c r="H21" s="121"/>
    </row>
    <row r="22" spans="1:8" s="17" customFormat="1" ht="30" customHeight="1" x14ac:dyDescent="0.2">
      <c r="A22" s="83"/>
      <c r="B22" s="85" t="s">
        <v>22</v>
      </c>
      <c r="C22" s="48" t="s">
        <v>5</v>
      </c>
      <c r="D22" s="98"/>
      <c r="E22" s="57"/>
      <c r="F22" s="57"/>
      <c r="G22" s="98">
        <f>SUM(D22:F22)</f>
        <v>0</v>
      </c>
      <c r="H22" s="121">
        <f t="shared" ref="H22" si="6">G22*D23</f>
        <v>0</v>
      </c>
    </row>
    <row r="23" spans="1:8" s="17" customFormat="1" ht="30" customHeight="1" x14ac:dyDescent="0.2">
      <c r="A23" s="83"/>
      <c r="B23" s="85"/>
      <c r="C23" s="48" t="s">
        <v>7</v>
      </c>
      <c r="D23" s="49">
        <f>D21</f>
        <v>0</v>
      </c>
      <c r="E23" s="50" t="str">
        <f>IF(E22=0,"",E$15*E22)</f>
        <v/>
      </c>
      <c r="F23" s="50" t="str">
        <f>IF(F22=0,"",F$15*F22)</f>
        <v/>
      </c>
      <c r="G23" s="50" t="str">
        <f t="shared" si="1"/>
        <v/>
      </c>
      <c r="H23" s="121"/>
    </row>
    <row r="24" spans="1:8" s="17" customFormat="1" ht="30" customHeight="1" x14ac:dyDescent="0.2">
      <c r="A24" s="83"/>
      <c r="B24" s="85" t="s">
        <v>26</v>
      </c>
      <c r="C24" s="48" t="s">
        <v>5</v>
      </c>
      <c r="D24" s="98"/>
      <c r="E24" s="57"/>
      <c r="F24" s="57"/>
      <c r="G24" s="98">
        <f>SUM(D24:F24)</f>
        <v>0</v>
      </c>
      <c r="H24" s="124">
        <f>G24*D25</f>
        <v>0</v>
      </c>
    </row>
    <row r="25" spans="1:8" s="17" customFormat="1" ht="30" customHeight="1" x14ac:dyDescent="0.2">
      <c r="A25" s="83"/>
      <c r="B25" s="85"/>
      <c r="C25" s="48" t="s">
        <v>7</v>
      </c>
      <c r="D25" s="49">
        <f>D23</f>
        <v>0</v>
      </c>
      <c r="E25" s="50" t="str">
        <f t="shared" ref="E25:E29" si="7">IF(E24=0,"",E$15*E24)</f>
        <v/>
      </c>
      <c r="F25" s="50" t="str">
        <f t="shared" ref="F25:F29" si="8">IF(F24=0,"",F$15*F24)</f>
        <v/>
      </c>
      <c r="G25" s="50" t="str">
        <f t="shared" si="1"/>
        <v/>
      </c>
      <c r="H25" s="122"/>
    </row>
    <row r="26" spans="1:8" s="17" customFormat="1" ht="30" customHeight="1" x14ac:dyDescent="0.2">
      <c r="A26" s="83"/>
      <c r="B26" s="85" t="s">
        <v>23</v>
      </c>
      <c r="C26" s="48" t="s">
        <v>5</v>
      </c>
      <c r="D26" s="98"/>
      <c r="E26" s="57"/>
      <c r="F26" s="57"/>
      <c r="G26" s="98">
        <f>SUM(D26:F26)</f>
        <v>0</v>
      </c>
      <c r="H26" s="121">
        <f>G26*D27</f>
        <v>0</v>
      </c>
    </row>
    <row r="27" spans="1:8" s="17" customFormat="1" ht="30" customHeight="1" x14ac:dyDescent="0.2">
      <c r="A27" s="83"/>
      <c r="B27" s="85"/>
      <c r="C27" s="48" t="s">
        <v>7</v>
      </c>
      <c r="D27" s="49">
        <f>D25</f>
        <v>0</v>
      </c>
      <c r="E27" s="50" t="str">
        <f t="shared" si="7"/>
        <v/>
      </c>
      <c r="F27" s="50" t="str">
        <f t="shared" si="8"/>
        <v/>
      </c>
      <c r="G27" s="50" t="str">
        <f t="shared" ref="G27:H27" si="9">IF(SUM(C27:E27)=0,"",SUM(C27:E27))</f>
        <v/>
      </c>
      <c r="H27" s="121"/>
    </row>
    <row r="28" spans="1:8" s="17" customFormat="1" ht="30" customHeight="1" x14ac:dyDescent="0.2">
      <c r="A28" s="83"/>
      <c r="B28" s="85" t="s">
        <v>24</v>
      </c>
      <c r="C28" s="48" t="s">
        <v>5</v>
      </c>
      <c r="D28" s="98"/>
      <c r="E28" s="57"/>
      <c r="F28" s="57"/>
      <c r="G28" s="98">
        <f>SUM(D28:F28)</f>
        <v>0</v>
      </c>
      <c r="H28" s="121">
        <f t="shared" ref="H28:H38" si="10">G28*D29</f>
        <v>0</v>
      </c>
    </row>
    <row r="29" spans="1:8" s="17" customFormat="1" ht="30" customHeight="1" thickBot="1" x14ac:dyDescent="0.25">
      <c r="A29" s="84"/>
      <c r="B29" s="69"/>
      <c r="C29" s="52" t="s">
        <v>7</v>
      </c>
      <c r="D29" s="107">
        <f>D27</f>
        <v>0</v>
      </c>
      <c r="E29" s="53" t="str">
        <f t="shared" si="7"/>
        <v/>
      </c>
      <c r="F29" s="53" t="str">
        <f t="shared" si="8"/>
        <v/>
      </c>
      <c r="G29" s="53" t="str">
        <f t="shared" si="1"/>
        <v/>
      </c>
      <c r="H29" s="123"/>
    </row>
    <row r="30" spans="1:8" s="17" customFormat="1" ht="30" customHeight="1" x14ac:dyDescent="0.2">
      <c r="A30" s="66" t="s">
        <v>17</v>
      </c>
      <c r="B30" s="68" t="s">
        <v>15</v>
      </c>
      <c r="C30" s="104" t="s">
        <v>5</v>
      </c>
      <c r="D30" s="106"/>
      <c r="E30" s="105"/>
      <c r="F30" s="105"/>
      <c r="G30" s="106">
        <f>SUM(D30:F30)</f>
        <v>0</v>
      </c>
      <c r="H30" s="120">
        <f t="shared" si="10"/>
        <v>0</v>
      </c>
    </row>
    <row r="31" spans="1:8" s="17" customFormat="1" ht="30" customHeight="1" thickBot="1" x14ac:dyDescent="0.25">
      <c r="A31" s="67"/>
      <c r="B31" s="85"/>
      <c r="C31" s="48" t="s">
        <v>7</v>
      </c>
      <c r="D31" s="49">
        <f>D29</f>
        <v>0</v>
      </c>
      <c r="E31" s="50" t="str">
        <f t="shared" ref="E31:F31" si="11">IF(E30=0,"",E$15*E30)</f>
        <v/>
      </c>
      <c r="F31" s="50" t="str">
        <f t="shared" si="11"/>
        <v/>
      </c>
      <c r="G31" s="50" t="str">
        <f>IF(SUM(C31:E31)=0,"",SUM(C31:E31))</f>
        <v/>
      </c>
      <c r="H31" s="121"/>
    </row>
    <row r="32" spans="1:8" s="17" customFormat="1" ht="30" customHeight="1" x14ac:dyDescent="0.2">
      <c r="A32" s="70" t="s">
        <v>18</v>
      </c>
      <c r="B32" s="68" t="s">
        <v>11</v>
      </c>
      <c r="C32" s="47" t="s">
        <v>5</v>
      </c>
      <c r="D32" s="108"/>
      <c r="E32" s="58"/>
      <c r="F32" s="58"/>
      <c r="G32" s="106">
        <f>SUM(D32:F32)</f>
        <v>0</v>
      </c>
      <c r="H32" s="124">
        <f t="shared" si="10"/>
        <v>0</v>
      </c>
    </row>
    <row r="33" spans="1:9" s="17" customFormat="1" ht="30" customHeight="1" thickBot="1" x14ac:dyDescent="0.25">
      <c r="A33" s="67"/>
      <c r="B33" s="69"/>
      <c r="C33" s="41" t="s">
        <v>7</v>
      </c>
      <c r="D33" s="109">
        <f>D31</f>
        <v>0</v>
      </c>
      <c r="E33" s="45" t="str">
        <f t="shared" ref="E33:F33" si="12">IF(E32=0,"",E$15*E32)</f>
        <v/>
      </c>
      <c r="F33" s="45" t="str">
        <f t="shared" si="12"/>
        <v/>
      </c>
      <c r="G33" s="96" t="str">
        <f>IF(SUM(C33:E33)=0,"",SUM(C33:E33))</f>
        <v/>
      </c>
      <c r="H33" s="121"/>
    </row>
    <row r="34" spans="1:9" s="17" customFormat="1" ht="31.5" customHeight="1" x14ac:dyDescent="0.2">
      <c r="A34" s="82" t="s">
        <v>19</v>
      </c>
      <c r="B34" s="71" t="s">
        <v>14</v>
      </c>
      <c r="C34" s="38" t="s">
        <v>5</v>
      </c>
      <c r="D34" s="110"/>
      <c r="E34" s="43"/>
      <c r="F34" s="43"/>
      <c r="G34" s="95">
        <f>SUM(D34:F34)</f>
        <v>0</v>
      </c>
      <c r="H34" s="126">
        <f>G34*D35</f>
        <v>0</v>
      </c>
    </row>
    <row r="35" spans="1:9" s="17" customFormat="1" ht="57" customHeight="1" x14ac:dyDescent="0.2">
      <c r="A35" s="83"/>
      <c r="B35" s="85"/>
      <c r="C35" s="39" t="s">
        <v>7</v>
      </c>
      <c r="D35" s="111">
        <f>D33</f>
        <v>0</v>
      </c>
      <c r="E35" s="46" t="str">
        <f t="shared" ref="E35:F35" si="13">IF(E34=0,"",E$15*E34)</f>
        <v/>
      </c>
      <c r="F35" s="46" t="str">
        <f t="shared" si="13"/>
        <v/>
      </c>
      <c r="G35" s="50" t="str">
        <f>IF(SUM(C35:E35)=0,"",SUM(C35:E35))</f>
        <v/>
      </c>
      <c r="H35" s="124"/>
    </row>
    <row r="36" spans="1:9" s="17" customFormat="1" ht="30" customHeight="1" x14ac:dyDescent="0.2">
      <c r="A36" s="83"/>
      <c r="B36" s="85" t="s">
        <v>12</v>
      </c>
      <c r="C36" s="40" t="s">
        <v>5</v>
      </c>
      <c r="D36" s="112"/>
      <c r="E36" s="44"/>
      <c r="F36" s="44"/>
      <c r="G36" s="97">
        <f>SUM(D36:F36)</f>
        <v>0</v>
      </c>
      <c r="H36" s="122">
        <f>G36*D37</f>
        <v>0</v>
      </c>
    </row>
    <row r="37" spans="1:9" s="17" customFormat="1" ht="30" customHeight="1" x14ac:dyDescent="0.2">
      <c r="A37" s="83"/>
      <c r="B37" s="85"/>
      <c r="C37" s="39" t="s">
        <v>7</v>
      </c>
      <c r="D37" s="111">
        <f>D35</f>
        <v>0</v>
      </c>
      <c r="E37" s="46" t="str">
        <f t="shared" ref="E37:F37" si="14">IF(E36=0,"",E$15*E36)</f>
        <v/>
      </c>
      <c r="F37" s="46" t="str">
        <f t="shared" si="14"/>
        <v/>
      </c>
      <c r="G37" s="125" t="str">
        <f>IF(SUM(C37:E37)=0,"",SUM(C37:E37))</f>
        <v/>
      </c>
      <c r="H37" s="124"/>
    </row>
    <row r="38" spans="1:9" s="17" customFormat="1" ht="30" customHeight="1" x14ac:dyDescent="0.2">
      <c r="A38" s="83"/>
      <c r="B38" s="85" t="s">
        <v>13</v>
      </c>
      <c r="C38" s="40" t="s">
        <v>5</v>
      </c>
      <c r="D38" s="112"/>
      <c r="E38" s="44"/>
      <c r="F38" s="44"/>
      <c r="G38" s="98">
        <f>SUM(D38:F38)</f>
        <v>0</v>
      </c>
      <c r="H38" s="122">
        <f t="shared" si="10"/>
        <v>0</v>
      </c>
    </row>
    <row r="39" spans="1:9" s="17" customFormat="1" ht="30" customHeight="1" thickBot="1" x14ac:dyDescent="0.25">
      <c r="A39" s="84"/>
      <c r="B39" s="69"/>
      <c r="C39" s="41" t="s">
        <v>7</v>
      </c>
      <c r="D39" s="109">
        <f>D37</f>
        <v>0</v>
      </c>
      <c r="E39" s="45" t="str">
        <f t="shared" ref="E39:F39" si="15">IF(E38=0,"",E$15*E38)</f>
        <v/>
      </c>
      <c r="F39" s="45" t="str">
        <f t="shared" si="15"/>
        <v/>
      </c>
      <c r="G39" s="96" t="str">
        <f>IF(SUM(C39:E39)=0,"",SUM(C39:E39))</f>
        <v/>
      </c>
      <c r="H39" s="124"/>
    </row>
    <row r="40" spans="1:9" s="17" customFormat="1" ht="30" customHeight="1" thickBot="1" x14ac:dyDescent="0.25">
      <c r="A40" s="34"/>
      <c r="B40" s="34"/>
      <c r="C40" s="35"/>
      <c r="D40" s="36"/>
      <c r="E40" s="36"/>
      <c r="F40" s="36"/>
      <c r="G40" s="36"/>
      <c r="H40" s="36"/>
    </row>
    <row r="41" spans="1:9" s="17" customFormat="1" ht="30" customHeight="1" x14ac:dyDescent="0.15">
      <c r="A41" s="86" t="s">
        <v>5</v>
      </c>
      <c r="B41" s="87"/>
      <c r="C41" s="87"/>
      <c r="D41" s="37">
        <f>D16+D18+D20+D22+D24+D26+D28+D30+D32+D34+D36+D38</f>
        <v>0</v>
      </c>
      <c r="E41" s="37">
        <f>E16+E20+E22+E24+E26+E28+E30+E32+E34+E36+E38</f>
        <v>0</v>
      </c>
      <c r="F41" s="37">
        <f>F16+F20+F22+F24+F26+F28+F30+F32+F34+F36+F38</f>
        <v>0</v>
      </c>
      <c r="G41" s="113"/>
      <c r="H41" s="37">
        <f>D41+E41+F41</f>
        <v>0</v>
      </c>
    </row>
    <row r="42" spans="1:9" s="17" customFormat="1" ht="30" customHeight="1" thickBot="1" x14ac:dyDescent="0.2">
      <c r="A42" s="88" t="s">
        <v>6</v>
      </c>
      <c r="B42" s="89"/>
      <c r="C42" s="89"/>
      <c r="D42" s="90">
        <f>D41*D15</f>
        <v>0</v>
      </c>
      <c r="E42" s="90">
        <f>E41*E15</f>
        <v>0</v>
      </c>
      <c r="F42" s="90">
        <f>F41*F15</f>
        <v>0</v>
      </c>
      <c r="G42" s="114"/>
      <c r="H42" s="118">
        <f>SUM(D42:F42)</f>
        <v>0</v>
      </c>
    </row>
    <row r="43" spans="1:9" s="17" customFormat="1" ht="30" customHeight="1" thickBot="1" x14ac:dyDescent="0.2">
      <c r="A43" s="59"/>
      <c r="B43" s="60"/>
      <c r="C43" s="60"/>
      <c r="D43" s="61"/>
      <c r="E43" s="61"/>
      <c r="F43" s="61"/>
      <c r="G43" s="115"/>
      <c r="H43" s="61"/>
      <c r="I43" s="42"/>
    </row>
    <row r="44" spans="1:9" s="18" customFormat="1" ht="30" customHeight="1" x14ac:dyDescent="0.2">
      <c r="A44" s="64" t="s">
        <v>8</v>
      </c>
      <c r="B44" s="65"/>
      <c r="C44" s="65"/>
      <c r="D44" s="62">
        <f>ROUND(D42*0.2,2)</f>
        <v>0</v>
      </c>
      <c r="E44" s="62">
        <f t="shared" ref="E44:H44" si="16">ROUND(E42*0.2,2)</f>
        <v>0</v>
      </c>
      <c r="F44" s="62">
        <f t="shared" si="16"/>
        <v>0</v>
      </c>
      <c r="G44" s="116"/>
      <c r="H44" s="63">
        <f t="shared" si="16"/>
        <v>0</v>
      </c>
    </row>
    <row r="45" spans="1:9" s="17" customFormat="1" ht="30" customHeight="1" thickBot="1" x14ac:dyDescent="0.2">
      <c r="A45" s="91" t="s">
        <v>9</v>
      </c>
      <c r="B45" s="92"/>
      <c r="C45" s="92"/>
      <c r="D45" s="93">
        <f>D42+D44</f>
        <v>0</v>
      </c>
      <c r="E45" s="93">
        <f t="shared" ref="E45:H45" si="17">E42+E44</f>
        <v>0</v>
      </c>
      <c r="F45" s="93">
        <f t="shared" si="17"/>
        <v>0</v>
      </c>
      <c r="G45" s="117"/>
      <c r="H45" s="119">
        <f t="shared" si="17"/>
        <v>0</v>
      </c>
    </row>
    <row r="46" spans="1:9" s="5" customFormat="1" ht="15" x14ac:dyDescent="0.2">
      <c r="A46" s="10"/>
      <c r="B46" s="10"/>
      <c r="C46" s="11"/>
      <c r="D46" s="12"/>
      <c r="E46" s="12"/>
      <c r="F46" s="12"/>
      <c r="G46" s="12"/>
      <c r="H46" s="13"/>
    </row>
    <row r="47" spans="1:9" s="5" customFormat="1" ht="15" x14ac:dyDescent="0.2">
      <c r="A47" s="14"/>
      <c r="C47" s="6"/>
      <c r="D47" s="7"/>
      <c r="E47" s="7"/>
      <c r="F47" s="7"/>
      <c r="G47" s="7"/>
      <c r="H47" s="8"/>
    </row>
    <row r="48" spans="1:9" s="5" customFormat="1" ht="15" x14ac:dyDescent="0.2">
      <c r="A48" s="15"/>
      <c r="B48" s="15"/>
      <c r="C48" s="6"/>
      <c r="D48" s="7"/>
      <c r="E48" s="7"/>
      <c r="F48" s="7"/>
      <c r="G48" s="7"/>
      <c r="H48" s="8"/>
    </row>
    <row r="49" spans="1:8" s="5" customFormat="1" ht="15" x14ac:dyDescent="0.2">
      <c r="A49" s="15"/>
      <c r="B49" s="15"/>
      <c r="C49" s="6"/>
      <c r="D49" s="7"/>
      <c r="E49" s="7"/>
      <c r="F49" s="7"/>
      <c r="G49" s="7"/>
      <c r="H49" s="8"/>
    </row>
  </sheetData>
  <mergeCells count="40">
    <mergeCell ref="H36:H37"/>
    <mergeCell ref="H38:H39"/>
    <mergeCell ref="H26:H27"/>
    <mergeCell ref="H28:H29"/>
    <mergeCell ref="H30:H31"/>
    <mergeCell ref="H32:H33"/>
    <mergeCell ref="H34:H35"/>
    <mergeCell ref="H16:H17"/>
    <mergeCell ref="H18:H19"/>
    <mergeCell ref="H20:H21"/>
    <mergeCell ref="H22:H23"/>
    <mergeCell ref="H24:H25"/>
    <mergeCell ref="B24:B25"/>
    <mergeCell ref="A41:C41"/>
    <mergeCell ref="B22:B23"/>
    <mergeCell ref="B28:B29"/>
    <mergeCell ref="B26:B27"/>
    <mergeCell ref="A16:A29"/>
    <mergeCell ref="B18:B19"/>
    <mergeCell ref="A4:H4"/>
    <mergeCell ref="A7:H7"/>
    <mergeCell ref="A9:H9"/>
    <mergeCell ref="A10:H10"/>
    <mergeCell ref="A14:C14"/>
    <mergeCell ref="A8:H8"/>
    <mergeCell ref="A5:H5"/>
    <mergeCell ref="A15:C15"/>
    <mergeCell ref="A44:C44"/>
    <mergeCell ref="A45:C45"/>
    <mergeCell ref="A30:A31"/>
    <mergeCell ref="B30:B31"/>
    <mergeCell ref="A32:A33"/>
    <mergeCell ref="B32:B33"/>
    <mergeCell ref="A42:C42"/>
    <mergeCell ref="A34:A39"/>
    <mergeCell ref="B34:B35"/>
    <mergeCell ref="B36:B37"/>
    <mergeCell ref="B38:B39"/>
    <mergeCell ref="B16:B17"/>
    <mergeCell ref="B20:B21"/>
  </mergeCells>
  <phoneticPr fontId="0" type="noConversion"/>
  <conditionalFormatting sqref="B39:G39 B38:F38">
    <cfRule type="expression" dxfId="16" priority="33">
      <formula>IF(OR(MOD(ROW(#REF!),4)=1,MOD(ROW(#REF!),4)=2),1,0)</formula>
    </cfRule>
  </conditionalFormatting>
  <conditionalFormatting sqref="B30:F30 B35:G35 B34:F34 B37:G37 B36:F36 B31:G31 B33:G33 B32:F32">
    <cfRule type="expression" dxfId="15" priority="26">
      <formula>IF(OR(MOD(ROW(#REF!),4)=1,MOD(ROW(#REF!),4)=2),1,0)</formula>
    </cfRule>
  </conditionalFormatting>
  <conditionalFormatting sqref="B16:G19">
    <cfRule type="expression" dxfId="14" priority="42">
      <formula>IF(OR(MOD(ROW(#REF!),4)=1,MOD(ROW(#REF!),4)=2),1,0)</formula>
    </cfRule>
  </conditionalFormatting>
  <conditionalFormatting sqref="B21:G21 B20:F20">
    <cfRule type="expression" dxfId="13" priority="14">
      <formula>IF(OR(MOD(ROW(#REF!),4)=1,MOD(ROW(#REF!),4)=2),1,0)</formula>
    </cfRule>
  </conditionalFormatting>
  <conditionalFormatting sqref="B23:G23 B22:F22 B25:G25 B24:F24 B27:G27 B26:F26 B29:G29 B28:F28">
    <cfRule type="expression" dxfId="12" priority="13">
      <formula>IF(OR(MOD(ROW(#REF!),4)=1,MOD(ROW(#REF!),4)=2),1,0)</formula>
    </cfRule>
  </conditionalFormatting>
  <conditionalFormatting sqref="D15">
    <cfRule type="expression" dxfId="11" priority="12">
      <formula>IF(OR(MOD(ROW(#REF!),4)=1,MOD(ROW(#REF!),4)=2),1,0)</formula>
    </cfRule>
  </conditionalFormatting>
  <conditionalFormatting sqref="E15:G15">
    <cfRule type="expression" dxfId="10" priority="11">
      <formula>IF(OR(MOD(ROW(#REF!),4)=1,MOD(ROW(#REF!),4)=2),1,0)</formula>
    </cfRule>
  </conditionalFormatting>
  <conditionalFormatting sqref="G20">
    <cfRule type="expression" dxfId="9" priority="10">
      <formula>IF(OR(MOD(ROW(#REF!),4)=1,MOD(ROW(#REF!),4)=2),1,0)</formula>
    </cfRule>
  </conditionalFormatting>
  <conditionalFormatting sqref="G22">
    <cfRule type="expression" dxfId="8" priority="9">
      <formula>IF(OR(MOD(ROW(#REF!),4)=1,MOD(ROW(#REF!),4)=2),1,0)</formula>
    </cfRule>
  </conditionalFormatting>
  <conditionalFormatting sqref="G24">
    <cfRule type="expression" dxfId="7" priority="8">
      <formula>IF(OR(MOD(ROW(#REF!),4)=1,MOD(ROW(#REF!),4)=2),1,0)</formula>
    </cfRule>
  </conditionalFormatting>
  <conditionalFormatting sqref="G26">
    <cfRule type="expression" dxfId="6" priority="7">
      <formula>IF(OR(MOD(ROW(#REF!),4)=1,MOD(ROW(#REF!),4)=2),1,0)</formula>
    </cfRule>
  </conditionalFormatting>
  <conditionalFormatting sqref="G28">
    <cfRule type="expression" dxfId="5" priority="6">
      <formula>IF(OR(MOD(ROW(#REF!),4)=1,MOD(ROW(#REF!),4)=2),1,0)</formula>
    </cfRule>
  </conditionalFormatting>
  <conditionalFormatting sqref="G30">
    <cfRule type="expression" dxfId="4" priority="5">
      <formula>IF(OR(MOD(ROW(#REF!),4)=1,MOD(ROW(#REF!),4)=2),1,0)</formula>
    </cfRule>
  </conditionalFormatting>
  <conditionalFormatting sqref="G34">
    <cfRule type="expression" dxfId="3" priority="4">
      <formula>IF(OR(MOD(ROW(#REF!),4)=1,MOD(ROW(#REF!),4)=2),1,0)</formula>
    </cfRule>
  </conditionalFormatting>
  <conditionalFormatting sqref="G36">
    <cfRule type="expression" dxfId="2" priority="3">
      <formula>IF(OR(MOD(ROW(#REF!),4)=1,MOD(ROW(#REF!),4)=2),1,0)</formula>
    </cfRule>
  </conditionalFormatting>
  <conditionalFormatting sqref="G38">
    <cfRule type="expression" dxfId="1" priority="2">
      <formula>IF(OR(MOD(ROW(#REF!),4)=1,MOD(ROW(#REF!),4)=2),1,0)</formula>
    </cfRule>
  </conditionalFormatting>
  <conditionalFormatting sqref="G32">
    <cfRule type="expression" dxfId="0" priority="1">
      <formula>IF(OR(MOD(ROW(#REF!),4)=1,MOD(ROW(#REF!),4)=2),1,0)</formula>
    </cfRule>
  </conditionalFormatting>
  <printOptions horizontalCentered="1"/>
  <pageMargins left="0.19685039370078741" right="0.19685039370078741" top="0.59055118110236227" bottom="0.27559055118110237" header="0.19685039370078741" footer="0.19685039370078741"/>
  <pageSetup paperSize="9" scale="57" orientation="portrait" r:id="rId1"/>
  <headerFooter alignWithMargins="0">
    <oddFooter>&amp;R&amp;P :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>Ministère équipement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MOYOT TRISTAN</dc:creator>
  <cp:lastModifiedBy>Catherine Bonnet</cp:lastModifiedBy>
  <cp:lastPrinted>2021-04-20T15:10:55Z</cp:lastPrinted>
  <dcterms:created xsi:type="dcterms:W3CDTF">2005-01-25T14:19:18Z</dcterms:created>
  <dcterms:modified xsi:type="dcterms:W3CDTF">2024-04-08T14:26:20Z</dcterms:modified>
</cp:coreProperties>
</file>