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xr:revisionPtr revIDLastSave="0" documentId="8_{F486591D-F157-4F65-94E0-ADE1F68BB310}" xr6:coauthVersionLast="47" xr6:coauthVersionMax="47" xr10:uidLastSave="{00000000-0000-0000-0000-000000000000}"/>
  <bookViews>
    <workbookView xWindow="-120" yWindow="-120" windowWidth="29040" windowHeight="15840" tabRatio="319" activeTab="2" xr2:uid="{B1D7C981-DE0D-42F8-BC18-96B4D703C99F}"/>
  </bookViews>
  <sheets>
    <sheet name="DPGF" sheetId="1" r:id="rId1"/>
    <sheet name="DPGF-DESCRIPTIF" sheetId="6" r:id="rId2"/>
    <sheet name="DQE" sheetId="2" r:id="rId3"/>
    <sheet name="BPU" sheetId="5" r:id="rId4"/>
  </sheets>
  <definedNames>
    <definedName name="_xlnm.Print_Titles" localSheetId="3">BPU!$1:$7</definedName>
    <definedName name="_xlnm.Print_Titles" localSheetId="0">DPGF!$1:$7</definedName>
    <definedName name="_xlnm.Print_Titles" localSheetId="2">DQE!$1:$7</definedName>
    <definedName name="_xlnm.Print_Area" localSheetId="3">BPU!$A$1:$D$69</definedName>
    <definedName name="_xlnm.Print_Area" localSheetId="0">DPGF!$A$1:$G$137</definedName>
    <definedName name="_xlnm.Print_Area" localSheetId="2">DQE!$A$1:$F$46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29" i="1" l="1"/>
  <c r="F30" i="1"/>
  <c r="B39" i="2" l="1"/>
  <c r="F15" i="2" l="1"/>
  <c r="F38" i="2" s="1"/>
  <c r="F12" i="2"/>
  <c r="F94" i="1" l="1"/>
  <c r="F29" i="1"/>
  <c r="B37" i="2"/>
  <c r="F51" i="1" l="1"/>
  <c r="F26" i="2" l="1"/>
  <c r="F40" i="2" s="1"/>
  <c r="F35" i="2"/>
  <c r="B41" i="2"/>
  <c r="A41" i="2"/>
  <c r="F31" i="2"/>
  <c r="F73" i="1" l="1"/>
  <c r="F96" i="1"/>
  <c r="F22" i="2"/>
  <c r="F30" i="2"/>
  <c r="F66" i="1" l="1"/>
  <c r="F19" i="1"/>
  <c r="F11" i="2" s="1"/>
  <c r="F37" i="2" s="1"/>
  <c r="F18" i="1"/>
  <c r="F23" i="2" l="1"/>
  <c r="F79" i="1"/>
  <c r="F78" i="1"/>
  <c r="F90" i="1" l="1"/>
  <c r="F114" i="1" s="1"/>
  <c r="F52" i="1"/>
  <c r="F53" i="1"/>
  <c r="F54" i="1"/>
  <c r="F55" i="1"/>
  <c r="F56" i="1"/>
  <c r="F57" i="1"/>
  <c r="F49" i="1"/>
  <c r="F42" i="1"/>
  <c r="F50" i="1"/>
  <c r="F46" i="1"/>
  <c r="F48" i="1"/>
  <c r="F45" i="1"/>
  <c r="F44" i="1"/>
  <c r="F40" i="1"/>
  <c r="F38" i="1"/>
  <c r="F37" i="1"/>
  <c r="F36" i="1"/>
  <c r="F32" i="2" l="1"/>
  <c r="F33" i="2"/>
  <c r="F41" i="2" l="1"/>
  <c r="F21" i="2" l="1"/>
  <c r="F19" i="2"/>
  <c r="F39" i="2" l="1"/>
  <c r="F43" i="2" s="1"/>
  <c r="F44" i="2" s="1"/>
  <c r="F45" i="2" s="1"/>
  <c r="F60" i="1" l="1"/>
  <c r="F59" i="1" l="1"/>
  <c r="F43" i="1" l="1"/>
  <c r="F41" i="1"/>
  <c r="F65" i="1" l="1"/>
  <c r="F16" i="1" l="1"/>
  <c r="F17" i="1" l="1"/>
  <c r="B102" i="1" l="1"/>
  <c r="B101" i="1"/>
  <c r="B105" i="1"/>
  <c r="B104" i="1"/>
  <c r="F64" i="1"/>
  <c r="F69" i="1"/>
  <c r="F95" i="1"/>
  <c r="F115" i="1" s="1"/>
  <c r="F117" i="1" s="1"/>
  <c r="F118" i="1" l="1"/>
  <c r="F119" i="1" s="1"/>
  <c r="F71" i="1"/>
  <c r="F77" i="1"/>
  <c r="F81" i="1"/>
  <c r="F86" i="1"/>
  <c r="F85" i="1"/>
  <c r="F72" i="1"/>
  <c r="F70" i="1"/>
  <c r="F104" i="1" s="1"/>
  <c r="F63" i="1"/>
  <c r="F103" i="1" s="1"/>
  <c r="F35" i="1"/>
  <c r="F105" i="1" l="1"/>
  <c r="F106" i="1"/>
  <c r="F14" i="1"/>
  <c r="F130" i="1" l="1"/>
  <c r="F131" i="1" s="1"/>
  <c r="B106" i="1"/>
  <c r="B103" i="1"/>
  <c r="F27" i="1"/>
  <c r="F26" i="1"/>
  <c r="F101" i="1" s="1"/>
  <c r="F28" i="1"/>
  <c r="F34" i="1" l="1"/>
  <c r="F13" i="1"/>
  <c r="F21" i="1"/>
  <c r="F47" i="1" l="1"/>
  <c r="F102" i="1" s="1"/>
  <c r="B100" i="1"/>
  <c r="F15" i="1" l="1"/>
  <c r="F22" i="1" l="1"/>
  <c r="F100" i="1" s="1"/>
  <c r="F108" i="1" s="1"/>
  <c r="F135" i="1" s="1"/>
  <c r="F136" i="1" l="1"/>
  <c r="F137" i="1" s="1"/>
  <c r="F109" i="1" l="1"/>
  <c r="F11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tc={3CDFD6C4-0B2F-4456-80D5-03AB986C8DB0}</author>
  </authors>
  <commentList>
    <comment ref="A93" authorId="0" shapeId="0" xr:uid="{3CDFD6C4-0B2F-4456-80D5-03AB986C8DB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Numérotation à MAJ - chapitre 6</t>
      </text>
    </comment>
  </commentList>
</comments>
</file>

<file path=xl/sharedStrings.xml><?xml version="1.0" encoding="utf-8"?>
<sst xmlns="http://schemas.openxmlformats.org/spreadsheetml/2006/main" count="774" uniqueCount="341">
  <si>
    <t>N°</t>
  </si>
  <si>
    <t>DESIGNATION DE LA NATURE DES TRAVAUX</t>
  </si>
  <si>
    <t>Unité</t>
  </si>
  <si>
    <t>SOGED (Schéma d’Organisation et de Gestion des Déchets)</t>
  </si>
  <si>
    <t>TOTAL HT</t>
  </si>
  <si>
    <t>TVA 20%</t>
  </si>
  <si>
    <t>TOTAL TTC</t>
  </si>
  <si>
    <t>P.U € HT</t>
  </si>
  <si>
    <t>TOTAL € HT</t>
  </si>
  <si>
    <t>Forfait</t>
  </si>
  <si>
    <t>CHAPITRE 1 - INSTALLATION ET PREPARATION</t>
  </si>
  <si>
    <r>
      <rPr>
        <i/>
        <sz val="12"/>
        <color theme="1"/>
        <rFont val="Segoe UI"/>
        <family val="2"/>
      </rPr>
      <t xml:space="preserve">
</t>
    </r>
    <r>
      <rPr>
        <sz val="12"/>
        <color theme="1"/>
        <rFont val="Segoe UI"/>
        <family val="2"/>
      </rPr>
      <t xml:space="preserve">
</t>
    </r>
    <r>
      <rPr>
        <sz val="14"/>
        <color theme="1"/>
        <rFont val="Segoe UI"/>
        <family val="2"/>
      </rPr>
      <t xml:space="preserve">
</t>
    </r>
  </si>
  <si>
    <t xml:space="preserve">INSTALLATION DE CHANTIER  </t>
  </si>
  <si>
    <t>U.</t>
  </si>
  <si>
    <t>QTE.</t>
  </si>
  <si>
    <t>Plan de retrait des matériaux contenant de l'amiante (MCA)</t>
  </si>
  <si>
    <t xml:space="preserve">DECOMPOSITION DU PRIX GLOBAL ET FORFAITAIRE (DPGF) </t>
  </si>
  <si>
    <t>CHAPITRE 4 - DECONSTRUCTION DES BATIMENTS</t>
  </si>
  <si>
    <t xml:space="preserve">Dispositions sécuritaires </t>
  </si>
  <si>
    <t>Installation de chantier (y.c. branchements, abonnements, etc)</t>
  </si>
  <si>
    <t>Panneaux de chantier</t>
  </si>
  <si>
    <t>Constat d'huissier avant et après travaux</t>
  </si>
  <si>
    <t>PREPARATION ET ETUDES</t>
  </si>
  <si>
    <t xml:space="preserve">Etudes d'exécution courantes (y.c PPSPS, Procédures d'exécution, PIC etc) </t>
  </si>
  <si>
    <t>1.01</t>
  </si>
  <si>
    <t>1.01.1</t>
  </si>
  <si>
    <t>1.01.2</t>
  </si>
  <si>
    <t>1.01.4</t>
  </si>
  <si>
    <t>1.01.5</t>
  </si>
  <si>
    <t>1.02</t>
  </si>
  <si>
    <t>1.02.1</t>
  </si>
  <si>
    <t>1.02.2</t>
  </si>
  <si>
    <t>Retrait, conditionnement, évacuation et élimination des D.I.S. en CET de classe I (hors MPCA)</t>
  </si>
  <si>
    <t>2.01</t>
  </si>
  <si>
    <t>3.01</t>
  </si>
  <si>
    <t>Démarches administratives pour acceptation en centre agréé de traitement ou d'enfouissement de MCA</t>
  </si>
  <si>
    <t>3.01.1</t>
  </si>
  <si>
    <t>3.01.2</t>
  </si>
  <si>
    <t>3.01.3</t>
  </si>
  <si>
    <t>3.02</t>
  </si>
  <si>
    <t>3.02.1</t>
  </si>
  <si>
    <t>Purge des fondations</t>
  </si>
  <si>
    <t>CHAPITRE 2 - CURAGE DES BÂTIMENTS</t>
  </si>
  <si>
    <t>CHAPITRE 3 - DECONTAMINATION DES BÂTIMENTS</t>
  </si>
  <si>
    <t>4.01</t>
  </si>
  <si>
    <t>4.02</t>
  </si>
  <si>
    <t>6.01</t>
  </si>
  <si>
    <t>Réglage et nivellement des plates-formes</t>
  </si>
  <si>
    <t>FERMETURE ET SECURISATION DU SITE</t>
  </si>
  <si>
    <t>DOSSIER DE RECOLEMENT</t>
  </si>
  <si>
    <t>Transmission du DOE</t>
  </si>
  <si>
    <t xml:space="preserve">Levé topographique </t>
  </si>
  <si>
    <t>5.01</t>
  </si>
  <si>
    <t>6.01.1</t>
  </si>
  <si>
    <t>6.02</t>
  </si>
  <si>
    <t>CHAPITRE 7 - REMISE EN ETAT ET LIVRAISON DU SITE</t>
  </si>
  <si>
    <t>7.01</t>
  </si>
  <si>
    <t>7.01.1</t>
  </si>
  <si>
    <t>7.01.2</t>
  </si>
  <si>
    <t>5.02</t>
  </si>
  <si>
    <t>5.03</t>
  </si>
  <si>
    <t>5.04</t>
  </si>
  <si>
    <t>Jeu de 2 GBA élingables + Cadenas à code</t>
  </si>
  <si>
    <t>INSTALLATION, CURAGE, DESAMIANTAGE, DEMOLITION ET RESTITUTION</t>
  </si>
  <si>
    <t>INSTALLATION DE CHANTIER ET PREPARATION SPECIFIQUE DESAMIANTAGE</t>
  </si>
  <si>
    <t>TERRASSEMENT, REMBLAIEMENT ET TRAVAUX ANNEXES</t>
  </si>
  <si>
    <t xml:space="preserve">Les quantité établies dans la présente DPGF sont à titre indicatif, et n'ont pas vocation à servir de quantités marché contractuelles. </t>
  </si>
  <si>
    <t>1.01.6</t>
  </si>
  <si>
    <t>2.01.1</t>
  </si>
  <si>
    <t>2.01.2</t>
  </si>
  <si>
    <t>2.01.3</t>
  </si>
  <si>
    <t>RETRAIT DES MATERIAUX CONTENANT DE L'AMIANTE</t>
  </si>
  <si>
    <t>CURAGE INTERIEUR ET EXTERIEUR</t>
  </si>
  <si>
    <t>6.02.2</t>
  </si>
  <si>
    <t>Entretien, utilisation du site et nettoyage</t>
  </si>
  <si>
    <r>
      <t xml:space="preserve">Plaque fibrociment : Retrait, évacuation, nettoyage fin - </t>
    </r>
    <r>
      <rPr>
        <i/>
        <sz val="10"/>
        <color theme="1"/>
        <rFont val="Arial "/>
      </rPr>
      <t>Qté à titre indicatif</t>
    </r>
  </si>
  <si>
    <r>
      <t xml:space="preserve">Conduit fibrociment : Retrait, évacuation, nettoyage fin - </t>
    </r>
    <r>
      <rPr>
        <i/>
        <sz val="10"/>
        <color theme="1"/>
        <rFont val="Arial "/>
      </rPr>
      <t>Qté à titre indicatif</t>
    </r>
  </si>
  <si>
    <t>m²</t>
  </si>
  <si>
    <t>m.l.</t>
  </si>
  <si>
    <t>4.03</t>
  </si>
  <si>
    <t>3.01.4</t>
  </si>
  <si>
    <t>Marquage des éléments amiantés avant démarrage des travaux</t>
  </si>
  <si>
    <t>3.03</t>
  </si>
  <si>
    <t>RETRAIT DES MATERIAUX CONTENANT DU PLOMB</t>
  </si>
  <si>
    <t>3.03.1</t>
  </si>
  <si>
    <t xml:space="preserve">Démarches administratives pour acceptation en centre agréé de traitement des matériaux plombifères </t>
  </si>
  <si>
    <t>3.03.2</t>
  </si>
  <si>
    <t xml:space="preserve">Retrait, conditionnement et évacuation des matériaux contenant du plomb (yc installation chantier plomb) </t>
  </si>
  <si>
    <t>Arrachage de dalles béton au sol</t>
  </si>
  <si>
    <t>Etablissement d'un avenant au plan de retrait des matériaux contenant de l'amiante (MCA)</t>
  </si>
  <si>
    <r>
      <t xml:space="preserve">Conduite fibrociment enterrée : Retrait, évacuation, nettoyage fin - </t>
    </r>
    <r>
      <rPr>
        <i/>
        <sz val="10"/>
        <color theme="1"/>
        <rFont val="Arial "/>
      </rPr>
      <t>Qté à titre indicatif</t>
    </r>
  </si>
  <si>
    <t>ml</t>
  </si>
  <si>
    <t>3.02.2</t>
  </si>
  <si>
    <t>U</t>
  </si>
  <si>
    <t>m3</t>
  </si>
  <si>
    <t>CHAPITRE 5 - ÉLIMINATION ET VALORISATION DES MATÉRIAUX DE DECONSTRUCTION</t>
  </si>
  <si>
    <t>t.</t>
  </si>
  <si>
    <t>Retrait, conditionnement et évacuation de terres polluées en filière ISDND</t>
  </si>
  <si>
    <t>Retrait, conditionnement et évacuation de terres polluées en filière ISDD</t>
  </si>
  <si>
    <t>6.01.2</t>
  </si>
  <si>
    <t xml:space="preserve">Installation et repliement de chantier amiante </t>
  </si>
  <si>
    <t xml:space="preserve">Branchement eau et électricité (y.c. secours) </t>
  </si>
  <si>
    <t>3.01.5</t>
  </si>
  <si>
    <t>Confinement (Mise en place, entretien et dépose) - Protection périphérique - Métrologie</t>
  </si>
  <si>
    <t>3.02.3</t>
  </si>
  <si>
    <r>
      <t xml:space="preserve">Colle + dalle de sol (y.c. ragréage indissociable) : Retrait, évacuation, nettoyage fin </t>
    </r>
    <r>
      <rPr>
        <i/>
        <sz val="10"/>
        <color theme="1"/>
        <rFont val="Arial "/>
      </rPr>
      <t>- Qté à titre indicatif</t>
    </r>
  </si>
  <si>
    <t>3.02.4</t>
  </si>
  <si>
    <t>3.02.5</t>
  </si>
  <si>
    <r>
      <t xml:space="preserve">Colle + plinthes : Retrait, évacuation, nettoyage fin </t>
    </r>
    <r>
      <rPr>
        <i/>
        <sz val="10"/>
        <color theme="1"/>
        <rFont val="Arial "/>
      </rPr>
      <t>- Qté à titre indicatif</t>
    </r>
  </si>
  <si>
    <t>3.02.6</t>
  </si>
  <si>
    <r>
      <t xml:space="preserve">Panneaux sandwiches: Retrait, évacuation, nettoyage fin - </t>
    </r>
    <r>
      <rPr>
        <i/>
        <sz val="10"/>
        <color theme="1"/>
        <rFont val="Arial "/>
      </rPr>
      <t>Qté à titre indicatif</t>
    </r>
  </si>
  <si>
    <r>
      <t xml:space="preserve">Mastic couvre joint de dilatation : Retrait, évacuation, nettoyage fin </t>
    </r>
    <r>
      <rPr>
        <i/>
        <sz val="10"/>
        <color theme="1"/>
        <rFont val="Arial "/>
      </rPr>
      <t>- Qté à titre indicatif</t>
    </r>
  </si>
  <si>
    <t>3.02.7</t>
  </si>
  <si>
    <t>3.02.8</t>
  </si>
  <si>
    <t>3.02.13</t>
  </si>
  <si>
    <t>3.02.14</t>
  </si>
  <si>
    <t>3.02.15</t>
  </si>
  <si>
    <t>3.02.16</t>
  </si>
  <si>
    <t>3.02.17</t>
  </si>
  <si>
    <t>Déconstruction sélective des superstructures</t>
  </si>
  <si>
    <t xml:space="preserve">Assistance d'un expert pyrotechnique lors du retrait des infrastructures et de réalisation des investigations de pollution </t>
  </si>
  <si>
    <t>Remblaiement des cavités avec matériaux inertes issus du concassage sur site y compris essais</t>
  </si>
  <si>
    <t>B</t>
  </si>
  <si>
    <t>A</t>
  </si>
  <si>
    <t>TRANCHE FERME</t>
  </si>
  <si>
    <r>
      <rPr>
        <b/>
        <sz val="12"/>
        <color theme="1"/>
        <rFont val="Arial Narrow"/>
        <family val="2"/>
      </rPr>
      <t>PROJET :</t>
    </r>
    <r>
      <rPr>
        <sz val="12"/>
        <color theme="1"/>
        <rFont val="Arial Narrow"/>
        <family val="2"/>
      </rPr>
      <t xml:space="preserve"> DECONSTRUCTION DE L’ANCIEN SITE STELLANTIS - COPERNIC |   </t>
    </r>
  </si>
  <si>
    <t>N° 23NMO044</t>
  </si>
  <si>
    <t>mois</t>
  </si>
  <si>
    <t>Fourniture et mise en œuvre de clôtures de type  H=2m  bac acier scéllé ou sur massif (y.c portails d'accès)</t>
  </si>
  <si>
    <r>
      <t xml:space="preserve">Colle + Faence (y.c. ragréage indissociable) : Retrait, évacuation, nettoyage fin </t>
    </r>
    <r>
      <rPr>
        <i/>
        <sz val="10"/>
        <color theme="1"/>
        <rFont val="Arial "/>
      </rPr>
      <t>- Qté à titre indicatif</t>
    </r>
  </si>
  <si>
    <t>6.01.3</t>
  </si>
  <si>
    <t xml:space="preserve">CHAPITRE 6 - AMENAGEMENT DES PLATEFORMES </t>
  </si>
  <si>
    <t>1.01.3</t>
  </si>
  <si>
    <t>1.01.7</t>
  </si>
  <si>
    <t>Gardiennage du site par maître chien en dehors des horaires de travail</t>
  </si>
  <si>
    <t>Démolition ou démontage de chaussées, trottoirs, caniveaux, réseaux et tout type de structure associé</t>
  </si>
  <si>
    <t>4.04</t>
  </si>
  <si>
    <t>TOTAL TRANCHE FERME + OPTIONNELLE + DQE</t>
  </si>
  <si>
    <t>TOTAL DQE</t>
  </si>
  <si>
    <t>TOTAL DPGF TRANCHE OPTIONNELLE</t>
  </si>
  <si>
    <t>TOTAL DPGF TRANCHE FERME</t>
  </si>
  <si>
    <t>3.02.9</t>
  </si>
  <si>
    <t>3.02.10</t>
  </si>
  <si>
    <t>3.02.11</t>
  </si>
  <si>
    <t>3.02.12</t>
  </si>
  <si>
    <t>3.02.18</t>
  </si>
  <si>
    <r>
      <t xml:space="preserve">Mastic bitumineux sur élement galva : Retrait, évacuation, nettoyage fin </t>
    </r>
    <r>
      <rPr>
        <i/>
        <sz val="10"/>
        <color theme="1"/>
        <rFont val="Arial "/>
      </rPr>
      <t>- Qté à titre indicatif</t>
    </r>
  </si>
  <si>
    <r>
      <t xml:space="preserve">Fenetre avec Mastic vitrier amianté : Retrait, évacuation, nettoyage fin - </t>
    </r>
    <r>
      <rPr>
        <i/>
        <sz val="10"/>
        <color theme="1"/>
        <rFont val="Arial "/>
      </rPr>
      <t>Qté à titre indicatif</t>
    </r>
  </si>
  <si>
    <r>
      <t xml:space="preserve">Mastic badigeon Bitum sur système de chauffage : Retrait, évacuation, nettoyage fin - </t>
    </r>
    <r>
      <rPr>
        <i/>
        <sz val="10"/>
        <color theme="1"/>
        <rFont val="Arial "/>
      </rPr>
      <t>Qté à titre indicatif</t>
    </r>
  </si>
  <si>
    <r>
      <t xml:space="preserve">Mastic colle bitume sur plot plancher technique : Retrait, évacuation, nettoyage fin - </t>
    </r>
    <r>
      <rPr>
        <i/>
        <sz val="10"/>
        <color theme="1"/>
        <rFont val="Arial "/>
      </rPr>
      <t>Qté à titre indicatif</t>
    </r>
  </si>
  <si>
    <r>
      <t xml:space="preserve">Joints chadières: Retrait, évacuation, nettoyage fin - </t>
    </r>
    <r>
      <rPr>
        <i/>
        <sz val="10"/>
        <color theme="1"/>
        <rFont val="Arial "/>
      </rPr>
      <t>Qté à titre indicatif</t>
    </r>
  </si>
  <si>
    <r>
      <t xml:space="preserve">Enduits: Retrait, évacuation, nettoyage fin - </t>
    </r>
    <r>
      <rPr>
        <i/>
        <sz val="10"/>
        <color theme="1"/>
        <rFont val="Arial "/>
      </rPr>
      <t>Qté à titre indicatif</t>
    </r>
  </si>
  <si>
    <r>
      <t xml:space="preserve">Freins ascenseurs: Retrait, évacuation, nettoyage fin - </t>
    </r>
    <r>
      <rPr>
        <i/>
        <sz val="10"/>
        <color theme="1"/>
        <rFont val="Arial "/>
      </rPr>
      <t>Qté à titre indicatif</t>
    </r>
  </si>
  <si>
    <r>
      <t xml:space="preserve">Clapets Coupe-Feu: Retrait, évacuation, nettoyage fin - </t>
    </r>
    <r>
      <rPr>
        <i/>
        <sz val="10"/>
        <color theme="1"/>
        <rFont val="Arial "/>
      </rPr>
      <t>Qté à titre indicatif</t>
    </r>
  </si>
  <si>
    <r>
      <t xml:space="preserve">Plaque bitume: Retrait, évacuation, nettoyage fin - </t>
    </r>
    <r>
      <rPr>
        <i/>
        <sz val="10"/>
        <color theme="1"/>
        <rFont val="Arial "/>
      </rPr>
      <t>Qté à titre indicatif</t>
    </r>
  </si>
  <si>
    <r>
      <t xml:space="preserve">Calorifuges bitume et ou base enduit plâtre: Retrait, évacuation, nettoyage fin - </t>
    </r>
    <r>
      <rPr>
        <i/>
        <sz val="10"/>
        <color theme="1"/>
        <rFont val="Arial "/>
      </rPr>
      <t>Qté à titre indicatif</t>
    </r>
  </si>
  <si>
    <t>Concassage sur site de béton issu de démolition (granulométrie 0-80 mm) y compris essais pour remblaiement</t>
  </si>
  <si>
    <r>
      <t xml:space="preserve">Conduite fibrociment incoporé dans fondation / dallage : Retrait, évacuation, nettoyage fin - </t>
    </r>
    <r>
      <rPr>
        <i/>
        <sz val="10"/>
        <color theme="1"/>
        <rFont val="Arial "/>
      </rPr>
      <t>Qté à titre indicatif</t>
    </r>
  </si>
  <si>
    <t>Conditionnement, chargement, transport et traitement pour revalorisation des déchets de plâtre</t>
  </si>
  <si>
    <t>Conditionnement, chargement, transport et traitement pour revalorisation des bois non pollués</t>
  </si>
  <si>
    <t>Conditionnement, chargement, transport et traitement pour revalorisation des métaux</t>
  </si>
  <si>
    <t>Moins-value pour acceptation des inertes par un centre de traitement affilié à un éco-organisme</t>
  </si>
  <si>
    <t>Conditionnement, chargement, transport et traitementt pour revalorisation des déchets inertes</t>
  </si>
  <si>
    <t>TRAITEMENT DE CUVES / DEPOLLUTION</t>
  </si>
  <si>
    <t>Démolition du parking et espaces extérieurs y compris évacuation</t>
  </si>
  <si>
    <t>Prélèvements d'échantillon et analyses en laboratoire accrédité : pack  ISDI - délai 72h</t>
  </si>
  <si>
    <t>Dégazage, inertage et évacuation de cuves enterrées</t>
  </si>
  <si>
    <t>6.01.4</t>
  </si>
  <si>
    <t>TRAITEMENT DES ARBRES</t>
  </si>
  <si>
    <t>Abattage et dessouchage d'arbre</t>
  </si>
  <si>
    <t>6.02.1</t>
  </si>
  <si>
    <t>Mise en place de video surveillance</t>
  </si>
  <si>
    <t>5.05</t>
  </si>
  <si>
    <t xml:space="preserve">DETAIL QUANTITATIF ESTIMATIF (DQE) </t>
  </si>
  <si>
    <t>DCE IND. 1</t>
  </si>
  <si>
    <t>Retrait, conditionnement, évacuation et élimination des divers et encombrant . en CET de classe II</t>
  </si>
  <si>
    <t>2.01.4</t>
  </si>
  <si>
    <t>Curage des bâtiments</t>
  </si>
  <si>
    <t>Tonnes</t>
  </si>
  <si>
    <t>Evacuation et valorisation de matériaux issus du curage - Qté à titre indicatif</t>
  </si>
  <si>
    <t>DCE IND. 2</t>
  </si>
  <si>
    <t>TRANCHE OPTIONNELLE 1</t>
  </si>
  <si>
    <t xml:space="preserve">Concassage sur site de l'exédent de béton issu de démolition pour commercialisation </t>
  </si>
  <si>
    <t>Moins-value pour le conditionnement, chargement, transport et traitementt pour revalorisation des déchets inertes</t>
  </si>
  <si>
    <t>TRANCHE OPTIONNELLE 2</t>
  </si>
  <si>
    <t>TO1- Démolition du parking et espaces extérieurs y compris évacuation</t>
  </si>
  <si>
    <t>TO2- Concassage de l'excédent des bétons</t>
  </si>
  <si>
    <t>Suppression de moins-value pour évacuation des inertes vers un éco-organisme</t>
  </si>
  <si>
    <t>F/J</t>
  </si>
  <si>
    <t>2.01.5</t>
  </si>
  <si>
    <t>Dépose soignée pour réemploi des faux planchers</t>
  </si>
  <si>
    <t xml:space="preserve">Main d’œuvre qualifée pour une dépose soignée pour réemploi, avec un montant plafonné à 50 000€, mobilisé qu’après accord du MOE et MOA </t>
  </si>
  <si>
    <t>Févreier 2024</t>
  </si>
  <si>
    <t xml:space="preserve">BORDEREAU DES PRIX UNITAIRES (BPU) </t>
  </si>
  <si>
    <t xml:space="preserve">Les quantité établies dans lle présent DQE sont à titre indicatif, et n'ont pas vocation à servir de quantités marché contractuelles. </t>
  </si>
  <si>
    <t>Sauf indications contraires dûment précisées "hors fourniture" ou "hors mise en place", tout élément mentionné est sous-entendu fourni, livré, posé, fixé et raccordé y compris toutes sujétions.</t>
  </si>
  <si>
    <t>Ce prix rémunère au forfait les frais d'installation et de replis de chantier et notamment :</t>
  </si>
  <si>
    <t>- les frais inhérents à la signalisation temporaire du chantier ainsi que les frais de signalisation de jalonnement des itinéraires de déviation, etc…,</t>
  </si>
  <si>
    <t>- l'aménagement des chemins et voies de desserte des chantiers et des zones de stockage,</t>
  </si>
  <si>
    <t>- l’implantation des ouvrages,</t>
  </si>
  <si>
    <t>- le maintien en état de propreté du site,</t>
  </si>
  <si>
    <t>- le débroussaillage, le nettoyage, la coupe des arbres si nécessaire, l’évacuation des coupes, le dessouchage, le décapage de la terre végétale en vue de son réemploi pour la remise en état des lieux,</t>
  </si>
  <si>
    <t>- le nivellement sommaire du terrain si nécessaire, sur la largeur nécessaire pour l’accès au chantier,</t>
  </si>
  <si>
    <t>- l'amenée, les déplacements éventuels et le repliement des matériels nécessaires à l’exécution du chantier, y compris ceux non prévus dans les descriptifs,</t>
  </si>
  <si>
    <t>- les fournitures et frais d'installions et de replis des locaux de chantier, des entrepots, ateliers, bureaux, etc… dans le respect des dispositions concernant l'hygiène et la protection de la santé des travailleurs,</t>
  </si>
  <si>
    <t>- l'amenée, l'équipement en matériel d'essais et de conservation des échentillons, l'entretien et le repliement du laboratoire de chantier de l'entreprise</t>
  </si>
  <si>
    <t>- les branchements aux réseaux divers, les liaisons radiotéléphoniques,</t>
  </si>
  <si>
    <t>- les frais de de clôtures, d'entretien des lieux et les dépenses liées à l'exploitation de ces cantonnements,</t>
  </si>
  <si>
    <t>- l'enlèvement en fin de chantier de tous les matériels et matériaux en excédents et la remise en état des lieux,</t>
  </si>
  <si>
    <t>- les frais d'occupation de terrain au cas où l'entrepreneur ne s'installerait pas sur les terrains mis à sa disposition par le maître d'ouvrage</t>
  </si>
  <si>
    <t>Ce prix forfaitaire sera rémunéré en deux fractions, 70 % après mise en oeuvre de ces installations, 30 % après démontage et remise en état des lieux.</t>
  </si>
  <si>
    <t>Ce prix rémunère : D'une façon forfaitaire le nettoyage du terrain à effectuer avant l'éxecution des terrassements. Il comprend :
 - Débroussaillage, dessouchage et élagage d'arbres si nécessaire
 - L'évacuation de ces déblais en décharge appropriée</t>
  </si>
  <si>
    <t xml:space="preserve"> - L'évacuation en filière agréée des dépots divers sur le site (gravats, plastique, platre, poubelles, pneus, ...)</t>
  </si>
  <si>
    <t>Protections collectives, balisage chantier, … Forfait rémunéré en 2 parties, 70% à l'installation et 30% au repliement en fin de travaux.</t>
  </si>
  <si>
    <t>Ce prix rémunère également, en rappel aux dispositions légales de sécurité, la mise en place de l’ensemble des dispositions de protection et de sécurité, notamment :</t>
  </si>
  <si>
    <t>·    Protections collectives nécessaires contre les chutes de personnes (garde-corps, filet de protection…), les dispositifs d’échafaudages sur consoles, en encorbellement sur façade si nécessaire… ;</t>
  </si>
  <si>
    <t>·    Installations de lignes de vies et gestion des protections individuelles ;</t>
  </si>
  <si>
    <t>·    Équipements de protections individuelles du personnel (masques, lunettes, combinaisons, …) ;</t>
  </si>
  <si>
    <t>·    Les compléments de sécurité résultant de l’application du PGC et des PPSPS ;</t>
  </si>
  <si>
    <t>·    Balisage des voies de circulation à l’intérieur de l’ouvrage et protection des voies d’accès contre la chute des matériaux ;</t>
  </si>
  <si>
    <t>·    Travaux de protection des bâtiments et ouvrages environnants contre les projections notamment ;</t>
  </si>
  <si>
    <t>·    Déplacement des clôtures et protections suivant l’évolution du périmètre, et entretien en cours de chantier ;</t>
  </si>
  <si>
    <t>·    Aménagement pour la réduction de nuisances ;</t>
  </si>
  <si>
    <t>Ce prix rémunère l'ensemble des frais liés à la fourniture, la pose, le maintien en état durant la période de chantier et la dépose en fin de chantier d'un panneau d'information de 6 m2.</t>
  </si>
  <si>
    <t>Le panneau de chantier sera positionné à l'emplacements demandés par le Maître d'oeuvre. Il sera en couleurs, montés sur poteaux et jambes de force métalliques, peints et indiquant les Maîtres d’Ouvrage et Maîtres d’Oeuvre, le(s) cofinancier(s),</t>
  </si>
  <si>
    <t>l’entreprise titulaire du marché, les cotraitants et les sous-traitants, la nature et la durée des travaux, ainsi que le(s) mode(s) de financement et le montant des travaux.</t>
  </si>
  <si>
    <t>Délimitation par clôture type bac acier des zones de travaux, de manutention et de stationnement dans l'emprise du site et sur les voiries environnantes, y compris portails d'accès et déplacement lors des phases de travaux.</t>
  </si>
  <si>
    <t>Forfait rémunéré en 2 parties, 60% à l'installation et 40% au repliement en fin de travaux.</t>
  </si>
  <si>
    <t>Réalisation d'un constat d'huissier sur l'ensemble du chantier pour évaluer l'état des façades, des clotures riveraines du chantier et des voiries périphériques au chantier, avec fourniture d'un rapport photographique détaillé en 3 exemplaires</t>
  </si>
  <si>
    <t xml:space="preserve">Ce prix rémunère en forfait la mise en place  caméras de videosurveillance 24h/24 et 7j/7 doté d'un système de détection anti-intrusion assurant la sécurité du site hors horaire des travaux </t>
  </si>
  <si>
    <t>Ce prix rémunère au forfait la rédaction et diffusion au maître d’œuvre et organismes administratifs de prévention des documents suivants :</t>
  </si>
  <si>
    <t>·    le(s) procédé(s) de démolition et les moyens mécaniques à mettre en œuvre ;</t>
  </si>
  <si>
    <t>·    les séquences de démolition ;</t>
  </si>
  <si>
    <t>·    le périmètre de sécurité et les conditions d’accès au chantier ;</t>
  </si>
  <si>
    <t>.    Le planning d'exécution ;</t>
  </si>
  <si>
    <t>·    le plan de circulation (personnel et engins) ;</t>
  </si>
  <si>
    <t>·    les mesures de protection collectives et individuelles ;</t>
  </si>
  <si>
    <t>·    le P.P.S.P.S. ;</t>
  </si>
  <si>
    <t>SOGED : Ce prix s’entend pour toute la durée des travaux. Le montant du forfait est rémunéré en 2 parties :</t>
  </si>
  <si>
    <t>. 70% après fourniture du plan de gestion</t>
  </si>
  <si>
    <t>. 30% en fin de chantier après remise des bordereaux de suivi des déchets de chantier et d'un récapitulatif déchets.</t>
  </si>
  <si>
    <t>Ce prix rémunère l’établissement du Schéma d’Organisation et de GEstion des Déchets, il comprend notamment :</t>
  </si>
  <si>
    <t>. Préciser les méthodes qui seront employées pour gérer les déchets,</t>
  </si>
  <si>
    <t>. Identifier les centres de stockage et/ou centres de regroupement et/ou unités de recyclage vers lesquels seront acheminés les différents déchets à évacuer, en fonction de leur typologie et en accord avec le centre de stockage, de recyclage ou de regroupement,</t>
  </si>
  <si>
    <t>. Préciser comment sera effectué sur le chantier le tri des déchets (bennes, stockage, emplacement sur le chantier des installations, etc.),</t>
  </si>
  <si>
    <t>. Indiquer les moyens de contrôle, de suivi et de traçabilité qui seront mis en œuvre pendant les travaux,</t>
  </si>
  <si>
    <t>. Indiquer les moyens matériels et humains qui seront mis en œuvre pour assurer ces différents éléments de gestion des déchets</t>
  </si>
  <si>
    <t>Ce prix rémunère le retrait, le chargement et l’élimination de l’ensemble des encombrants et des déchets industriels et domestiques banals (DIB) contenus à l’intérieur des bâtiments du site</t>
  </si>
  <si>
    <t xml:space="preserve">(mobiliers divers, faux plafonds, cartons d’emballage, résidus, etc….) vers les filières de valorisation ou les décharges appropriées en fonction de leur nature. </t>
  </si>
  <si>
    <t>Ce prix rémunère le retrait, le chargement et l’élimination de l’ensemble des DIS contenus à l’intérieur des bâtiments du site vers les décharges appropriées en fonction de leur nature</t>
  </si>
  <si>
    <t>y compris les source radiocative des équipements (détecteur incendie, …)</t>
  </si>
  <si>
    <t>y compris les éventuels tests caractérisation (lixiviation,…) pour déterminer leur acceptabilité dans les filières de valorisation, stockage ou traitement</t>
  </si>
  <si>
    <t>y compris suivi des borderaux de suivi des déchets</t>
  </si>
  <si>
    <t>Ce prix rémunère le curage de tous les éléments à l'intérieur des bâtiments sauf inertes type béton et parpaings</t>
  </si>
  <si>
    <t>comprenant notamment : les faux plafond, cloisons légères et non-inertes, plâtre, briques avec plâtre et enduits, cloisons mâchefers, revêtements, ouvrants, équipements divers,  etc….</t>
  </si>
  <si>
    <t>y compris le retrait, le tri, la manutention, le stockage, etc…</t>
  </si>
  <si>
    <t xml:space="preserve">Ce prix rémunère le chargement et l'évacuation des matériaux isuus du curage vers les filières de valorisation ou les décharges appropriées en fonction de leur nature. </t>
  </si>
  <si>
    <t>Ce prix rémunère la dépose soignée des faux planchers (non amiantés), le chargement, la manutention vers les filières de réemploi, y compris toutes sujetions.</t>
  </si>
  <si>
    <t>Ce prix rémunère pour l’ensemble des bâtiments faisant l’objet des travaux de désamiantage :</t>
  </si>
  <si>
    <t xml:space="preserve">L'établissement d'un plan de démolition ou de retrait des matériaux contenant de l'amiante, conformément à la réglementation en vigueur. Les matériaux contenant de l'amiante doivent être retirés. </t>
  </si>
  <si>
    <t xml:space="preserve">Il doit être procéder à une évaluation des risques afin de déterminer notamment la nature, la durée et le niveau de l'exposition des travailleurs à l'inhalation de poussières provenant de l'amiante ou de matériaux contenant de l'amiante. </t>
  </si>
  <si>
    <t>A la suite de cette évaluation des risques,l'entrepreneur établi un plan de retrait des matériaux contenant de l'amiante en se conformant aux prescriptions du CCTP. Le détail de ce plan n'est pas repris ici.</t>
  </si>
  <si>
    <t>L'entrepreneur spécialisé étant susceptible de le connaître parfaitement, il est rappelé simplement que l'entreprise a une obligation de résultat.</t>
  </si>
  <si>
    <t>Le plan de retrait doit être adressé à l'inspecteur du travail, à la CRAM ( service prévention ) et à l'OPPBTP, au minimum un mois avant le démarrage des travaux.</t>
  </si>
  <si>
    <t>Ce prix intègre les compléments enventuels à apporter au document en cas de modification du périmètre initial du désamiantage ou des modes opératoires.</t>
  </si>
  <si>
    <t>Ce prix rémunère au forfait :</t>
  </si>
  <si>
    <t>- la réalisation des prélèvements et analyses pour l'obtention d'un Certificat d'Accéptation Préalable (CAP)</t>
  </si>
  <si>
    <t>- les démarches administratives pour obtention d'un CAP</t>
  </si>
  <si>
    <t>- toutes sujétions pour la recherche d'un centre agréé pour l'acceptation des éléments amiantés</t>
  </si>
  <si>
    <t>Amenée, installation, démantèlement et replis du matériel spécifique aux travaux de désamiantage</t>
  </si>
  <si>
    <t>y compris mise en sécurité de la zone de travail (balisage, confinement, ventilation, …), dépose, essais (mesure point 0, mesures de suivi, restitution), conditionnement, transport et élimination des MPCA, y compris toutes sujétions</t>
  </si>
  <si>
    <t>Métrologie de suivi des travaux de retrait d'amiante</t>
  </si>
  <si>
    <t>y compris mesures de l'état initial d'empoussièrement en META conformément à la stratégie d'échantillonage</t>
  </si>
  <si>
    <t>y compris test fumée, mesures META suivi travaux conformément à la stratégie d'échantillonage : zone, SAS, base-vie, environnementale, MEST effluents, contrôle depression, analyses libératoires,</t>
  </si>
  <si>
    <t>y compris mesures libératoires de 1ère restitution META conformément à la stratégie d'échantillonage</t>
  </si>
  <si>
    <t>mises à dispositions des moyens pour contrôles externe (éléctricité, base-vie) et toutes sujétions</t>
  </si>
  <si>
    <t>Confinement (Mise en place, entretien et dépose) / Protection périphérique</t>
  </si>
  <si>
    <t>y compris structure, polyane, dispositifs de fixation et d'échaffaudage, entrées d'air, extracteurs, SAS, éclairage, sortie de secours, fenêtre de visualisation pour isolement et calfeutrement de la zone de travail,</t>
  </si>
  <si>
    <t xml:space="preserve">protection résistant et étanche de la séparation physique et des équipements non amiantés situés dans la zone de travail et à proximité et toutes sujétions </t>
  </si>
  <si>
    <t>Retrait et évacuation des MPCA et nettoyage fin - Unité : au cas par cas</t>
  </si>
  <si>
    <t>y compris validation du processus de retrait conformément au décret du 4 mai 2012 relatif aux risques d’exposition à l’amiante (détermination du niveau d’empoussièrement par 1 chantier test, puis validation sur 3 chantiers mini/processus/an)</t>
  </si>
  <si>
    <t>y compris entretien et frais de consommation des installations de chantier spécifique désamiantage, tenue du journal de chantier, base vie et fonctionnement</t>
  </si>
  <si>
    <t>mise en sécurité de la zone de travail (balisage, protection périphérique, surveillance…),</t>
  </si>
  <si>
    <t>stockage provisoire sécurisé des déchets, y compris toutes sujétions</t>
  </si>
  <si>
    <t>y compris dépose avec EPI et Moyens de Protection Collective (MPC) adaptés de l'ensemble des éléments amiantés et non décontaminables (supports, flocage, …), nettoyage fin, conditionnement, transport et élimination des MCA, y compris toutes sujétions</t>
  </si>
  <si>
    <t>Déconstruction sélective des structures des bâtiments et installations à la pince hydraulique y compris tri des matériaux (séparation structures métalliques, bétons, bois…)</t>
  </si>
  <si>
    <t>Ce prix rémunère au forfait la démolition de l'ensemble des bâtiments et installations repérés sur les plans joint au présent DCE, et conformément aux prescriptions du C.C.T.P.</t>
  </si>
  <si>
    <t>Il comprend notamment :</t>
  </si>
  <si>
    <t>·    L’abattage au sol de l’ensemble des structures en élévation ;</t>
  </si>
  <si>
    <t>·    Le découpage des armatures métalliques à la pince hydraulique ;</t>
  </si>
  <si>
    <t>·    l’arrachage de toutes les dalles horizontales situé au niveau du terrain naturel, en surélévation, ou en sous sol, qu’elles soient portées ou qu’elles reposent sur un fond de forme,</t>
  </si>
  <si>
    <t>·    le tri des bétons sains des bétons contaminés,</t>
  </si>
  <si>
    <t>·    Le tri des matériaux issus de la démolition par nature (ferrailles, bétons armés, bois, autres DIB…) ;</t>
  </si>
  <si>
    <t>·    Le conditionnement et l’évacuation des DIB résultant de ces opérations.</t>
  </si>
  <si>
    <t>Ce prix comprend également :</t>
  </si>
  <si>
    <t>·    La mise en œuvre des engins de démolition adaptés ;</t>
  </si>
  <si>
    <t>·    La mise en place d’étaiements ou systèmes adaptés aux maintiens provisoires d’éléments suivant la technologie utilisée ;</t>
  </si>
  <si>
    <t>·    Le percement des caniveaux, des fosses, des caves et des sous sols avant remblaiement,</t>
  </si>
  <si>
    <t>·    Le maintient de l’écoulement des eaux de ruissellement pendant toute la durée des travaux de démolition. Tous les moyens seront mis en œuvre pour que les eaux ne soient ni renvoyées sur le domaine public, ni dans les propriétés privées avoisinantes,</t>
  </si>
  <si>
    <t>·    L’arrosage continu en période le nécessitant.</t>
  </si>
  <si>
    <t>Y compris toutes protections du chantier.</t>
  </si>
  <si>
    <t>y compris le tri des bétons sains des bétons contaminés</t>
  </si>
  <si>
    <t>non compris les éléments de soutènements situés sous le TN (pieux, massifs, longrines…)</t>
  </si>
  <si>
    <t>Ce prix rémunère au forfait l'arrachage de l'ensemble des dalles de sols en béton des bâtiments et installations repérés sur les plans joint au présent DCE, et conformément aux prescriptions du C.C.T.P.</t>
  </si>
  <si>
    <t>·    l’arrachage de toutes les dalles horizontales situé au niveau du terrain naturel qu’elles soient portées ou qu’elles reposent sur un fond de forme,</t>
  </si>
  <si>
    <t>·    Lorsque les bâtiments à démolir se situent à proximité immédiate de surfaces revêtues à conserver, l’entreprise procédera au préalable à la découpe de ces revêtements afin de préserver l’intégrité de ces surfaces.</t>
  </si>
  <si>
    <t>Le cas échéant, elle assurera à ses frais leur remise en état à l’identique. Les fondations des murs en front de rue seront arasées à 5 cm sous le niveau des revêtements pour les préserver. Un solin de propreté sera effectué au mortier.</t>
  </si>
  <si>
    <t>Purge des fondations de l'ensemble des bâtiments y compris les éléments de soutènements situés sous le TN, (pieux, massifs, longrines…) et tri des bétons sains des bétons contaminés</t>
  </si>
  <si>
    <t>Ce prix rémunère au forfait la purge de l'ensemble des fondations des bâtiments et installations repérés sur les plans joint au présent DCE, et conformément aux prescriptions du C.C.T.P.</t>
  </si>
  <si>
    <t>·    l’extraction de tous les massifs de fondation sous élévations ou murs de refend, visibles ou non visibles, liés à la dernière activité du site mais aussi à son histoire.</t>
  </si>
  <si>
    <t>Cette extraction sera poursuivi jusqu’à – 2 m sous le niveau du terrain naturel (ou sous le niveau du plus bas dallage) le niveau du terrain naturel étant obtenu par interpolation entre le niveau des voies ou des tènements adjacents,</t>
  </si>
  <si>
    <t>·    Le tri des matériaux issus de la démolition par nature (ferrailles, bétons armés, autres DIB…) ;</t>
  </si>
  <si>
    <t>Démolition ou démontage de chaussées goudronnées et tout type de structure associés dans la limite de démolition prescrite au CCTP (rigoles, trottoirs, massifs, …) tous les regards et réseaux jusqu’à une profondeur de 1.5 m (AEP, eaux usées, télécom, gaz, …) et leur comblement soigné et compacté</t>
  </si>
  <si>
    <t>triage des matériaux et mise en décharge y compris toutes sujétions</t>
  </si>
  <si>
    <t xml:space="preserve"> y compris les éventuels tests de lixiviation des gravois pour déterminer leur acceptabilités dans les filières de valorisation, stockage ou traitement</t>
  </si>
  <si>
    <t>y compris talutage ou comblement des dénivelations pour sécurisation de la plate-forme. Le nivellement devra permettre l'accès à un véhicule léger à l'ensemble de la plate-forme et éviter l'effritement des enrobés périphériques</t>
  </si>
  <si>
    <t xml:space="preserve">Ce prix rémunère : </t>
  </si>
  <si>
    <t>- amené/repli de l'atelier concassage y compris les démarches administratives nécessaires à l’installation et l’exploitation d’une unité de concassage ;
- l'humidification et la brumisation des matériaux durant toute la période de fonctionnement de l'atelier de concassage ;
- le concassage des matériaux de remblais en 0/80 ;</t>
  </si>
  <si>
    <t>- la fourniture des preuves des spécifications de matériaux produits par la réalisation de 8 essais GTR caractère inerte des matériaux produits et de 8 analyses chimiques de type pack ISDI</t>
  </si>
  <si>
    <t>Ce prix rémunère</t>
  </si>
  <si>
    <t xml:space="preserve">- le chargement, le  transport et le déchargement à pied d'œuvre des matériaux </t>
  </si>
  <si>
    <t>- la mise en œuvre des matériaux, y compris le réglage et le compactage par couches successives jusqu'à la cote projet, suivant les prescriptions du GTR 92</t>
  </si>
  <si>
    <t>- la fourniture, le transport de l'eau et l'arrosage éventuel par temps sec pour éviter les émissions de poussières gênantes pour les usagers et les riverains.</t>
  </si>
  <si>
    <t>- Le contrôle de nivellement et toutes sujétions.</t>
  </si>
  <si>
    <t>Fourniture sur format informatique Autocad et sur papier des plans de récolement tel que défini au CCTP avec notament :</t>
  </si>
  <si>
    <t xml:space="preserve"> - le rapport de suivi des déchets avec les BSD et un tableau synthétique de l'ensemble des déchets par catégories (inertes, DIB, bois, recyclage, DIS, …)</t>
  </si>
  <si>
    <t xml:space="preserve"> - le rapport synthétique de suivi des travaux de désamiantage, dépollution et démolition (documents d'exécution, contrôles, mesures,…)</t>
  </si>
  <si>
    <t>Levé topographique de la plate-forme restituée avec localisation des réseaux conservés et des fondations profondes conservées</t>
  </si>
  <si>
    <t>Démolition ou démontage de chaussées goudronnées et tout type de structure associés (rigoles, trottoirs, massifs, …) tous les regards et réseaux jusqu’à une profondeur de 1.5 m (AEP, eaux usées, télécom, gaz, …) et leur comblement soigné et compacté</t>
  </si>
  <si>
    <t>- l'humidification et la brumisation des matériaux durant toute la période de fonctionnement de l'atelier de concassage ; 
- le concassage sur site de l'excédent des bétons en granulats routiers GR3 (0-31.5mm) en vue de leur commercialisation ;</t>
  </si>
  <si>
    <t>Les produits devront en outre correspondre aux caractéristiques attendues d’un GR3 tels que définies par les normes EN 13 242 et 13 285</t>
  </si>
  <si>
    <t xml:space="preserve">Le Maître d'Ouvrage,                                                              L'Entrepreneur,
</t>
  </si>
  <si>
    <t>Ce prix rémunère le gardiennage du site par un maître chien en dehors des horaire des travail de l'entreprise, y compris toutes sujétions</t>
  </si>
  <si>
    <t>Les couts liés au gardiennage du site par un maître chien dans des périodes d'inactivité de l'entreprise non formalisé par un ordre de service d'arrêt préalable sont à la charge de l'entreprise.</t>
  </si>
  <si>
    <t>- la coupe, l’évacuation et la mise en décharge des arbres et arbuste éventuellement à couper dans le cadre des travaux,</t>
  </si>
  <si>
    <t>- la dépose et l'évacuation des clôtures existantes,</t>
  </si>
  <si>
    <t>- les frais de gardiennage par vidéosureveillance, de clôtures, d'entretien des lieux et les dépenses liées à l'exploitation de ces cantonnements,</t>
  </si>
  <si>
    <t>Ce prix rémunère le démontage, la dépose, l’étiquetage avec numérotation individuelle, la manutention, le conditionnement sur palette ou équivalent (voir CCTP pour prescriptions techniques de dépose et moyens de conditionnement) et la mise en stock provisoire protégé des intempéries d'équipements pour réemploi.</t>
  </si>
  <si>
    <t>Ce prix rémunère l'ensemble des frais liés à l'établissement d'un avenant au plan de retrait des matériaux contenant de l'amiante</t>
  </si>
  <si>
    <t>y compris mise en sécurité de la zone de travail (balisage, confinement, ventilation, …), amené /repli du matériel, dépose, essais (mesure point 0, mesures de suivi, restitution), conditionnement, transport et élimination des MPCA, y compris toutes sujétions</t>
  </si>
  <si>
    <t xml:space="preserve">Ce prix rémunère l'ensemble des frais liés à l'assistance d'un expert pyrotechnique lors du retrait des infrastructures et de réalisation des investigations de pollution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</si>
</sst>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F&quot;;[Red]\-#,##0.00\ &quot;F&quot;"/>
    <numFmt numFmtId="165" formatCode="_-* #,##0.00\ &quot;€&quot;_-;\-* #,##0.00\ &quot;€&quot;_-;_-* &quot;-&quot;\ &quot;€&quot;_-;_-@_-"/>
  </numFmts>
  <fonts count="34">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sz val="14"/>
      <color theme="1"/>
      <name val="Segoe UI"/>
      <family val="2"/>
    </font>
    <font>
      <sz val="12"/>
      <color theme="1"/>
      <name val="Segoe UI"/>
      <family val="2"/>
    </font>
    <font>
      <i/>
      <sz val="12"/>
      <color theme="1"/>
      <name val="Segoe UI"/>
      <family val="2"/>
    </font>
    <font>
      <b/>
      <sz val="11"/>
      <color theme="1"/>
      <name val="Arial "/>
    </font>
    <font>
      <b/>
      <sz val="14"/>
      <color theme="1"/>
      <name val="Arial "/>
    </font>
    <font>
      <sz val="11"/>
      <color theme="1"/>
      <name val="Arial "/>
    </font>
    <font>
      <sz val="10"/>
      <color theme="1"/>
      <name val="Arial "/>
    </font>
    <font>
      <b/>
      <sz val="14"/>
      <color theme="1"/>
      <name val="Arial"/>
      <family val="2"/>
    </font>
    <font>
      <i/>
      <sz val="10"/>
      <color theme="1"/>
      <name val="Arial Narrow"/>
      <family val="2"/>
    </font>
    <font>
      <b/>
      <sz val="12"/>
      <color theme="1"/>
      <name val="Arial "/>
    </font>
    <font>
      <sz val="12"/>
      <color theme="1"/>
      <name val="Arial Narrow"/>
      <family val="2"/>
    </font>
    <font>
      <b/>
      <sz val="12"/>
      <color theme="1"/>
      <name val="Arial Narrow"/>
      <family val="2"/>
    </font>
    <font>
      <b/>
      <sz val="10"/>
      <color theme="1"/>
      <name val="Arial "/>
    </font>
    <font>
      <sz val="11"/>
      <color theme="1"/>
      <name val="Segoe UI"/>
      <family val="2"/>
    </font>
    <font>
      <sz val="11"/>
      <color theme="1"/>
      <name val="Arial Narrow"/>
      <family val="2"/>
    </font>
    <font>
      <sz val="10"/>
      <color theme="1"/>
      <name val="Arial Narrow"/>
      <family val="2"/>
    </font>
    <font>
      <sz val="10"/>
      <name val="MS Sans Serif"/>
    </font>
    <font>
      <i/>
      <sz val="12"/>
      <color theme="1"/>
      <name val="Arial "/>
    </font>
    <font>
      <i/>
      <sz val="11"/>
      <color theme="1"/>
      <name val="Arial "/>
    </font>
    <font>
      <i/>
      <sz val="10"/>
      <color theme="1"/>
      <name val="Arial "/>
    </font>
    <font>
      <sz val="12"/>
      <color theme="1"/>
      <name val="Arial "/>
    </font>
    <font>
      <sz val="11"/>
      <color rgb="FFFF0000"/>
      <name val="Calibri"/>
      <family val="2"/>
      <scheme val="minor"/>
    </font>
    <font>
      <b/>
      <sz val="16"/>
      <color theme="0"/>
      <name val="Arial "/>
    </font>
    <font>
      <sz val="16"/>
      <color theme="1"/>
      <name val="Arial "/>
    </font>
    <font>
      <sz val="16"/>
      <color theme="1"/>
      <name val="Calibri"/>
      <family val="2"/>
      <scheme val="minor"/>
    </font>
    <font>
      <sz val="16"/>
      <color theme="0"/>
      <name val="Arial "/>
    </font>
    <font>
      <sz val="16"/>
      <color theme="0"/>
      <name val="Calibri"/>
      <family val="2"/>
      <scheme val="minor"/>
    </font>
    <font>
      <b/>
      <sz val="11"/>
      <color theme="0"/>
      <name val="Arial "/>
    </font>
    <font>
      <sz val="10"/>
      <name val="Calibri"/>
      <family val="2"/>
      <scheme val="minor"/>
    </font>
    <fon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1F7ED"/>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9" tint="0.5999938962981048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top/>
      <bottom style="double">
        <color indexed="64"/>
      </bottom>
      <diagonal/>
    </border>
    <border>
      <left/>
      <right style="thin">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44" fontId="1" fillId="0" borderId="0" applyFont="0" applyFill="0" applyBorder="0" applyAlignment="0" applyProtection="0"/>
    <xf numFmtId="0" fontId="20" fillId="0" borderId="0"/>
    <xf numFmtId="164" fontId="20" fillId="0" borderId="0" applyFont="0" applyFill="0" applyBorder="0" applyAlignment="0" applyProtection="0"/>
  </cellStyleXfs>
  <cellXfs count="254">
    <xf numFmtId="0" fontId="0" fillId="0" borderId="0" xfId="0"/>
    <xf numFmtId="0" fontId="0" fillId="0" borderId="0" xfId="0" applyAlignment="1">
      <alignment horizontal="left" vertical="center"/>
    </xf>
    <xf numFmtId="44" fontId="0" fillId="0" borderId="0" xfId="1" applyFont="1" applyAlignment="1">
      <alignment horizontal="center" vertical="center"/>
    </xf>
    <xf numFmtId="44" fontId="0" fillId="2" borderId="0" xfId="1" applyFont="1" applyFill="1" applyAlignment="1">
      <alignment horizontal="center" vertical="center"/>
    </xf>
    <xf numFmtId="44" fontId="0" fillId="0" borderId="0" xfId="1" applyFont="1" applyFill="1" applyBorder="1" applyAlignment="1"/>
    <xf numFmtId="0" fontId="9" fillId="0" borderId="0" xfId="0" applyFont="1" applyAlignment="1">
      <alignment horizontal="left"/>
    </xf>
    <xf numFmtId="0" fontId="9" fillId="0" borderId="0" xfId="0" applyFont="1" applyAlignment="1">
      <alignment horizontal="center" vertical="center"/>
    </xf>
    <xf numFmtId="44" fontId="9" fillId="0" borderId="0" xfId="1" applyFont="1" applyAlignment="1">
      <alignment horizontal="center" vertical="center"/>
    </xf>
    <xf numFmtId="0" fontId="9" fillId="0" borderId="0" xfId="0" applyFont="1"/>
    <xf numFmtId="0" fontId="9" fillId="0" borderId="0" xfId="0" applyFont="1" applyAlignment="1">
      <alignment horizontal="left" indent="1"/>
    </xf>
    <xf numFmtId="44" fontId="9" fillId="0" borderId="1" xfId="1" applyFont="1" applyBorder="1" applyAlignment="1">
      <alignment horizontal="center" vertical="center"/>
    </xf>
    <xf numFmtId="44" fontId="9" fillId="0" borderId="1" xfId="1" applyFont="1" applyFill="1" applyBorder="1" applyAlignment="1">
      <alignment horizontal="center" vertical="center"/>
    </xf>
    <xf numFmtId="44" fontId="13" fillId="0" borderId="1" xfId="1" applyFont="1" applyBorder="1" applyAlignment="1">
      <alignment horizontal="right" vertical="center"/>
    </xf>
    <xf numFmtId="44" fontId="13" fillId="0" borderId="1" xfId="1" applyFont="1" applyBorder="1" applyAlignment="1">
      <alignment horizontal="right" vertical="center" wrapText="1"/>
    </xf>
    <xf numFmtId="0" fontId="13" fillId="0" borderId="1" xfId="0" applyFont="1" applyBorder="1" applyAlignment="1">
      <alignment horizontal="left" vertical="center"/>
    </xf>
    <xf numFmtId="0" fontId="7" fillId="0" borderId="0" xfId="0" applyFont="1"/>
    <xf numFmtId="0" fontId="0" fillId="2" borderId="0" xfId="0" applyFill="1" applyAlignment="1">
      <alignment horizontal="left" indent="1"/>
    </xf>
    <xf numFmtId="0" fontId="2" fillId="2" borderId="0" xfId="0" applyFont="1" applyFill="1" applyAlignment="1">
      <alignment horizontal="left" indent="1"/>
    </xf>
    <xf numFmtId="0" fontId="0" fillId="2" borderId="0" xfId="0" applyFill="1" applyAlignment="1">
      <alignment horizontal="left" vertical="center" wrapText="1" indent="1"/>
    </xf>
    <xf numFmtId="0" fontId="13" fillId="0" borderId="1" xfId="0" applyFont="1" applyBorder="1" applyAlignment="1">
      <alignment horizontal="left" vertical="center" indent="1"/>
    </xf>
    <xf numFmtId="0" fontId="7" fillId="0" borderId="0" xfId="0" applyFont="1" applyAlignment="1">
      <alignment horizontal="left" vertical="center" indent="1"/>
    </xf>
    <xf numFmtId="0" fontId="9" fillId="0" borderId="1" xfId="0" applyFont="1" applyBorder="1" applyAlignment="1">
      <alignment horizontal="left" vertical="center" indent="1"/>
    </xf>
    <xf numFmtId="0" fontId="0" fillId="0" borderId="0" xfId="0" applyAlignment="1">
      <alignment horizontal="left" indent="1"/>
    </xf>
    <xf numFmtId="0" fontId="10" fillId="2" borderId="1" xfId="0" applyFont="1" applyFill="1" applyBorder="1" applyAlignment="1">
      <alignment horizontal="left" vertical="center" indent="1"/>
    </xf>
    <xf numFmtId="0" fontId="16" fillId="5" borderId="2" xfId="0" applyFont="1" applyFill="1" applyBorder="1" applyAlignment="1">
      <alignment horizontal="left" vertical="center"/>
    </xf>
    <xf numFmtId="44" fontId="7" fillId="5" borderId="4" xfId="1" applyFont="1" applyFill="1" applyBorder="1" applyAlignment="1">
      <alignment horizontal="center" vertical="center"/>
    </xf>
    <xf numFmtId="0" fontId="8" fillId="4" borderId="1" xfId="0" applyFont="1" applyFill="1" applyBorder="1" applyAlignment="1">
      <alignment horizontal="left" vertical="center" indent="1"/>
    </xf>
    <xf numFmtId="44" fontId="9" fillId="4" borderId="4" xfId="1" applyFont="1" applyFill="1" applyBorder="1" applyAlignment="1">
      <alignment horizontal="center" vertical="center"/>
    </xf>
    <xf numFmtId="0" fontId="7" fillId="5" borderId="3" xfId="0" applyFont="1" applyFill="1" applyBorder="1" applyAlignment="1">
      <alignment horizontal="center" vertical="center"/>
    </xf>
    <xf numFmtId="44" fontId="7" fillId="5" borderId="3" xfId="1" applyFont="1" applyFill="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center" vertical="center"/>
    </xf>
    <xf numFmtId="0" fontId="9" fillId="0" borderId="3" xfId="0" applyFont="1" applyBorder="1" applyAlignment="1">
      <alignment horizontal="left" indent="1"/>
    </xf>
    <xf numFmtId="0" fontId="10" fillId="2" borderId="0" xfId="0" applyFont="1" applyFill="1" applyAlignment="1">
      <alignment horizontal="left" indent="1"/>
    </xf>
    <xf numFmtId="0" fontId="9" fillId="2" borderId="0" xfId="0" applyFont="1" applyFill="1" applyAlignment="1">
      <alignment horizontal="center" vertical="center"/>
    </xf>
    <xf numFmtId="44" fontId="9" fillId="2" borderId="0" xfId="1" applyFont="1" applyFill="1" applyBorder="1" applyAlignment="1">
      <alignment horizontal="center" vertical="center"/>
    </xf>
    <xf numFmtId="0" fontId="16" fillId="5" borderId="1" xfId="0" applyFont="1" applyFill="1" applyBorder="1" applyAlignment="1">
      <alignment horizontal="left" vertical="center" indent="1"/>
    </xf>
    <xf numFmtId="0" fontId="16" fillId="5" borderId="3" xfId="0" applyFont="1" applyFill="1" applyBorder="1" applyAlignment="1">
      <alignment horizontal="left" vertical="center"/>
    </xf>
    <xf numFmtId="44" fontId="16" fillId="5" borderId="4" xfId="1" applyFont="1" applyFill="1" applyBorder="1" applyAlignment="1">
      <alignment horizontal="center" vertical="center"/>
    </xf>
    <xf numFmtId="0" fontId="10" fillId="2" borderId="1" xfId="0" applyFont="1" applyFill="1" applyBorder="1" applyAlignment="1">
      <alignment horizontal="center" vertical="center"/>
    </xf>
    <xf numFmtId="44" fontId="10" fillId="2" borderId="1" xfId="1" applyFont="1" applyFill="1" applyBorder="1" applyAlignment="1">
      <alignment horizontal="center" vertical="center"/>
    </xf>
    <xf numFmtId="0" fontId="16" fillId="5" borderId="2" xfId="0" applyFont="1" applyFill="1" applyBorder="1" applyAlignment="1">
      <alignment vertical="center"/>
    </xf>
    <xf numFmtId="2" fontId="10" fillId="2" borderId="1" xfId="0" applyNumberFormat="1" applyFont="1" applyFill="1" applyBorder="1" applyAlignment="1">
      <alignment horizontal="left" vertical="center" indent="1"/>
    </xf>
    <xf numFmtId="44" fontId="10" fillId="2" borderId="1" xfId="0" applyNumberFormat="1" applyFont="1" applyFill="1" applyBorder="1" applyAlignment="1">
      <alignment horizontal="left" vertical="center" indent="1"/>
    </xf>
    <xf numFmtId="44" fontId="10" fillId="2" borderId="0" xfId="0" applyNumberFormat="1" applyFont="1" applyFill="1" applyAlignment="1">
      <alignment horizontal="left" indent="1"/>
    </xf>
    <xf numFmtId="44" fontId="10" fillId="2" borderId="0" xfId="1" applyFont="1" applyFill="1" applyBorder="1" applyAlignment="1">
      <alignment horizontal="center" vertical="center"/>
    </xf>
    <xf numFmtId="0" fontId="16" fillId="3" borderId="2" xfId="0" applyFont="1" applyFill="1" applyBorder="1" applyAlignment="1">
      <alignment horizontal="left" vertical="center"/>
    </xf>
    <xf numFmtId="0" fontId="16" fillId="3" borderId="3" xfId="0" applyFont="1" applyFill="1" applyBorder="1" applyAlignment="1">
      <alignment horizontal="center" vertical="center"/>
    </xf>
    <xf numFmtId="44" fontId="16" fillId="3" borderId="3" xfId="1" applyFont="1" applyFill="1" applyBorder="1" applyAlignment="1">
      <alignment horizontal="center" vertical="center"/>
    </xf>
    <xf numFmtId="44" fontId="16" fillId="3" borderId="4" xfId="1" applyFont="1" applyFill="1" applyBorder="1" applyAlignment="1">
      <alignment horizontal="center" vertical="center"/>
    </xf>
    <xf numFmtId="0" fontId="16" fillId="3" borderId="1" xfId="0" applyFont="1" applyFill="1" applyBorder="1" applyAlignment="1">
      <alignment horizontal="left" vertical="center" indent="1"/>
    </xf>
    <xf numFmtId="44" fontId="10" fillId="2" borderId="1" xfId="0" applyNumberFormat="1" applyFont="1" applyFill="1" applyBorder="1" applyAlignment="1">
      <alignment horizontal="left" vertical="center"/>
    </xf>
    <xf numFmtId="0" fontId="16" fillId="5" borderId="2" xfId="0" applyFont="1" applyFill="1" applyBorder="1"/>
    <xf numFmtId="3" fontId="0" fillId="2" borderId="5" xfId="1" applyNumberFormat="1" applyFont="1" applyFill="1" applyBorder="1" applyAlignment="1">
      <alignment vertical="center"/>
    </xf>
    <xf numFmtId="44" fontId="0" fillId="2" borderId="5" xfId="1" applyFont="1" applyFill="1" applyBorder="1" applyAlignment="1">
      <alignment horizontal="center" vertical="center"/>
    </xf>
    <xf numFmtId="4" fontId="0" fillId="2" borderId="5" xfId="1" applyNumberFormat="1" applyFont="1" applyFill="1" applyBorder="1" applyAlignment="1">
      <alignment horizontal="center" vertical="center"/>
    </xf>
    <xf numFmtId="4" fontId="0" fillId="2" borderId="5" xfId="1" applyNumberFormat="1" applyFont="1" applyFill="1" applyBorder="1" applyAlignment="1">
      <alignment vertical="center"/>
    </xf>
    <xf numFmtId="4" fontId="13" fillId="0" borderId="1" xfId="0" applyNumberFormat="1" applyFont="1" applyBorder="1" applyAlignment="1">
      <alignment horizontal="right" vertical="center" wrapText="1"/>
    </xf>
    <xf numFmtId="4" fontId="16" fillId="5" borderId="3" xfId="0" applyNumberFormat="1" applyFont="1" applyFill="1" applyBorder="1" applyAlignment="1">
      <alignment horizontal="left" vertical="center"/>
    </xf>
    <xf numFmtId="4" fontId="10" fillId="2" borderId="1" xfId="1" applyNumberFormat="1" applyFont="1" applyFill="1" applyBorder="1" applyAlignment="1">
      <alignment horizontal="right" vertical="center"/>
    </xf>
    <xf numFmtId="4" fontId="16" fillId="3" borderId="3" xfId="1" applyNumberFormat="1" applyFont="1" applyFill="1" applyBorder="1" applyAlignment="1">
      <alignment horizontal="right" vertical="center"/>
    </xf>
    <xf numFmtId="4" fontId="9" fillId="2" borderId="0" xfId="1" applyNumberFormat="1" applyFont="1" applyFill="1" applyBorder="1" applyAlignment="1">
      <alignment horizontal="right" vertical="center"/>
    </xf>
    <xf numFmtId="4" fontId="0" fillId="0" borderId="0" xfId="1" applyNumberFormat="1" applyFont="1" applyAlignment="1">
      <alignment horizontal="center" vertical="center"/>
    </xf>
    <xf numFmtId="4" fontId="7" fillId="5" borderId="3" xfId="1" applyNumberFormat="1" applyFont="1" applyFill="1" applyBorder="1" applyAlignment="1">
      <alignment horizontal="right" vertical="center"/>
    </xf>
    <xf numFmtId="4" fontId="9" fillId="0" borderId="0" xfId="1" applyNumberFormat="1" applyFont="1" applyAlignment="1">
      <alignment horizontal="center" vertical="center"/>
    </xf>
    <xf numFmtId="4" fontId="10" fillId="2" borderId="1" xfId="0" applyNumberFormat="1" applyFont="1" applyFill="1" applyBorder="1" applyAlignment="1">
      <alignment horizontal="right" vertical="center"/>
    </xf>
    <xf numFmtId="4" fontId="10" fillId="2" borderId="0" xfId="0" applyNumberFormat="1" applyFont="1" applyFill="1" applyAlignment="1">
      <alignment horizontal="right" indent="1"/>
    </xf>
    <xf numFmtId="4" fontId="9" fillId="0" borderId="4" xfId="0" applyNumberFormat="1" applyFont="1" applyBorder="1" applyAlignment="1">
      <alignment horizontal="left" indent="1"/>
    </xf>
    <xf numFmtId="0" fontId="13" fillId="5" borderId="5" xfId="0" applyFont="1" applyFill="1" applyBorder="1" applyAlignment="1">
      <alignment horizontal="right" vertical="center"/>
    </xf>
    <xf numFmtId="4" fontId="13" fillId="5" borderId="5" xfId="0" applyNumberFormat="1" applyFont="1" applyFill="1" applyBorder="1"/>
    <xf numFmtId="165" fontId="7" fillId="5" borderId="8" xfId="1" applyNumberFormat="1" applyFont="1" applyFill="1" applyBorder="1" applyAlignment="1">
      <alignment horizontal="center" vertical="center"/>
    </xf>
    <xf numFmtId="0" fontId="21" fillId="5" borderId="3" xfId="0" applyFont="1" applyFill="1" applyBorder="1" applyAlignment="1">
      <alignment horizontal="right" vertical="center"/>
    </xf>
    <xf numFmtId="4" fontId="21" fillId="5" borderId="3" xfId="0" applyNumberFormat="1" applyFont="1" applyFill="1" applyBorder="1"/>
    <xf numFmtId="165" fontId="22" fillId="5" borderId="4" xfId="1" applyNumberFormat="1" applyFont="1" applyFill="1" applyBorder="1" applyAlignment="1">
      <alignment horizontal="center" vertical="center"/>
    </xf>
    <xf numFmtId="0" fontId="13" fillId="5" borderId="7" xfId="0" applyFont="1" applyFill="1" applyBorder="1" applyAlignment="1">
      <alignment horizontal="right" vertical="center"/>
    </xf>
    <xf numFmtId="4" fontId="13" fillId="5" borderId="7" xfId="0" applyNumberFormat="1" applyFont="1" applyFill="1" applyBorder="1"/>
    <xf numFmtId="165" fontId="7" fillId="5" borderId="9" xfId="1" applyNumberFormat="1" applyFont="1" applyFill="1" applyBorder="1" applyAlignment="1">
      <alignment horizontal="center" vertical="center"/>
    </xf>
    <xf numFmtId="0" fontId="9" fillId="0" borderId="3" xfId="0" applyFont="1" applyBorder="1"/>
    <xf numFmtId="0" fontId="9" fillId="0" borderId="4" xfId="0" applyFont="1" applyBorder="1"/>
    <xf numFmtId="0" fontId="4" fillId="2" borderId="5" xfId="0" applyFont="1" applyFill="1" applyBorder="1" applyAlignment="1">
      <alignment wrapText="1"/>
    </xf>
    <xf numFmtId="0" fontId="17" fillId="2" borderId="5" xfId="0" applyFont="1" applyFill="1" applyBorder="1" applyAlignment="1">
      <alignment wrapText="1"/>
    </xf>
    <xf numFmtId="0" fontId="0" fillId="2" borderId="5" xfId="0" applyFill="1" applyBorder="1" applyAlignment="1">
      <alignment horizontal="left" indent="1"/>
    </xf>
    <xf numFmtId="44" fontId="9" fillId="0" borderId="10" xfId="1" applyFont="1" applyBorder="1" applyAlignment="1">
      <alignment horizontal="left" vertical="center"/>
    </xf>
    <xf numFmtId="4" fontId="9" fillId="0" borderId="10" xfId="1" applyNumberFormat="1" applyFont="1" applyBorder="1" applyAlignment="1">
      <alignment horizontal="left" vertical="center"/>
    </xf>
    <xf numFmtId="44" fontId="9" fillId="0" borderId="10" xfId="1" applyFont="1" applyBorder="1" applyAlignment="1">
      <alignment horizontal="center" vertical="center"/>
    </xf>
    <xf numFmtId="49" fontId="19" fillId="2" borderId="3" xfId="0" quotePrefix="1" applyNumberFormat="1" applyFont="1" applyFill="1" applyBorder="1" applyAlignment="1">
      <alignment horizontal="left" vertical="center" wrapText="1"/>
    </xf>
    <xf numFmtId="0" fontId="10" fillId="2" borderId="1" xfId="0" applyFont="1" applyFill="1" applyBorder="1" applyAlignment="1">
      <alignment horizontal="left" indent="1"/>
    </xf>
    <xf numFmtId="2" fontId="10" fillId="0" borderId="1" xfId="0" applyNumberFormat="1" applyFont="1" applyBorder="1" applyAlignment="1">
      <alignment horizontal="left" vertical="center" indent="1"/>
    </xf>
    <xf numFmtId="0" fontId="10" fillId="0" borderId="1" xfId="0" applyFont="1" applyBorder="1" applyAlignment="1">
      <alignment horizontal="left" indent="1"/>
    </xf>
    <xf numFmtId="44" fontId="10" fillId="0" borderId="1" xfId="0" applyNumberFormat="1" applyFont="1" applyBorder="1" applyAlignment="1">
      <alignment horizontal="center" vertical="center"/>
    </xf>
    <xf numFmtId="0" fontId="10" fillId="2" borderId="1" xfId="0" applyFont="1" applyFill="1" applyBorder="1" applyAlignment="1">
      <alignment horizontal="left" vertical="center" wrapText="1" indent="1"/>
    </xf>
    <xf numFmtId="44" fontId="9" fillId="0" borderId="11" xfId="1" applyFont="1" applyBorder="1" applyAlignment="1">
      <alignment horizontal="left" vertical="center"/>
    </xf>
    <xf numFmtId="4" fontId="9" fillId="0" borderId="11" xfId="1" applyNumberFormat="1" applyFont="1" applyBorder="1" applyAlignment="1">
      <alignment horizontal="left" vertical="center"/>
    </xf>
    <xf numFmtId="44" fontId="9" fillId="0" borderId="11" xfId="1" applyFont="1" applyBorder="1" applyAlignment="1">
      <alignment horizontal="center" vertical="center"/>
    </xf>
    <xf numFmtId="0" fontId="13" fillId="0" borderId="5" xfId="0" applyFont="1" applyBorder="1" applyAlignment="1">
      <alignment horizontal="right"/>
    </xf>
    <xf numFmtId="4" fontId="13" fillId="0" borderId="5" xfId="0" applyNumberFormat="1" applyFont="1" applyBorder="1"/>
    <xf numFmtId="165" fontId="7" fillId="0" borderId="12" xfId="1" applyNumberFormat="1" applyFont="1" applyBorder="1" applyAlignment="1">
      <alignment horizontal="center" vertical="center"/>
    </xf>
    <xf numFmtId="0" fontId="13" fillId="0" borderId="3" xfId="0" applyFont="1" applyBorder="1" applyAlignment="1">
      <alignment horizontal="right"/>
    </xf>
    <xf numFmtId="4" fontId="24" fillId="0" borderId="3" xfId="0" applyNumberFormat="1" applyFont="1" applyBorder="1"/>
    <xf numFmtId="165" fontId="7" fillId="0" borderId="4" xfId="1" applyNumberFormat="1" applyFont="1" applyBorder="1" applyAlignment="1">
      <alignment horizontal="center" vertical="center"/>
    </xf>
    <xf numFmtId="0" fontId="13" fillId="0" borderId="13" xfId="0" applyFont="1" applyBorder="1" applyAlignment="1">
      <alignment horizontal="right"/>
    </xf>
    <xf numFmtId="4" fontId="13" fillId="0" borderId="13" xfId="0" applyNumberFormat="1" applyFont="1" applyBorder="1"/>
    <xf numFmtId="165" fontId="7" fillId="0" borderId="14" xfId="1" applyNumberFormat="1" applyFont="1" applyBorder="1" applyAlignment="1">
      <alignment horizontal="center" vertical="center"/>
    </xf>
    <xf numFmtId="0" fontId="10" fillId="2" borderId="0" xfId="0" applyFont="1" applyFill="1" applyAlignment="1">
      <alignment horizontal="left" vertical="center" indent="1"/>
    </xf>
    <xf numFmtId="0" fontId="10" fillId="2" borderId="0" xfId="0" applyFont="1" applyFill="1" applyAlignment="1">
      <alignment horizontal="center" vertical="center"/>
    </xf>
    <xf numFmtId="4" fontId="10" fillId="2" borderId="0" xfId="1" applyNumberFormat="1" applyFont="1" applyFill="1" applyBorder="1" applyAlignment="1">
      <alignment horizontal="right" vertical="center"/>
    </xf>
    <xf numFmtId="0" fontId="7" fillId="0" borderId="1" xfId="0" applyFont="1" applyBorder="1" applyAlignment="1">
      <alignment horizontal="left" vertical="center" indent="1"/>
    </xf>
    <xf numFmtId="0" fontId="7" fillId="0" borderId="2" xfId="0" applyFont="1" applyBorder="1" applyAlignment="1">
      <alignment horizontal="left" indent="1"/>
    </xf>
    <xf numFmtId="2" fontId="10" fillId="2" borderId="0" xfId="0" applyNumberFormat="1" applyFont="1" applyFill="1" applyAlignment="1">
      <alignment horizontal="left" vertical="center" indent="1"/>
    </xf>
    <xf numFmtId="0" fontId="13" fillId="0" borderId="0" xfId="0" applyFont="1" applyAlignment="1">
      <alignment horizontal="left" vertical="center" indent="1"/>
    </xf>
    <xf numFmtId="0" fontId="13" fillId="0" borderId="0" xfId="0" applyFont="1" applyAlignment="1">
      <alignment horizontal="left" vertical="center"/>
    </xf>
    <xf numFmtId="0" fontId="7" fillId="0" borderId="0" xfId="0" applyFont="1" applyAlignment="1">
      <alignment horizontal="center" vertical="center"/>
    </xf>
    <xf numFmtId="44" fontId="13" fillId="0" borderId="0" xfId="1" applyFont="1" applyBorder="1" applyAlignment="1">
      <alignment horizontal="right" vertical="center"/>
    </xf>
    <xf numFmtId="4" fontId="13" fillId="0" borderId="0" xfId="0" applyNumberFormat="1" applyFont="1" applyAlignment="1">
      <alignment horizontal="right" vertical="center" wrapText="1"/>
    </xf>
    <xf numFmtId="44" fontId="13" fillId="0" borderId="0" xfId="1" applyFont="1" applyBorder="1" applyAlignment="1">
      <alignment horizontal="right" vertical="center" wrapText="1"/>
    </xf>
    <xf numFmtId="0" fontId="26" fillId="6" borderId="1" xfId="0" applyFont="1" applyFill="1" applyBorder="1" applyAlignment="1">
      <alignment horizontal="left" vertical="center" indent="1"/>
    </xf>
    <xf numFmtId="0" fontId="28" fillId="0" borderId="0" xfId="0" applyFont="1"/>
    <xf numFmtId="0" fontId="30" fillId="0" borderId="0" xfId="0" applyFont="1"/>
    <xf numFmtId="44" fontId="9" fillId="0" borderId="0" xfId="1" applyFont="1" applyBorder="1" applyAlignment="1">
      <alignment horizontal="center" vertical="center"/>
    </xf>
    <xf numFmtId="0" fontId="7" fillId="0" borderId="0" xfId="0" applyFont="1" applyAlignment="1">
      <alignment horizontal="left" indent="1"/>
    </xf>
    <xf numFmtId="0" fontId="13" fillId="5" borderId="19" xfId="0" applyFont="1" applyFill="1" applyBorder="1" applyAlignment="1">
      <alignment horizontal="right" vertical="center"/>
    </xf>
    <xf numFmtId="4" fontId="13" fillId="5" borderId="19" xfId="0" applyNumberFormat="1" applyFont="1" applyFill="1" applyBorder="1"/>
    <xf numFmtId="165" fontId="7" fillId="5" borderId="18" xfId="1" applyNumberFormat="1" applyFont="1" applyFill="1" applyBorder="1" applyAlignment="1">
      <alignment horizontal="center" vertical="center"/>
    </xf>
    <xf numFmtId="44" fontId="27" fillId="6" borderId="4" xfId="1" applyFont="1" applyFill="1" applyBorder="1" applyAlignment="1">
      <alignment horizontal="center" vertical="center"/>
    </xf>
    <xf numFmtId="44" fontId="29" fillId="6" borderId="4" xfId="1" applyFont="1" applyFill="1" applyBorder="1" applyAlignment="1">
      <alignment horizontal="center" vertical="center"/>
    </xf>
    <xf numFmtId="0" fontId="10" fillId="0" borderId="1" xfId="0" applyFont="1" applyBorder="1" applyAlignment="1">
      <alignment horizontal="left" vertical="center" indent="1"/>
    </xf>
    <xf numFmtId="0" fontId="10" fillId="0" borderId="1" xfId="0" applyFont="1" applyBorder="1" applyAlignment="1">
      <alignment horizontal="center" vertical="center"/>
    </xf>
    <xf numFmtId="44" fontId="10" fillId="0" borderId="1" xfId="1" applyFont="1" applyFill="1" applyBorder="1" applyAlignment="1">
      <alignment horizontal="center" vertical="center"/>
    </xf>
    <xf numFmtId="4" fontId="10" fillId="0" borderId="1" xfId="1" applyNumberFormat="1" applyFont="1" applyFill="1" applyBorder="1" applyAlignment="1">
      <alignment horizontal="right" vertical="center"/>
    </xf>
    <xf numFmtId="44" fontId="10" fillId="0" borderId="1" xfId="0" applyNumberFormat="1" applyFont="1" applyBorder="1" applyAlignment="1">
      <alignment horizontal="left" vertical="center"/>
    </xf>
    <xf numFmtId="4" fontId="10" fillId="0" borderId="1" xfId="0" applyNumberFormat="1" applyFont="1" applyBorder="1" applyAlignment="1">
      <alignment horizontal="right" vertical="center"/>
    </xf>
    <xf numFmtId="44" fontId="10" fillId="0" borderId="1" xfId="0" applyNumberFormat="1" applyFont="1" applyBorder="1" applyAlignment="1">
      <alignment horizontal="left" vertical="center" indent="1"/>
    </xf>
    <xf numFmtId="44" fontId="10" fillId="0" borderId="1" xfId="1" applyFont="1" applyFill="1" applyBorder="1" applyAlignment="1">
      <alignment horizontal="left" vertical="center" indent="1"/>
    </xf>
    <xf numFmtId="0" fontId="10" fillId="0" borderId="0" xfId="0" applyFont="1" applyAlignment="1">
      <alignment horizontal="left" indent="1"/>
    </xf>
    <xf numFmtId="44" fontId="10" fillId="0" borderId="0" xfId="0" applyNumberFormat="1" applyFont="1" applyAlignment="1">
      <alignment horizontal="left" indent="1"/>
    </xf>
    <xf numFmtId="4" fontId="10" fillId="0" borderId="0" xfId="0" applyNumberFormat="1" applyFont="1" applyAlignment="1">
      <alignment horizontal="right" indent="1"/>
    </xf>
    <xf numFmtId="44" fontId="10" fillId="0" borderId="0" xfId="1" applyFont="1" applyFill="1" applyBorder="1" applyAlignment="1">
      <alignment horizontal="center" vertical="center"/>
    </xf>
    <xf numFmtId="44" fontId="9" fillId="0" borderId="0" xfId="1" applyFont="1" applyBorder="1" applyAlignment="1">
      <alignment horizontal="left" vertical="center"/>
    </xf>
    <xf numFmtId="4" fontId="9" fillId="0" borderId="0" xfId="1" applyNumberFormat="1" applyFont="1" applyBorder="1" applyAlignment="1">
      <alignment horizontal="left" vertical="center"/>
    </xf>
    <xf numFmtId="0" fontId="18" fillId="2" borderId="5" xfId="0" applyFont="1" applyFill="1" applyBorder="1" applyAlignment="1">
      <alignment horizontal="left" vertical="center"/>
    </xf>
    <xf numFmtId="0" fontId="25" fillId="0" borderId="0" xfId="0" applyFont="1"/>
    <xf numFmtId="0" fontId="10" fillId="0" borderId="1" xfId="0" applyFont="1" applyBorder="1" applyAlignment="1">
      <alignment horizontal="left" vertical="center" wrapText="1" indent="1"/>
    </xf>
    <xf numFmtId="0" fontId="11" fillId="2" borderId="0" xfId="0" applyFont="1" applyFill="1" applyAlignment="1">
      <alignment vertical="center" wrapText="1"/>
    </xf>
    <xf numFmtId="0" fontId="14" fillId="2" borderId="0" xfId="0" applyFont="1" applyFill="1" applyAlignment="1">
      <alignment wrapText="1"/>
    </xf>
    <xf numFmtId="0" fontId="11" fillId="2" borderId="0" xfId="0" applyFont="1" applyFill="1" applyAlignment="1">
      <alignment horizontal="center" vertical="center" wrapText="1"/>
    </xf>
    <xf numFmtId="0" fontId="14" fillId="2" borderId="0" xfId="0" applyFont="1" applyFill="1" applyAlignment="1">
      <alignment horizontal="center" wrapText="1"/>
    </xf>
    <xf numFmtId="0" fontId="11" fillId="2" borderId="6" xfId="0" applyFont="1" applyFill="1" applyBorder="1" applyAlignment="1">
      <alignment vertical="center" wrapText="1"/>
    </xf>
    <xf numFmtId="0" fontId="11" fillId="2" borderId="6" xfId="0" applyFont="1" applyFill="1" applyBorder="1" applyAlignment="1">
      <alignment horizontal="center" vertical="center" wrapText="1"/>
    </xf>
    <xf numFmtId="0" fontId="17" fillId="2" borderId="8" xfId="0" applyFont="1" applyFill="1" applyBorder="1" applyAlignment="1">
      <alignment horizontal="center" wrapText="1"/>
    </xf>
    <xf numFmtId="0" fontId="11" fillId="2" borderId="20" xfId="0" applyFont="1" applyFill="1" applyBorder="1" applyAlignment="1">
      <alignment horizontal="center" vertical="center" wrapText="1"/>
    </xf>
    <xf numFmtId="0" fontId="14" fillId="2" borderId="20" xfId="0" applyFont="1" applyFill="1" applyBorder="1" applyAlignment="1">
      <alignment horizontal="center" wrapText="1"/>
    </xf>
    <xf numFmtId="0" fontId="7" fillId="0" borderId="20" xfId="0" applyFont="1" applyBorder="1" applyAlignment="1">
      <alignment horizontal="center" vertical="center"/>
    </xf>
    <xf numFmtId="0" fontId="16" fillId="7" borderId="1" xfId="0" applyFont="1" applyFill="1" applyBorder="1" applyAlignment="1">
      <alignment horizontal="left" vertical="center" indent="1"/>
    </xf>
    <xf numFmtId="0" fontId="16" fillId="7" borderId="2" xfId="0" applyFont="1" applyFill="1" applyBorder="1" applyAlignment="1">
      <alignment horizontal="left" vertical="center"/>
    </xf>
    <xf numFmtId="0" fontId="16" fillId="7" borderId="4" xfId="0" applyFont="1" applyFill="1" applyBorder="1" applyAlignment="1">
      <alignment horizontal="center" vertical="center"/>
    </xf>
    <xf numFmtId="0" fontId="10" fillId="3" borderId="21" xfId="0" applyFont="1" applyFill="1" applyBorder="1" applyAlignment="1">
      <alignment horizontal="left" vertical="center" indent="1"/>
    </xf>
    <xf numFmtId="0" fontId="10" fillId="3" borderId="1" xfId="0" applyFont="1" applyFill="1" applyBorder="1" applyAlignment="1">
      <alignment horizontal="left" vertical="center" indent="1"/>
    </xf>
    <xf numFmtId="0" fontId="10" fillId="3" borderId="1" xfId="0" applyFont="1" applyFill="1" applyBorder="1" applyAlignment="1">
      <alignment horizontal="center" vertical="center"/>
    </xf>
    <xf numFmtId="0" fontId="10" fillId="2" borderId="21" xfId="0" applyFont="1" applyFill="1" applyBorder="1" applyAlignment="1">
      <alignment horizontal="center" vertical="center"/>
    </xf>
    <xf numFmtId="0" fontId="32" fillId="0" borderId="21" xfId="2" applyFont="1" applyBorder="1" applyAlignment="1">
      <alignment vertical="top" wrapText="1"/>
    </xf>
    <xf numFmtId="0" fontId="32" fillId="0" borderId="22" xfId="2" applyFont="1" applyBorder="1" applyAlignment="1">
      <alignment vertical="top" wrapText="1"/>
    </xf>
    <xf numFmtId="0" fontId="32" fillId="0" borderId="22" xfId="2" quotePrefix="1" applyFont="1" applyBorder="1" applyAlignment="1">
      <alignment vertical="top" wrapText="1"/>
    </xf>
    <xf numFmtId="0" fontId="32" fillId="0" borderId="23" xfId="2" applyFont="1" applyBorder="1" applyAlignment="1">
      <alignment vertical="top" wrapText="1"/>
    </xf>
    <xf numFmtId="0" fontId="32" fillId="0" borderId="0" xfId="2" applyFont="1" applyAlignment="1">
      <alignment vertical="top" wrapText="1"/>
    </xf>
    <xf numFmtId="0" fontId="32" fillId="0" borderId="5" xfId="2" applyFont="1" applyBorder="1" applyAlignment="1">
      <alignment vertical="top" wrapText="1"/>
    </xf>
    <xf numFmtId="0" fontId="10" fillId="2" borderId="4" xfId="0" applyFont="1" applyFill="1" applyBorder="1" applyAlignment="1">
      <alignment horizontal="center" vertical="center"/>
    </xf>
    <xf numFmtId="0" fontId="7" fillId="5" borderId="4" xfId="0" applyFont="1" applyFill="1" applyBorder="1" applyAlignment="1">
      <alignment horizontal="center" vertical="center"/>
    </xf>
    <xf numFmtId="0" fontId="10" fillId="0" borderId="21" xfId="0" applyFont="1" applyBorder="1" applyAlignment="1">
      <alignment horizontal="left" vertical="center" indent="1"/>
    </xf>
    <xf numFmtId="0" fontId="33" fillId="0" borderId="0" xfId="0" applyFont="1" applyAlignment="1">
      <alignment horizontal="left" wrapText="1" indent="1"/>
    </xf>
    <xf numFmtId="0" fontId="9" fillId="0" borderId="20" xfId="0" applyFont="1" applyBorder="1" applyAlignment="1">
      <alignment horizontal="center" vertical="center"/>
    </xf>
    <xf numFmtId="0" fontId="10" fillId="5" borderId="1" xfId="0" applyFont="1" applyFill="1" applyBorder="1" applyAlignment="1">
      <alignment horizontal="left" vertical="center" indent="1"/>
    </xf>
    <xf numFmtId="0" fontId="10" fillId="5" borderId="1" xfId="0" applyFont="1" applyFill="1" applyBorder="1" applyAlignment="1">
      <alignment horizontal="center" vertical="center"/>
    </xf>
    <xf numFmtId="0" fontId="32" fillId="2" borderId="0" xfId="2" applyFont="1" applyFill="1" applyAlignment="1">
      <alignment vertical="top" wrapText="1"/>
    </xf>
    <xf numFmtId="0" fontId="32" fillId="2" borderId="0" xfId="2" quotePrefix="1" applyFont="1" applyFill="1" applyAlignment="1">
      <alignment vertical="top" wrapText="1"/>
    </xf>
    <xf numFmtId="0" fontId="32" fillId="2" borderId="22" xfId="2" quotePrefix="1" applyFont="1" applyFill="1" applyBorder="1" applyAlignment="1">
      <alignment vertical="top" wrapText="1"/>
    </xf>
    <xf numFmtId="2" fontId="10" fillId="2" borderId="2" xfId="0" applyNumberFormat="1" applyFont="1" applyFill="1" applyBorder="1" applyAlignment="1">
      <alignment horizontal="left" vertical="center" indent="1"/>
    </xf>
    <xf numFmtId="0" fontId="32" fillId="2" borderId="1" xfId="2" applyFont="1" applyFill="1" applyBorder="1" applyAlignment="1">
      <alignment vertical="top" wrapText="1"/>
    </xf>
    <xf numFmtId="0" fontId="10" fillId="2" borderId="20" xfId="0" applyFont="1" applyFill="1" applyBorder="1" applyAlignment="1">
      <alignment horizontal="center" vertical="center"/>
    </xf>
    <xf numFmtId="0" fontId="32" fillId="2" borderId="21" xfId="2" applyFont="1" applyFill="1" applyBorder="1" applyAlignment="1">
      <alignment vertical="top" wrapText="1"/>
    </xf>
    <xf numFmtId="0" fontId="32" fillId="2" borderId="23" xfId="2" quotePrefix="1" applyFont="1" applyFill="1" applyBorder="1" applyAlignment="1">
      <alignment vertical="top" wrapText="1"/>
    </xf>
    <xf numFmtId="0" fontId="32" fillId="0" borderId="3" xfId="2" applyFont="1" applyBorder="1" applyAlignment="1">
      <alignment vertical="top" wrapText="1"/>
    </xf>
    <xf numFmtId="0" fontId="0" fillId="0" borderId="20" xfId="0" applyBorder="1" applyAlignment="1">
      <alignment horizontal="center" vertical="center"/>
    </xf>
    <xf numFmtId="0" fontId="14" fillId="2" borderId="0" xfId="0" applyFont="1" applyFill="1" applyAlignment="1">
      <alignment horizontal="center" vertical="center" wrapText="1"/>
    </xf>
    <xf numFmtId="0" fontId="14" fillId="2" borderId="0" xfId="0" applyFont="1" applyFill="1" applyAlignment="1">
      <alignment vertical="center" wrapText="1"/>
    </xf>
    <xf numFmtId="2" fontId="10" fillId="5" borderId="1" xfId="0" applyNumberFormat="1" applyFont="1" applyFill="1" applyBorder="1" applyAlignment="1">
      <alignment horizontal="left" vertical="center" indent="1"/>
    </xf>
    <xf numFmtId="44" fontId="10" fillId="5" borderId="1" xfId="1" applyFont="1" applyFill="1" applyBorder="1" applyAlignment="1">
      <alignment horizontal="center" vertical="center"/>
    </xf>
    <xf numFmtId="0" fontId="10" fillId="2" borderId="22" xfId="0" applyFont="1" applyFill="1" applyBorder="1" applyAlignment="1">
      <alignment horizontal="left" vertical="center" wrapText="1"/>
    </xf>
    <xf numFmtId="0" fontId="10" fillId="5" borderId="1" xfId="0" applyFont="1" applyFill="1" applyBorder="1" applyAlignment="1">
      <alignment horizontal="left" vertical="center" wrapText="1" indent="1"/>
    </xf>
    <xf numFmtId="0" fontId="32" fillId="0" borderId="1" xfId="2" applyFont="1" applyBorder="1" applyAlignment="1">
      <alignment vertical="top" wrapText="1"/>
    </xf>
    <xf numFmtId="0" fontId="10" fillId="3" borderId="2" xfId="0" applyFont="1" applyFill="1" applyBorder="1" applyAlignment="1">
      <alignment horizontal="left" vertical="center"/>
    </xf>
    <xf numFmtId="0" fontId="9" fillId="0" borderId="1" xfId="0" applyFont="1" applyBorder="1" applyAlignment="1">
      <alignment horizontal="left" indent="1"/>
    </xf>
    <xf numFmtId="0" fontId="9" fillId="0" borderId="1" xfId="0" applyFont="1" applyBorder="1" applyAlignment="1">
      <alignment horizontal="center" vertical="center"/>
    </xf>
    <xf numFmtId="44" fontId="9" fillId="0" borderId="1" xfId="1" applyFont="1" applyBorder="1" applyAlignment="1">
      <alignment horizontal="left" vertical="center"/>
    </xf>
    <xf numFmtId="0" fontId="11" fillId="2" borderId="0" xfId="0" applyFont="1" applyFill="1" applyAlignment="1">
      <alignment horizontal="right" vertical="center" wrapText="1"/>
    </xf>
    <xf numFmtId="0" fontId="14" fillId="2" borderId="0" xfId="0" applyFont="1" applyFill="1" applyAlignment="1">
      <alignment horizontal="right" wrapText="1"/>
    </xf>
    <xf numFmtId="0" fontId="14" fillId="2" borderId="0" xfId="0" applyFont="1" applyFill="1" applyAlignment="1">
      <alignment horizontal="right" vertical="center" wrapText="1"/>
    </xf>
    <xf numFmtId="0" fontId="12" fillId="0" borderId="0" xfId="0" applyFont="1" applyAlignment="1">
      <alignment horizontal="right" vertical="center" wrapText="1"/>
    </xf>
    <xf numFmtId="0" fontId="12" fillId="0" borderId="0" xfId="0" applyFont="1" applyAlignment="1">
      <alignment horizontal="right" vertical="center"/>
    </xf>
    <xf numFmtId="0" fontId="18" fillId="2" borderId="6" xfId="0" applyFont="1" applyFill="1" applyBorder="1" applyAlignment="1">
      <alignment horizontal="left" vertical="center"/>
    </xf>
    <xf numFmtId="0" fontId="18" fillId="2" borderId="5" xfId="0" applyFont="1" applyFill="1" applyBorder="1" applyAlignment="1">
      <alignment horizontal="left" vertical="center"/>
    </xf>
    <xf numFmtId="44" fontId="0" fillId="2" borderId="6" xfId="1" applyFont="1" applyFill="1" applyBorder="1" applyAlignment="1">
      <alignment horizontal="center" vertical="center"/>
    </xf>
    <xf numFmtId="44" fontId="0" fillId="2" borderId="0" xfId="1" applyFont="1" applyFill="1" applyAlignment="1">
      <alignment horizontal="center" vertical="center"/>
    </xf>
    <xf numFmtId="44" fontId="0" fillId="2" borderId="5" xfId="1" applyFont="1" applyFill="1" applyBorder="1" applyAlignment="1">
      <alignment horizontal="center" vertical="center"/>
    </xf>
    <xf numFmtId="0" fontId="31" fillId="6" borderId="15" xfId="0" applyFont="1" applyFill="1" applyBorder="1" applyAlignment="1">
      <alignment horizontal="center" vertical="center"/>
    </xf>
    <xf numFmtId="0" fontId="31" fillId="6" borderId="16" xfId="0" applyFont="1" applyFill="1" applyBorder="1" applyAlignment="1">
      <alignment horizontal="center" vertical="center"/>
    </xf>
    <xf numFmtId="0" fontId="31" fillId="6" borderId="17" xfId="0" applyFont="1" applyFill="1" applyBorder="1" applyAlignment="1">
      <alignment horizontal="center" vertical="center"/>
    </xf>
    <xf numFmtId="0" fontId="26" fillId="6" borderId="2" xfId="0" applyFont="1" applyFill="1" applyBorder="1" applyAlignment="1">
      <alignment horizontal="left" vertical="center"/>
    </xf>
    <xf numFmtId="0" fontId="26" fillId="6" borderId="3" xfId="0"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xf numFmtId="0" fontId="9" fillId="0" borderId="2" xfId="0" applyFont="1" applyBorder="1" applyAlignment="1">
      <alignment horizontal="left" vertical="center" indent="1"/>
    </xf>
    <xf numFmtId="0" fontId="9" fillId="0" borderId="3" xfId="0" applyFont="1" applyBorder="1" applyAlignment="1">
      <alignment horizontal="left" vertical="center" indent="1"/>
    </xf>
    <xf numFmtId="0" fontId="9" fillId="0" borderId="4" xfId="0" applyFont="1" applyBorder="1" applyAlignment="1">
      <alignment horizontal="left" vertical="center" indent="1"/>
    </xf>
    <xf numFmtId="0" fontId="11" fillId="2" borderId="6" xfId="0" applyFont="1" applyFill="1" applyBorder="1" applyAlignment="1">
      <alignment horizontal="center" vertical="center" wrapText="1"/>
    </xf>
    <xf numFmtId="0" fontId="11" fillId="2" borderId="0" xfId="0" applyFont="1" applyFill="1" applyAlignment="1">
      <alignment horizontal="center" vertical="center" wrapText="1"/>
    </xf>
    <xf numFmtId="0" fontId="10" fillId="2" borderId="21"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23" xfId="0" applyFont="1" applyFill="1" applyBorder="1" applyAlignment="1">
      <alignment horizontal="center" vertical="center"/>
    </xf>
    <xf numFmtId="0" fontId="10" fillId="0" borderId="21" xfId="0" applyFont="1" applyBorder="1" applyAlignment="1">
      <alignment horizontal="center" vertical="center"/>
    </xf>
    <xf numFmtId="0" fontId="10" fillId="0" borderId="23" xfId="0" applyFont="1" applyBorder="1" applyAlignment="1">
      <alignment horizontal="center" vertical="center"/>
    </xf>
    <xf numFmtId="0" fontId="10" fillId="0" borderId="22" xfId="0" applyFont="1" applyBorder="1" applyAlignment="1">
      <alignment horizontal="center" vertical="center"/>
    </xf>
    <xf numFmtId="0" fontId="13" fillId="4" borderId="4" xfId="0" applyFont="1" applyFill="1" applyBorder="1" applyAlignment="1">
      <alignment horizontal="left" vertical="center"/>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xf>
    <xf numFmtId="0" fontId="10" fillId="0" borderId="24" xfId="0" applyFont="1" applyBorder="1" applyAlignment="1">
      <alignment horizontal="center" vertical="center"/>
    </xf>
    <xf numFmtId="0" fontId="10" fillId="0" borderId="8" xfId="0" applyFont="1" applyBorder="1" applyAlignment="1">
      <alignment horizontal="center" vertical="center"/>
    </xf>
    <xf numFmtId="2" fontId="10" fillId="2" borderId="21" xfId="0" applyNumberFormat="1" applyFont="1" applyFill="1" applyBorder="1" applyAlignment="1">
      <alignment horizontal="center" vertical="center"/>
    </xf>
    <xf numFmtId="2" fontId="10" fillId="2" borderId="22" xfId="0" applyNumberFormat="1" applyFont="1" applyFill="1" applyBorder="1" applyAlignment="1">
      <alignment horizontal="center" vertical="center"/>
    </xf>
    <xf numFmtId="2" fontId="10" fillId="2" borderId="23" xfId="0" applyNumberFormat="1" applyFont="1" applyFill="1" applyBorder="1" applyAlignment="1">
      <alignment horizontal="center" vertical="center"/>
    </xf>
    <xf numFmtId="0" fontId="26" fillId="6" borderId="4" xfId="0" applyFont="1" applyFill="1" applyBorder="1" applyAlignment="1">
      <alignment horizontal="left" vertical="center"/>
    </xf>
    <xf numFmtId="0" fontId="11" fillId="2" borderId="6" xfId="0" applyFont="1" applyFill="1" applyBorder="1" applyAlignment="1">
      <alignment horizontal="right" vertical="center" wrapText="1"/>
    </xf>
    <xf numFmtId="44" fontId="0" fillId="2" borderId="0" xfId="1" applyFont="1" applyFill="1" applyBorder="1" applyAlignment="1">
      <alignment horizontal="center" vertical="center"/>
    </xf>
    <xf numFmtId="2" fontId="10" fillId="0" borderId="24" xfId="0" applyNumberFormat="1" applyFont="1" applyBorder="1" applyAlignment="1">
      <alignment horizontal="center" vertical="center"/>
    </xf>
    <xf numFmtId="2" fontId="10" fillId="0" borderId="20" xfId="0" applyNumberFormat="1" applyFont="1" applyBorder="1" applyAlignment="1">
      <alignment horizontal="center" vertical="center"/>
    </xf>
    <xf numFmtId="2" fontId="10" fillId="0" borderId="8" xfId="0" applyNumberFormat="1" applyFont="1" applyBorder="1" applyAlignment="1">
      <alignment horizontal="center" vertical="center"/>
    </xf>
    <xf numFmtId="44" fontId="10" fillId="0" borderId="21" xfId="1" applyFont="1" applyFill="1" applyBorder="1" applyAlignment="1">
      <alignment horizontal="center" vertical="center"/>
    </xf>
    <xf numFmtId="44" fontId="10" fillId="0" borderId="22" xfId="1" applyFont="1" applyFill="1" applyBorder="1" applyAlignment="1">
      <alignment horizontal="center" vertical="center"/>
    </xf>
    <xf numFmtId="44" fontId="10" fillId="0" borderId="23" xfId="1" applyFont="1" applyFill="1" applyBorder="1" applyAlignment="1">
      <alignment horizontal="center" vertical="center"/>
    </xf>
    <xf numFmtId="0" fontId="16" fillId="2" borderId="21" xfId="0" applyFont="1" applyFill="1" applyBorder="1" applyAlignment="1">
      <alignment horizontal="center" vertical="center"/>
    </xf>
    <xf numFmtId="0" fontId="16" fillId="2" borderId="22" xfId="0" applyFont="1" applyFill="1" applyBorder="1" applyAlignment="1">
      <alignment horizontal="center" vertical="center"/>
    </xf>
    <xf numFmtId="0" fontId="16" fillId="2" borderId="23"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23" xfId="0" applyFont="1" applyFill="1" applyBorder="1" applyAlignment="1">
      <alignment horizontal="center" vertical="center"/>
    </xf>
    <xf numFmtId="44" fontId="7" fillId="2" borderId="25" xfId="1" applyFont="1" applyFill="1" applyBorder="1" applyAlignment="1">
      <alignment horizontal="center" vertical="center"/>
    </xf>
    <xf numFmtId="44" fontId="7" fillId="2" borderId="26" xfId="1" applyFont="1" applyFill="1" applyBorder="1" applyAlignment="1">
      <alignment horizontal="center" vertical="center"/>
    </xf>
    <xf numFmtId="44" fontId="7" fillId="2" borderId="27" xfId="1" applyFont="1" applyFill="1" applyBorder="1" applyAlignment="1">
      <alignment horizontal="center" vertical="center"/>
    </xf>
    <xf numFmtId="0" fontId="8" fillId="0" borderId="1" xfId="0" applyFont="1" applyFill="1" applyBorder="1" applyAlignment="1">
      <alignment horizontal="left" vertical="center" indent="1"/>
    </xf>
    <xf numFmtId="2" fontId="10" fillId="0" borderId="1" xfId="0" applyNumberFormat="1" applyFont="1" applyFill="1" applyBorder="1" applyAlignment="1">
      <alignment horizontal="left" vertical="center" indent="1"/>
    </xf>
    <xf numFmtId="0" fontId="10" fillId="0" borderId="1" xfId="0" applyFont="1" applyFill="1" applyBorder="1" applyAlignment="1">
      <alignment horizontal="left" vertical="center" indent="1"/>
    </xf>
    <xf numFmtId="2" fontId="10" fillId="0" borderId="21" xfId="0" applyNumberFormat="1" applyFont="1" applyFill="1" applyBorder="1" applyAlignment="1">
      <alignment horizontal="center" vertical="center"/>
    </xf>
    <xf numFmtId="2" fontId="10" fillId="0" borderId="22" xfId="0" applyNumberFormat="1" applyFont="1" applyFill="1" applyBorder="1" applyAlignment="1">
      <alignment horizontal="center" vertical="center"/>
    </xf>
    <xf numFmtId="2" fontId="10" fillId="0" borderId="23" xfId="0" applyNumberFormat="1" applyFont="1" applyFill="1" applyBorder="1" applyAlignment="1">
      <alignment horizontal="center" vertical="center"/>
    </xf>
  </cellXfs>
  <cellStyles count="4">
    <cellStyle name="Monétaire" xfId="1" builtinId="4"/>
    <cellStyle name="Monétaire 2 2" xfId="3" xr:uid="{543A5530-16D0-43A8-9D79-CB8ED275D76F}"/>
    <cellStyle name="Normal" xfId="0" builtinId="0"/>
    <cellStyle name="Normal 2" xfId="2" xr:uid="{E708E196-76D9-4C93-AF56-F390CD9DF3F0}"/>
  </cellStyles>
  <dxfs count="0"/>
  <tableStyles count="0" defaultTableStyle="TableStyleMedium2" defaultPivotStyle="PivotStyleLight16"/>
  <colors>
    <mruColors>
      <color rgb="FFCCFFCC"/>
      <color rgb="FFF1F7ED"/>
      <color rgb="FFFAFAE6"/>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30257</xdr:colOff>
      <xdr:row>1</xdr:row>
      <xdr:rowOff>154412</xdr:rowOff>
    </xdr:from>
    <xdr:to>
      <xdr:col>4</xdr:col>
      <xdr:colOff>657693</xdr:colOff>
      <xdr:row>4</xdr:row>
      <xdr:rowOff>134470</xdr:rowOff>
    </xdr:to>
    <xdr:pic>
      <xdr:nvPicPr>
        <xdr:cNvPr id="3" name="Image 2">
          <a:extLst>
            <a:ext uri="{FF2B5EF4-FFF2-40B4-BE49-F238E27FC236}">
              <a16:creationId xmlns:a16="http://schemas.microsoft.com/office/drawing/2014/main" id="{DB6A9DA1-E0D9-4503-BA71-B74F5317950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8361457" y="344912"/>
          <a:ext cx="1725987" cy="557908"/>
        </a:xfrm>
        <a:prstGeom prst="rect">
          <a:avLst/>
        </a:prstGeom>
      </xdr:spPr>
    </xdr:pic>
    <xdr:clientData/>
  </xdr:twoCellAnchor>
  <xdr:twoCellAnchor editAs="oneCell">
    <xdr:from>
      <xdr:col>0</xdr:col>
      <xdr:colOff>539750</xdr:colOff>
      <xdr:row>1</xdr:row>
      <xdr:rowOff>69850</xdr:rowOff>
    </xdr:from>
    <xdr:to>
      <xdr:col>1</xdr:col>
      <xdr:colOff>730250</xdr:colOff>
      <xdr:row>5</xdr:row>
      <xdr:rowOff>77764</xdr:rowOff>
    </xdr:to>
    <xdr:pic>
      <xdr:nvPicPr>
        <xdr:cNvPr id="5" name="Image 4">
          <a:extLst>
            <a:ext uri="{FF2B5EF4-FFF2-40B4-BE49-F238E27FC236}">
              <a16:creationId xmlns:a16="http://schemas.microsoft.com/office/drawing/2014/main" id="{7CBCE9B4-7D89-780E-8EA3-02FE1566B10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9750" y="260350"/>
          <a:ext cx="806450" cy="7953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7594262</xdr:colOff>
      <xdr:row>1</xdr:row>
      <xdr:rowOff>139981</xdr:rowOff>
    </xdr:from>
    <xdr:to>
      <xdr:col>2</xdr:col>
      <xdr:colOff>6350</xdr:colOff>
      <xdr:row>3</xdr:row>
      <xdr:rowOff>66675</xdr:rowOff>
    </xdr:to>
    <xdr:pic>
      <xdr:nvPicPr>
        <xdr:cNvPr id="2" name="Image 1">
          <a:extLst>
            <a:ext uri="{FF2B5EF4-FFF2-40B4-BE49-F238E27FC236}">
              <a16:creationId xmlns:a16="http://schemas.microsoft.com/office/drawing/2014/main" id="{93E2BC41-37D1-4A5C-96CA-D616C67BD12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8356262" y="416206"/>
          <a:ext cx="673438" cy="380719"/>
        </a:xfrm>
        <a:prstGeom prst="rect">
          <a:avLst/>
        </a:prstGeom>
      </xdr:spPr>
    </xdr:pic>
    <xdr:clientData/>
  </xdr:twoCellAnchor>
  <xdr:twoCellAnchor editAs="oneCell">
    <xdr:from>
      <xdr:col>0</xdr:col>
      <xdr:colOff>121229</xdr:colOff>
      <xdr:row>1</xdr:row>
      <xdr:rowOff>49069</xdr:rowOff>
    </xdr:from>
    <xdr:to>
      <xdr:col>0</xdr:col>
      <xdr:colOff>552451</xdr:colOff>
      <xdr:row>4</xdr:row>
      <xdr:rowOff>82550</xdr:rowOff>
    </xdr:to>
    <xdr:pic>
      <xdr:nvPicPr>
        <xdr:cNvPr id="3" name="Image 2">
          <a:extLst>
            <a:ext uri="{FF2B5EF4-FFF2-40B4-BE49-F238E27FC236}">
              <a16:creationId xmlns:a16="http://schemas.microsoft.com/office/drawing/2014/main" id="{41DAD4F1-25B1-4189-8A22-A54788066B2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1229" y="325294"/>
          <a:ext cx="431222" cy="6938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30257</xdr:colOff>
      <xdr:row>1</xdr:row>
      <xdr:rowOff>154412</xdr:rowOff>
    </xdr:from>
    <xdr:to>
      <xdr:col>4</xdr:col>
      <xdr:colOff>657695</xdr:colOff>
      <xdr:row>4</xdr:row>
      <xdr:rowOff>134470</xdr:rowOff>
    </xdr:to>
    <xdr:pic>
      <xdr:nvPicPr>
        <xdr:cNvPr id="2" name="Image 1">
          <a:extLst>
            <a:ext uri="{FF2B5EF4-FFF2-40B4-BE49-F238E27FC236}">
              <a16:creationId xmlns:a16="http://schemas.microsoft.com/office/drawing/2014/main" id="{C5AA00C2-E42F-46FD-96AA-B28AFEA9C70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7555007" y="344912"/>
          <a:ext cx="1675187" cy="561083"/>
        </a:xfrm>
        <a:prstGeom prst="rect">
          <a:avLst/>
        </a:prstGeom>
      </xdr:spPr>
    </xdr:pic>
    <xdr:clientData/>
  </xdr:twoCellAnchor>
  <xdr:twoCellAnchor editAs="oneCell">
    <xdr:from>
      <xdr:col>3</xdr:col>
      <xdr:colOff>27082</xdr:colOff>
      <xdr:row>1</xdr:row>
      <xdr:rowOff>154412</xdr:rowOff>
    </xdr:from>
    <xdr:to>
      <xdr:col>4</xdr:col>
      <xdr:colOff>654520</xdr:colOff>
      <xdr:row>4</xdr:row>
      <xdr:rowOff>134470</xdr:rowOff>
    </xdr:to>
    <xdr:pic>
      <xdr:nvPicPr>
        <xdr:cNvPr id="4" name="Image 3">
          <a:extLst>
            <a:ext uri="{FF2B5EF4-FFF2-40B4-BE49-F238E27FC236}">
              <a16:creationId xmlns:a16="http://schemas.microsoft.com/office/drawing/2014/main" id="{FD13E4AD-256B-4C75-A136-3870D084D85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9048618" y="344912"/>
          <a:ext cx="1732791" cy="551558"/>
        </a:xfrm>
        <a:prstGeom prst="rect">
          <a:avLst/>
        </a:prstGeom>
      </xdr:spPr>
    </xdr:pic>
    <xdr:clientData/>
  </xdr:twoCellAnchor>
  <xdr:twoCellAnchor editAs="oneCell">
    <xdr:from>
      <xdr:col>0</xdr:col>
      <xdr:colOff>360350</xdr:colOff>
      <xdr:row>1</xdr:row>
      <xdr:rowOff>123454</xdr:rowOff>
    </xdr:from>
    <xdr:to>
      <xdr:col>1</xdr:col>
      <xdr:colOff>475953</xdr:colOff>
      <xdr:row>5</xdr:row>
      <xdr:rowOff>57150</xdr:rowOff>
    </xdr:to>
    <xdr:pic>
      <xdr:nvPicPr>
        <xdr:cNvPr id="5" name="Image 4">
          <a:extLst>
            <a:ext uri="{FF2B5EF4-FFF2-40B4-BE49-F238E27FC236}">
              <a16:creationId xmlns:a16="http://schemas.microsoft.com/office/drawing/2014/main" id="{B8AC17C4-D435-4428-A6B0-6E14DC8604D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360350" y="313954"/>
          <a:ext cx="696628" cy="72427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6404750</xdr:colOff>
      <xdr:row>1</xdr:row>
      <xdr:rowOff>157589</xdr:rowOff>
    </xdr:from>
    <xdr:to>
      <xdr:col>2</xdr:col>
      <xdr:colOff>331123</xdr:colOff>
      <xdr:row>4</xdr:row>
      <xdr:rowOff>140822</xdr:rowOff>
    </xdr:to>
    <xdr:pic>
      <xdr:nvPicPr>
        <xdr:cNvPr id="3" name="Image 2">
          <a:extLst>
            <a:ext uri="{FF2B5EF4-FFF2-40B4-BE49-F238E27FC236}">
              <a16:creationId xmlns:a16="http://schemas.microsoft.com/office/drawing/2014/main" id="{BB3FA9E0-DA44-4CBE-9495-C3D6BC1270B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7017071" y="348089"/>
          <a:ext cx="1729616" cy="561083"/>
        </a:xfrm>
        <a:prstGeom prst="rect">
          <a:avLst/>
        </a:prstGeom>
      </xdr:spPr>
    </xdr:pic>
    <xdr:clientData/>
  </xdr:twoCellAnchor>
  <xdr:twoCellAnchor editAs="oneCell">
    <xdr:from>
      <xdr:col>0</xdr:col>
      <xdr:colOff>360350</xdr:colOff>
      <xdr:row>1</xdr:row>
      <xdr:rowOff>123454</xdr:rowOff>
    </xdr:from>
    <xdr:to>
      <xdr:col>1</xdr:col>
      <xdr:colOff>475953</xdr:colOff>
      <xdr:row>5</xdr:row>
      <xdr:rowOff>57150</xdr:rowOff>
    </xdr:to>
    <xdr:pic>
      <xdr:nvPicPr>
        <xdr:cNvPr id="4" name="Image 3">
          <a:extLst>
            <a:ext uri="{FF2B5EF4-FFF2-40B4-BE49-F238E27FC236}">
              <a16:creationId xmlns:a16="http://schemas.microsoft.com/office/drawing/2014/main" id="{4F727EFF-A64C-4F39-A7F2-D39CAA8814F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360350" y="317129"/>
          <a:ext cx="725203" cy="721096"/>
        </a:xfrm>
        <a:prstGeom prst="rect">
          <a:avLst/>
        </a:prstGeom>
      </xdr:spPr>
    </xdr:pic>
    <xdr:clientData/>
  </xdr:twoCellAnchor>
  <xdr:twoCellAnchor editAs="oneCell">
    <xdr:from>
      <xdr:col>1</xdr:col>
      <xdr:colOff>6404750</xdr:colOff>
      <xdr:row>1</xdr:row>
      <xdr:rowOff>157589</xdr:rowOff>
    </xdr:from>
    <xdr:to>
      <xdr:col>2</xdr:col>
      <xdr:colOff>334298</xdr:colOff>
      <xdr:row>4</xdr:row>
      <xdr:rowOff>143997</xdr:rowOff>
    </xdr:to>
    <xdr:pic>
      <xdr:nvPicPr>
        <xdr:cNvPr id="2" name="Image 1">
          <a:extLst>
            <a:ext uri="{FF2B5EF4-FFF2-40B4-BE49-F238E27FC236}">
              <a16:creationId xmlns:a16="http://schemas.microsoft.com/office/drawing/2014/main" id="{EA312BC7-6364-4728-AC9A-EDC3A9BF9A2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7017525" y="351264"/>
          <a:ext cx="1727348" cy="564258"/>
        </a:xfrm>
        <a:prstGeom prst="rect">
          <a:avLst/>
        </a:prstGeom>
      </xdr:spPr>
    </xdr:pic>
    <xdr:clientData/>
  </xdr:twoCellAnchor>
  <xdr:twoCellAnchor editAs="oneCell">
    <xdr:from>
      <xdr:col>0</xdr:col>
      <xdr:colOff>360350</xdr:colOff>
      <xdr:row>1</xdr:row>
      <xdr:rowOff>123454</xdr:rowOff>
    </xdr:from>
    <xdr:to>
      <xdr:col>1</xdr:col>
      <xdr:colOff>475953</xdr:colOff>
      <xdr:row>5</xdr:row>
      <xdr:rowOff>57150</xdr:rowOff>
    </xdr:to>
    <xdr:pic>
      <xdr:nvPicPr>
        <xdr:cNvPr id="5" name="Image 4">
          <a:extLst>
            <a:ext uri="{FF2B5EF4-FFF2-40B4-BE49-F238E27FC236}">
              <a16:creationId xmlns:a16="http://schemas.microsoft.com/office/drawing/2014/main" id="{243BCDED-7357-45FD-8095-A9FDF5F1C65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360350" y="317129"/>
          <a:ext cx="725203" cy="72109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93" dT="2024-03-29T13:46:29.47" personId="{00000000-0000-0000-0000-000000000000}" id="{3CDFD6C4-0B2F-4456-80D5-03AB986C8DB0}">
    <text>Numérotation à MAJ - chapitre 6</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37"/>
  <sheetViews>
    <sheetView view="pageBreakPreview" topLeftCell="A77" zoomScale="66" zoomScaleNormal="85" zoomScaleSheetLayoutView="25" workbookViewId="0">
      <selection activeCell="B117" sqref="B117"/>
    </sheetView>
  </sheetViews>
  <sheetFormatPr baseColWidth="10" defaultColWidth="9.140625" defaultRowHeight="15"/>
  <cols>
    <col min="1" max="1" width="8.7109375" style="22" customWidth="1"/>
    <col min="2" max="2" width="107.5703125" customWidth="1"/>
    <col min="3" max="3" width="8.7109375" style="31" customWidth="1"/>
    <col min="4" max="4" width="15.7109375" style="2" customWidth="1"/>
    <col min="5" max="5" width="10.42578125" style="62" bestFit="1" customWidth="1"/>
    <col min="6" max="6" width="20.5703125" style="2" bestFit="1" customWidth="1"/>
    <col min="7" max="7" width="8.7109375" customWidth="1"/>
  </cols>
  <sheetData>
    <row r="1" spans="1:6" ht="15" customHeight="1">
      <c r="A1" s="81"/>
      <c r="B1" s="79" t="s">
        <v>11</v>
      </c>
      <c r="C1" s="80"/>
      <c r="D1" s="54"/>
      <c r="E1" s="55"/>
      <c r="F1" s="54"/>
    </row>
    <row r="2" spans="1:6" ht="15" customHeight="1">
      <c r="A2" s="16"/>
      <c r="B2" s="193" t="s">
        <v>16</v>
      </c>
      <c r="C2" s="193"/>
      <c r="D2" s="200"/>
      <c r="E2" s="200"/>
      <c r="F2" s="198" t="s">
        <v>126</v>
      </c>
    </row>
    <row r="3" spans="1:6" ht="9" customHeight="1">
      <c r="A3" s="16"/>
      <c r="B3" s="193"/>
      <c r="C3" s="193"/>
      <c r="D3" s="201"/>
      <c r="E3" s="201"/>
      <c r="F3" s="199"/>
    </row>
    <row r="4" spans="1:6" ht="21.75" customHeight="1">
      <c r="A4" s="17"/>
      <c r="B4" s="194" t="s">
        <v>63</v>
      </c>
      <c r="C4" s="194"/>
      <c r="D4" s="201"/>
      <c r="E4" s="201"/>
      <c r="F4" s="139" t="s">
        <v>180</v>
      </c>
    </row>
    <row r="5" spans="1:6" ht="16.5" customHeight="1">
      <c r="A5" s="18"/>
      <c r="B5" s="195" t="s">
        <v>125</v>
      </c>
      <c r="C5" s="195"/>
      <c r="D5" s="202"/>
      <c r="E5" s="202"/>
      <c r="F5" s="85" t="s">
        <v>192</v>
      </c>
    </row>
    <row r="6" spans="1:6" ht="10.5" customHeight="1">
      <c r="A6" s="16"/>
      <c r="B6" s="195"/>
      <c r="C6" s="195"/>
      <c r="D6" s="3"/>
      <c r="E6" s="56"/>
      <c r="F6" s="53"/>
    </row>
    <row r="7" spans="1:6" ht="18" customHeight="1">
      <c r="A7" s="19" t="s">
        <v>0</v>
      </c>
      <c r="B7" s="14" t="s">
        <v>1</v>
      </c>
      <c r="C7" s="30" t="s">
        <v>2</v>
      </c>
      <c r="D7" s="12" t="s">
        <v>7</v>
      </c>
      <c r="E7" s="57" t="s">
        <v>14</v>
      </c>
      <c r="F7" s="13" t="s">
        <v>8</v>
      </c>
    </row>
    <row r="8" spans="1:6" ht="18" customHeight="1">
      <c r="A8" s="109"/>
      <c r="B8" s="110"/>
      <c r="C8" s="111"/>
      <c r="D8" s="112"/>
      <c r="E8" s="113"/>
      <c r="F8" s="114"/>
    </row>
    <row r="9" spans="1:6" s="116" customFormat="1" ht="27.95" customHeight="1">
      <c r="A9" s="115" t="s">
        <v>123</v>
      </c>
      <c r="B9" s="206" t="s">
        <v>124</v>
      </c>
      <c r="C9" s="207"/>
      <c r="D9" s="207"/>
      <c r="E9" s="207"/>
      <c r="F9" s="123"/>
    </row>
    <row r="10" spans="1:6" ht="18" customHeight="1">
      <c r="A10" s="20"/>
      <c r="B10" s="196" t="s">
        <v>66</v>
      </c>
      <c r="C10" s="197"/>
      <c r="D10" s="197"/>
      <c r="E10" s="197"/>
      <c r="F10" s="197"/>
    </row>
    <row r="11" spans="1:6" s="1" customFormat="1" ht="17.45" customHeight="1">
      <c r="A11" s="26">
        <v>1</v>
      </c>
      <c r="B11" s="208" t="s">
        <v>10</v>
      </c>
      <c r="C11" s="209"/>
      <c r="D11" s="209"/>
      <c r="E11" s="209"/>
      <c r="F11" s="27"/>
    </row>
    <row r="12" spans="1:6" ht="17.45" customHeight="1">
      <c r="A12" s="36" t="s">
        <v>24</v>
      </c>
      <c r="B12" s="24" t="s">
        <v>12</v>
      </c>
      <c r="C12" s="37"/>
      <c r="D12" s="37"/>
      <c r="E12" s="58"/>
      <c r="F12" s="38"/>
    </row>
    <row r="13" spans="1:6" ht="15" customHeight="1">
      <c r="A13" s="23" t="s">
        <v>25</v>
      </c>
      <c r="B13" s="23" t="s">
        <v>19</v>
      </c>
      <c r="C13" s="39" t="s">
        <v>9</v>
      </c>
      <c r="D13" s="40"/>
      <c r="E13" s="59">
        <v>1</v>
      </c>
      <c r="F13" s="40">
        <f>$D13*E13</f>
        <v>0</v>
      </c>
    </row>
    <row r="14" spans="1:6" ht="15" customHeight="1">
      <c r="A14" s="23" t="s">
        <v>26</v>
      </c>
      <c r="B14" s="23" t="s">
        <v>74</v>
      </c>
      <c r="C14" s="39" t="s">
        <v>9</v>
      </c>
      <c r="D14" s="40"/>
      <c r="E14" s="59">
        <v>1</v>
      </c>
      <c r="F14" s="40">
        <f>$D14*E14</f>
        <v>0</v>
      </c>
    </row>
    <row r="15" spans="1:6" ht="15" customHeight="1">
      <c r="A15" s="23" t="s">
        <v>132</v>
      </c>
      <c r="B15" s="23" t="s">
        <v>18</v>
      </c>
      <c r="C15" s="39" t="s">
        <v>9</v>
      </c>
      <c r="D15" s="40"/>
      <c r="E15" s="59">
        <v>1</v>
      </c>
      <c r="F15" s="40">
        <f>$D15*E15</f>
        <v>0</v>
      </c>
    </row>
    <row r="16" spans="1:6" ht="15" customHeight="1">
      <c r="A16" s="23" t="s">
        <v>27</v>
      </c>
      <c r="B16" s="23" t="s">
        <v>20</v>
      </c>
      <c r="C16" s="39" t="s">
        <v>13</v>
      </c>
      <c r="D16" s="40"/>
      <c r="E16" s="59">
        <v>1</v>
      </c>
      <c r="F16" s="40">
        <f t="shared" ref="F16:F18" si="0">$D16*E16</f>
        <v>0</v>
      </c>
    </row>
    <row r="17" spans="1:6" ht="15" customHeight="1">
      <c r="A17" s="23" t="s">
        <v>28</v>
      </c>
      <c r="B17" s="23" t="s">
        <v>128</v>
      </c>
      <c r="C17" s="39" t="s">
        <v>9</v>
      </c>
      <c r="D17" s="40"/>
      <c r="E17" s="59">
        <v>1</v>
      </c>
      <c r="F17" s="40">
        <f t="shared" si="0"/>
        <v>0</v>
      </c>
    </row>
    <row r="18" spans="1:6" ht="15" customHeight="1">
      <c r="A18" s="23" t="s">
        <v>67</v>
      </c>
      <c r="B18" s="23" t="s">
        <v>21</v>
      </c>
      <c r="C18" s="39" t="s">
        <v>9</v>
      </c>
      <c r="D18" s="40"/>
      <c r="E18" s="59">
        <v>1</v>
      </c>
      <c r="F18" s="40">
        <f t="shared" si="0"/>
        <v>0</v>
      </c>
    </row>
    <row r="19" spans="1:6" ht="15" customHeight="1">
      <c r="A19" s="23" t="s">
        <v>133</v>
      </c>
      <c r="B19" s="125" t="s">
        <v>171</v>
      </c>
      <c r="C19" s="39" t="s">
        <v>9</v>
      </c>
      <c r="D19" s="40"/>
      <c r="E19" s="59">
        <v>1</v>
      </c>
      <c r="F19" s="40">
        <f t="shared" ref="F19" si="1">$D19*E19</f>
        <v>0</v>
      </c>
    </row>
    <row r="20" spans="1:6" ht="15" customHeight="1">
      <c r="A20" s="50" t="s">
        <v>29</v>
      </c>
      <c r="B20" s="46" t="s">
        <v>22</v>
      </c>
      <c r="C20" s="47"/>
      <c r="D20" s="48"/>
      <c r="E20" s="60"/>
      <c r="F20" s="49"/>
    </row>
    <row r="21" spans="1:6" ht="15.95" customHeight="1">
      <c r="A21" s="23" t="s">
        <v>30</v>
      </c>
      <c r="B21" s="23" t="s">
        <v>23</v>
      </c>
      <c r="C21" s="39" t="s">
        <v>9</v>
      </c>
      <c r="D21" s="40"/>
      <c r="E21" s="59">
        <v>1</v>
      </c>
      <c r="F21" s="40">
        <f>$D21*E21</f>
        <v>0</v>
      </c>
    </row>
    <row r="22" spans="1:6">
      <c r="A22" s="23" t="s">
        <v>31</v>
      </c>
      <c r="B22" s="23" t="s">
        <v>3</v>
      </c>
      <c r="C22" s="39" t="s">
        <v>9</v>
      </c>
      <c r="D22" s="40"/>
      <c r="E22" s="59">
        <v>1</v>
      </c>
      <c r="F22" s="40">
        <f t="shared" ref="F22" si="2">$D22*E22</f>
        <v>0</v>
      </c>
    </row>
    <row r="23" spans="1:6" ht="17.45" customHeight="1">
      <c r="A23" s="33"/>
      <c r="B23" s="33"/>
      <c r="C23" s="34"/>
      <c r="D23" s="35"/>
      <c r="E23" s="61"/>
      <c r="F23" s="35"/>
    </row>
    <row r="24" spans="1:6" ht="17.45" customHeight="1">
      <c r="A24" s="26">
        <v>2</v>
      </c>
      <c r="B24" s="208" t="s">
        <v>42</v>
      </c>
      <c r="C24" s="209"/>
      <c r="D24" s="209"/>
      <c r="E24" s="209"/>
      <c r="F24" s="27"/>
    </row>
    <row r="25" spans="1:6" ht="17.45" customHeight="1">
      <c r="A25" s="36" t="s">
        <v>33</v>
      </c>
      <c r="B25" s="41" t="s">
        <v>72</v>
      </c>
      <c r="C25" s="28"/>
      <c r="D25" s="29"/>
      <c r="E25" s="63"/>
      <c r="F25" s="25"/>
    </row>
    <row r="26" spans="1:6" ht="17.45" customHeight="1">
      <c r="A26" s="23" t="s">
        <v>68</v>
      </c>
      <c r="B26" s="23" t="s">
        <v>175</v>
      </c>
      <c r="C26" s="39" t="s">
        <v>9</v>
      </c>
      <c r="D26" s="43"/>
      <c r="E26" s="59">
        <v>1</v>
      </c>
      <c r="F26" s="40">
        <f>D26*E26</f>
        <v>0</v>
      </c>
    </row>
    <row r="27" spans="1:6" ht="17.45" customHeight="1">
      <c r="A27" s="23" t="s">
        <v>69</v>
      </c>
      <c r="B27" s="23" t="s">
        <v>32</v>
      </c>
      <c r="C27" s="39" t="s">
        <v>9</v>
      </c>
      <c r="D27" s="43"/>
      <c r="E27" s="59">
        <v>1</v>
      </c>
      <c r="F27" s="40">
        <f t="shared" ref="F27" si="3">D27*E27</f>
        <v>0</v>
      </c>
    </row>
    <row r="28" spans="1:6">
      <c r="A28" s="125" t="s">
        <v>70</v>
      </c>
      <c r="B28" s="125" t="s">
        <v>177</v>
      </c>
      <c r="C28" s="126" t="s">
        <v>9</v>
      </c>
      <c r="D28" s="131"/>
      <c r="E28" s="128">
        <v>1</v>
      </c>
      <c r="F28" s="127">
        <f t="shared" ref="F28" si="4">D28*E28</f>
        <v>0</v>
      </c>
    </row>
    <row r="29" spans="1:6">
      <c r="A29" s="125" t="s">
        <v>176</v>
      </c>
      <c r="B29" s="125" t="s">
        <v>179</v>
      </c>
      <c r="C29" s="126" t="s">
        <v>178</v>
      </c>
      <c r="D29" s="131"/>
      <c r="E29" s="128">
        <v>8000</v>
      </c>
      <c r="F29" s="127">
        <f>D29*E29</f>
        <v>0</v>
      </c>
    </row>
    <row r="30" spans="1:6">
      <c r="A30" s="125" t="s">
        <v>189</v>
      </c>
      <c r="B30" s="125" t="s">
        <v>190</v>
      </c>
      <c r="C30" s="126" t="s">
        <v>77</v>
      </c>
      <c r="D30" s="131"/>
      <c r="E30" s="128">
        <v>6120</v>
      </c>
      <c r="F30" s="127">
        <f>D30*E30</f>
        <v>0</v>
      </c>
    </row>
    <row r="31" spans="1:6" ht="17.45" customHeight="1"/>
    <row r="32" spans="1:6" ht="15" customHeight="1">
      <c r="A32" s="26">
        <v>3</v>
      </c>
      <c r="B32" s="208" t="s">
        <v>43</v>
      </c>
      <c r="C32" s="209"/>
      <c r="D32" s="209"/>
      <c r="E32" s="209"/>
      <c r="F32" s="27"/>
    </row>
    <row r="33" spans="1:6" ht="15" customHeight="1">
      <c r="A33" s="36" t="s">
        <v>34</v>
      </c>
      <c r="B33" s="41" t="s">
        <v>64</v>
      </c>
      <c r="C33" s="28"/>
      <c r="D33" s="29"/>
      <c r="E33" s="63"/>
      <c r="F33" s="25"/>
    </row>
    <row r="34" spans="1:6" ht="15" customHeight="1">
      <c r="A34" s="42" t="s">
        <v>36</v>
      </c>
      <c r="B34" s="23" t="s">
        <v>15</v>
      </c>
      <c r="C34" s="39" t="s">
        <v>9</v>
      </c>
      <c r="D34" s="40"/>
      <c r="E34" s="59">
        <v>1</v>
      </c>
      <c r="F34" s="40">
        <f>$D34*E34</f>
        <v>0</v>
      </c>
    </row>
    <row r="35" spans="1:6" ht="15" customHeight="1">
      <c r="A35" s="42" t="s">
        <v>37</v>
      </c>
      <c r="B35" s="23" t="s">
        <v>35</v>
      </c>
      <c r="C35" s="39" t="s">
        <v>9</v>
      </c>
      <c r="D35" s="40"/>
      <c r="E35" s="59">
        <v>1</v>
      </c>
      <c r="F35" s="40">
        <f>$D35*E35</f>
        <v>0</v>
      </c>
    </row>
    <row r="36" spans="1:6" ht="15" customHeight="1">
      <c r="A36" s="42" t="s">
        <v>38</v>
      </c>
      <c r="B36" s="23" t="s">
        <v>100</v>
      </c>
      <c r="C36" s="39" t="s">
        <v>9</v>
      </c>
      <c r="D36" s="40"/>
      <c r="E36" s="59">
        <v>1</v>
      </c>
      <c r="F36" s="40">
        <f>$D36*E36</f>
        <v>0</v>
      </c>
    </row>
    <row r="37" spans="1:6" ht="15" customHeight="1">
      <c r="A37" s="42" t="s">
        <v>80</v>
      </c>
      <c r="B37" s="23" t="s">
        <v>101</v>
      </c>
      <c r="C37" s="39" t="s">
        <v>9</v>
      </c>
      <c r="D37" s="40"/>
      <c r="E37" s="59">
        <v>1</v>
      </c>
      <c r="F37" s="40">
        <f>$D37*E37</f>
        <v>0</v>
      </c>
    </row>
    <row r="38" spans="1:6" ht="15" customHeight="1">
      <c r="A38" s="42" t="s">
        <v>102</v>
      </c>
      <c r="B38" s="23" t="s">
        <v>81</v>
      </c>
      <c r="C38" s="39" t="s">
        <v>9</v>
      </c>
      <c r="D38" s="40"/>
      <c r="E38" s="59">
        <v>1</v>
      </c>
      <c r="F38" s="40">
        <f t="shared" ref="F38" si="5">$D38*E38</f>
        <v>0</v>
      </c>
    </row>
    <row r="39" spans="1:6" ht="15" customHeight="1">
      <c r="A39" s="36" t="s">
        <v>39</v>
      </c>
      <c r="B39" s="41" t="s">
        <v>71</v>
      </c>
      <c r="C39" s="28"/>
      <c r="D39" s="29"/>
      <c r="E39" s="63"/>
      <c r="F39" s="25"/>
    </row>
    <row r="40" spans="1:6" ht="15" customHeight="1">
      <c r="A40" s="42" t="s">
        <v>40</v>
      </c>
      <c r="B40" s="23" t="s">
        <v>103</v>
      </c>
      <c r="C40" s="39" t="s">
        <v>9</v>
      </c>
      <c r="D40" s="40"/>
      <c r="E40" s="59">
        <v>1</v>
      </c>
      <c r="F40" s="40">
        <f t="shared" ref="F40:F45" si="6">$D40*E40</f>
        <v>0</v>
      </c>
    </row>
    <row r="41" spans="1:6" ht="15" customHeight="1">
      <c r="A41" s="42" t="s">
        <v>92</v>
      </c>
      <c r="B41" s="23" t="s">
        <v>75</v>
      </c>
      <c r="C41" s="39" t="s">
        <v>13</v>
      </c>
      <c r="D41" s="40"/>
      <c r="E41" s="59">
        <v>21</v>
      </c>
      <c r="F41" s="40">
        <f>$D41*E41</f>
        <v>0</v>
      </c>
    </row>
    <row r="42" spans="1:6" ht="15" customHeight="1">
      <c r="A42" s="42" t="s">
        <v>104</v>
      </c>
      <c r="B42" s="23" t="s">
        <v>110</v>
      </c>
      <c r="C42" s="39" t="s">
        <v>77</v>
      </c>
      <c r="D42" s="40"/>
      <c r="E42" s="59">
        <v>950</v>
      </c>
      <c r="F42" s="40">
        <f>$D42*E42</f>
        <v>0</v>
      </c>
    </row>
    <row r="43" spans="1:6" ht="15" customHeight="1">
      <c r="A43" s="42" t="s">
        <v>106</v>
      </c>
      <c r="B43" s="23" t="s">
        <v>76</v>
      </c>
      <c r="C43" s="39" t="s">
        <v>78</v>
      </c>
      <c r="D43" s="40"/>
      <c r="E43" s="59">
        <v>50</v>
      </c>
      <c r="F43" s="40">
        <f>$D43*E43</f>
        <v>0</v>
      </c>
    </row>
    <row r="44" spans="1:6" ht="15" customHeight="1">
      <c r="A44" s="42" t="s">
        <v>107</v>
      </c>
      <c r="B44" s="90" t="s">
        <v>129</v>
      </c>
      <c r="C44" s="39" t="s">
        <v>77</v>
      </c>
      <c r="D44" s="40"/>
      <c r="E44" s="59">
        <v>550</v>
      </c>
      <c r="F44" s="40">
        <f t="shared" si="6"/>
        <v>0</v>
      </c>
    </row>
    <row r="45" spans="1:6" ht="15" customHeight="1">
      <c r="A45" s="42" t="s">
        <v>109</v>
      </c>
      <c r="B45" s="23" t="s">
        <v>105</v>
      </c>
      <c r="C45" s="39" t="s">
        <v>77</v>
      </c>
      <c r="D45" s="40"/>
      <c r="E45" s="59">
        <v>1550</v>
      </c>
      <c r="F45" s="40">
        <f t="shared" si="6"/>
        <v>0</v>
      </c>
    </row>
    <row r="46" spans="1:6" ht="15" customHeight="1">
      <c r="A46" s="42" t="s">
        <v>112</v>
      </c>
      <c r="B46" s="23" t="s">
        <v>108</v>
      </c>
      <c r="C46" s="39" t="s">
        <v>78</v>
      </c>
      <c r="D46" s="40"/>
      <c r="E46" s="128">
        <v>800</v>
      </c>
      <c r="F46" s="40">
        <f t="shared" ref="F46:F51" si="7">$D46*E46</f>
        <v>0</v>
      </c>
    </row>
    <row r="47" spans="1:6">
      <c r="A47" s="87" t="s">
        <v>113</v>
      </c>
      <c r="B47" s="125" t="s">
        <v>147</v>
      </c>
      <c r="C47" s="126" t="s">
        <v>78</v>
      </c>
      <c r="D47" s="127"/>
      <c r="E47" s="128">
        <v>5500</v>
      </c>
      <c r="F47" s="127">
        <f t="shared" si="7"/>
        <v>0</v>
      </c>
    </row>
    <row r="48" spans="1:6" ht="15" customHeight="1">
      <c r="A48" s="87" t="s">
        <v>141</v>
      </c>
      <c r="B48" s="125" t="s">
        <v>111</v>
      </c>
      <c r="C48" s="126" t="s">
        <v>77</v>
      </c>
      <c r="D48" s="127"/>
      <c r="E48" s="128">
        <v>180</v>
      </c>
      <c r="F48" s="127">
        <f t="shared" si="7"/>
        <v>0</v>
      </c>
    </row>
    <row r="49" spans="1:7" ht="15" customHeight="1">
      <c r="A49" s="87" t="s">
        <v>142</v>
      </c>
      <c r="B49" s="125" t="s">
        <v>146</v>
      </c>
      <c r="C49" s="126" t="s">
        <v>77</v>
      </c>
      <c r="D49" s="127"/>
      <c r="E49" s="128">
        <v>2080</v>
      </c>
      <c r="F49" s="127">
        <f t="shared" si="7"/>
        <v>0</v>
      </c>
    </row>
    <row r="50" spans="1:7" ht="15" customHeight="1">
      <c r="A50" s="87" t="s">
        <v>143</v>
      </c>
      <c r="B50" s="125" t="s">
        <v>148</v>
      </c>
      <c r="C50" s="126" t="s">
        <v>13</v>
      </c>
      <c r="D50" s="127"/>
      <c r="E50" s="128">
        <v>780</v>
      </c>
      <c r="F50" s="127">
        <f t="shared" si="7"/>
        <v>0</v>
      </c>
    </row>
    <row r="51" spans="1:7" ht="15" customHeight="1">
      <c r="A51" s="87" t="s">
        <v>144</v>
      </c>
      <c r="B51" s="125" t="s">
        <v>149</v>
      </c>
      <c r="C51" s="126" t="s">
        <v>77</v>
      </c>
      <c r="D51" s="127"/>
      <c r="E51" s="128">
        <v>500</v>
      </c>
      <c r="F51" s="127">
        <f t="shared" si="7"/>
        <v>0</v>
      </c>
    </row>
    <row r="52" spans="1:7" ht="15" customHeight="1">
      <c r="A52" s="87" t="s">
        <v>114</v>
      </c>
      <c r="B52" s="125" t="s">
        <v>150</v>
      </c>
      <c r="C52" s="126" t="s">
        <v>13</v>
      </c>
      <c r="D52" s="127"/>
      <c r="E52" s="128">
        <v>30</v>
      </c>
      <c r="F52" s="127">
        <f t="shared" ref="F52:F57" si="8">$D52*E52</f>
        <v>0</v>
      </c>
    </row>
    <row r="53" spans="1:7" ht="15" customHeight="1">
      <c r="A53" s="87" t="s">
        <v>115</v>
      </c>
      <c r="B53" s="125" t="s">
        <v>151</v>
      </c>
      <c r="C53" s="126" t="s">
        <v>77</v>
      </c>
      <c r="D53" s="127"/>
      <c r="E53" s="128">
        <v>20980</v>
      </c>
      <c r="F53" s="127">
        <f t="shared" si="8"/>
        <v>0</v>
      </c>
    </row>
    <row r="54" spans="1:7" ht="15" customHeight="1">
      <c r="A54" s="42" t="s">
        <v>116</v>
      </c>
      <c r="B54" s="23" t="s">
        <v>152</v>
      </c>
      <c r="C54" s="39" t="s">
        <v>13</v>
      </c>
      <c r="D54" s="40"/>
      <c r="E54" s="59">
        <v>1</v>
      </c>
      <c r="F54" s="40">
        <f t="shared" si="8"/>
        <v>0</v>
      </c>
    </row>
    <row r="55" spans="1:7" ht="15" customHeight="1">
      <c r="A55" s="42" t="s">
        <v>117</v>
      </c>
      <c r="B55" s="23" t="s">
        <v>153</v>
      </c>
      <c r="C55" s="39" t="s">
        <v>13</v>
      </c>
      <c r="D55" s="40"/>
      <c r="E55" s="59">
        <v>29</v>
      </c>
      <c r="F55" s="40">
        <f t="shared" si="8"/>
        <v>0</v>
      </c>
    </row>
    <row r="56" spans="1:7">
      <c r="A56" s="42" t="s">
        <v>118</v>
      </c>
      <c r="B56" s="23" t="s">
        <v>154</v>
      </c>
      <c r="C56" s="39" t="s">
        <v>13</v>
      </c>
      <c r="D56" s="40"/>
      <c r="E56" s="59">
        <v>390</v>
      </c>
      <c r="F56" s="40">
        <f t="shared" si="8"/>
        <v>0</v>
      </c>
    </row>
    <row r="57" spans="1:7">
      <c r="A57" s="42" t="s">
        <v>145</v>
      </c>
      <c r="B57" s="23" t="s">
        <v>155</v>
      </c>
      <c r="C57" s="39" t="s">
        <v>91</v>
      </c>
      <c r="D57" s="40"/>
      <c r="E57" s="59">
        <v>400</v>
      </c>
      <c r="F57" s="40">
        <f t="shared" si="8"/>
        <v>0</v>
      </c>
    </row>
    <row r="58" spans="1:7">
      <c r="A58" s="36" t="s">
        <v>82</v>
      </c>
      <c r="B58" s="41" t="s">
        <v>83</v>
      </c>
      <c r="C58" s="28"/>
      <c r="D58" s="29"/>
      <c r="E58" s="63"/>
      <c r="F58" s="25"/>
    </row>
    <row r="59" spans="1:7">
      <c r="A59" s="42" t="s">
        <v>84</v>
      </c>
      <c r="B59" s="86" t="s">
        <v>85</v>
      </c>
      <c r="C59" s="39" t="s">
        <v>9</v>
      </c>
      <c r="D59" s="40"/>
      <c r="E59" s="59">
        <v>1</v>
      </c>
      <c r="F59" s="40">
        <f t="shared" ref="F59:F60" si="9">$D59*E59</f>
        <v>0</v>
      </c>
    </row>
    <row r="60" spans="1:7">
      <c r="A60" s="87" t="s">
        <v>86</v>
      </c>
      <c r="B60" s="88" t="s">
        <v>87</v>
      </c>
      <c r="C60" s="39" t="s">
        <v>9</v>
      </c>
      <c r="D60" s="89"/>
      <c r="E60" s="59">
        <v>1</v>
      </c>
      <c r="F60" s="40">
        <f t="shared" si="9"/>
        <v>0</v>
      </c>
      <c r="G60" s="140"/>
    </row>
    <row r="61" spans="1:7">
      <c r="A61" s="33"/>
      <c r="B61" s="8"/>
      <c r="C61" s="6"/>
      <c r="D61" s="7"/>
      <c r="E61" s="64"/>
      <c r="F61" s="7"/>
    </row>
    <row r="62" spans="1:7" ht="18" customHeight="1">
      <c r="A62" s="26">
        <v>4</v>
      </c>
      <c r="B62" s="208" t="s">
        <v>17</v>
      </c>
      <c r="C62" s="209"/>
      <c r="D62" s="209"/>
      <c r="E62" s="209"/>
      <c r="F62" s="27"/>
    </row>
    <row r="63" spans="1:7">
      <c r="A63" s="42" t="s">
        <v>44</v>
      </c>
      <c r="B63" s="125" t="s">
        <v>119</v>
      </c>
      <c r="C63" s="39" t="s">
        <v>9</v>
      </c>
      <c r="D63" s="51"/>
      <c r="E63" s="65">
        <v>1</v>
      </c>
      <c r="F63" s="40">
        <f t="shared" ref="F63" si="10">D63*E63</f>
        <v>0</v>
      </c>
    </row>
    <row r="64" spans="1:7">
      <c r="A64" s="42" t="s">
        <v>45</v>
      </c>
      <c r="B64" s="125" t="s">
        <v>88</v>
      </c>
      <c r="C64" s="39" t="s">
        <v>9</v>
      </c>
      <c r="D64" s="51"/>
      <c r="E64" s="65">
        <v>1</v>
      </c>
      <c r="F64" s="40">
        <f t="shared" ref="F64" si="11">D64*E64</f>
        <v>0</v>
      </c>
    </row>
    <row r="65" spans="1:6">
      <c r="A65" s="42" t="s">
        <v>79</v>
      </c>
      <c r="B65" s="125" t="s">
        <v>41</v>
      </c>
      <c r="C65" s="126" t="s">
        <v>9</v>
      </c>
      <c r="D65" s="129"/>
      <c r="E65" s="65">
        <v>1</v>
      </c>
      <c r="F65" s="40">
        <f t="shared" ref="F65" si="12">D65*E65</f>
        <v>0</v>
      </c>
    </row>
    <row r="66" spans="1:6">
      <c r="A66" s="42" t="s">
        <v>136</v>
      </c>
      <c r="B66" s="125" t="s">
        <v>135</v>
      </c>
      <c r="C66" s="126" t="s">
        <v>9</v>
      </c>
      <c r="D66" s="129"/>
      <c r="E66" s="130">
        <v>1</v>
      </c>
      <c r="F66" s="127">
        <f t="shared" ref="F66" si="13">D66*E66</f>
        <v>0</v>
      </c>
    </row>
    <row r="67" spans="1:6" ht="17.45" customHeight="1">
      <c r="A67" s="33"/>
      <c r="B67" s="33"/>
      <c r="C67" s="33"/>
      <c r="D67" s="44"/>
      <c r="E67" s="66"/>
      <c r="F67" s="45"/>
    </row>
    <row r="68" spans="1:6" ht="18">
      <c r="A68" s="26">
        <v>5</v>
      </c>
      <c r="B68" s="208" t="s">
        <v>95</v>
      </c>
      <c r="C68" s="209"/>
      <c r="D68" s="209"/>
      <c r="E68" s="209"/>
      <c r="F68" s="27"/>
    </row>
    <row r="69" spans="1:6" ht="15" customHeight="1">
      <c r="A69" s="125" t="s">
        <v>52</v>
      </c>
      <c r="B69" s="125" t="s">
        <v>159</v>
      </c>
      <c r="C69" s="125" t="s">
        <v>9</v>
      </c>
      <c r="D69" s="131"/>
      <c r="E69" s="128">
        <v>1</v>
      </c>
      <c r="F69" s="132">
        <f t="shared" ref="F69" si="14">D69*E69</f>
        <v>0</v>
      </c>
    </row>
    <row r="70" spans="1:6" ht="15" customHeight="1">
      <c r="A70" s="125" t="s">
        <v>59</v>
      </c>
      <c r="B70" s="125" t="s">
        <v>158</v>
      </c>
      <c r="C70" s="125" t="s">
        <v>9</v>
      </c>
      <c r="D70" s="131"/>
      <c r="E70" s="128">
        <v>1</v>
      </c>
      <c r="F70" s="132">
        <f t="shared" ref="F70:F72" si="15">D70*E70</f>
        <v>0</v>
      </c>
    </row>
    <row r="71" spans="1:6">
      <c r="A71" s="125" t="s">
        <v>60</v>
      </c>
      <c r="B71" s="125" t="s">
        <v>162</v>
      </c>
      <c r="C71" s="125" t="s">
        <v>9</v>
      </c>
      <c r="D71" s="131"/>
      <c r="E71" s="128">
        <v>1</v>
      </c>
      <c r="F71" s="132">
        <f>$D71*E71</f>
        <v>0</v>
      </c>
    </row>
    <row r="72" spans="1:6">
      <c r="A72" s="125" t="s">
        <v>61</v>
      </c>
      <c r="B72" s="125" t="s">
        <v>160</v>
      </c>
      <c r="C72" s="125" t="s">
        <v>9</v>
      </c>
      <c r="D72" s="131"/>
      <c r="E72" s="128">
        <v>1</v>
      </c>
      <c r="F72" s="132">
        <f t="shared" si="15"/>
        <v>0</v>
      </c>
    </row>
    <row r="73" spans="1:6">
      <c r="A73" s="125" t="s">
        <v>172</v>
      </c>
      <c r="B73" s="125" t="s">
        <v>161</v>
      </c>
      <c r="C73" s="125" t="s">
        <v>9</v>
      </c>
      <c r="D73" s="131"/>
      <c r="E73" s="128">
        <v>1</v>
      </c>
      <c r="F73" s="132">
        <f t="shared" ref="F73" si="16">D73*E73</f>
        <v>0</v>
      </c>
    </row>
    <row r="74" spans="1:6">
      <c r="A74" s="133"/>
      <c r="B74" s="133"/>
      <c r="C74" s="133"/>
      <c r="D74" s="134"/>
      <c r="E74" s="135"/>
      <c r="F74" s="136"/>
    </row>
    <row r="75" spans="1:6" ht="18">
      <c r="A75" s="26">
        <v>6</v>
      </c>
      <c r="B75" s="208" t="s">
        <v>131</v>
      </c>
      <c r="C75" s="209"/>
      <c r="D75" s="209"/>
      <c r="E75" s="209"/>
      <c r="F75" s="27"/>
    </row>
    <row r="76" spans="1:6">
      <c r="A76" s="36" t="s">
        <v>46</v>
      </c>
      <c r="B76" s="41" t="s">
        <v>65</v>
      </c>
      <c r="C76" s="28"/>
      <c r="D76" s="29"/>
      <c r="E76" s="63"/>
      <c r="F76" s="25"/>
    </row>
    <row r="77" spans="1:6" ht="15" customHeight="1">
      <c r="A77" s="87" t="s">
        <v>53</v>
      </c>
      <c r="B77" s="125" t="s">
        <v>47</v>
      </c>
      <c r="C77" s="126" t="s">
        <v>9</v>
      </c>
      <c r="D77" s="127"/>
      <c r="E77" s="128">
        <v>1</v>
      </c>
      <c r="F77" s="127">
        <f>$D77*E77</f>
        <v>0</v>
      </c>
    </row>
    <row r="78" spans="1:6" ht="15" customHeight="1">
      <c r="A78" s="87" t="s">
        <v>99</v>
      </c>
      <c r="B78" s="125" t="s">
        <v>156</v>
      </c>
      <c r="C78" s="126" t="s">
        <v>9</v>
      </c>
      <c r="D78" s="127"/>
      <c r="E78" s="128">
        <v>1</v>
      </c>
      <c r="F78" s="127">
        <f>$D78*E78</f>
        <v>0</v>
      </c>
    </row>
    <row r="79" spans="1:6">
      <c r="A79" s="87" t="s">
        <v>130</v>
      </c>
      <c r="B79" s="125" t="s">
        <v>121</v>
      </c>
      <c r="C79" s="126" t="s">
        <v>9</v>
      </c>
      <c r="D79" s="127"/>
      <c r="E79" s="128">
        <v>1</v>
      </c>
      <c r="F79" s="127">
        <f>$D79*E79</f>
        <v>0</v>
      </c>
    </row>
    <row r="80" spans="1:6" ht="15" customHeight="1">
      <c r="A80" s="36" t="s">
        <v>54</v>
      </c>
      <c r="B80" s="41" t="s">
        <v>48</v>
      </c>
      <c r="C80" s="28"/>
      <c r="D80" s="29"/>
      <c r="E80" s="63"/>
      <c r="F80" s="25"/>
    </row>
    <row r="81" spans="1:6">
      <c r="A81" s="42" t="s">
        <v>73</v>
      </c>
      <c r="B81" s="23" t="s">
        <v>62</v>
      </c>
      <c r="C81" s="39" t="s">
        <v>9</v>
      </c>
      <c r="D81" s="40"/>
      <c r="E81" s="59">
        <v>1</v>
      </c>
      <c r="F81" s="40">
        <f t="shared" ref="F81" si="17">$D81*E81</f>
        <v>0</v>
      </c>
    </row>
    <row r="82" spans="1:6">
      <c r="A82" s="33"/>
      <c r="B82" s="33"/>
      <c r="C82" s="33"/>
      <c r="D82" s="44"/>
      <c r="E82" s="66"/>
      <c r="F82" s="45"/>
    </row>
    <row r="83" spans="1:6" ht="18">
      <c r="A83" s="26">
        <v>7</v>
      </c>
      <c r="B83" s="208" t="s">
        <v>55</v>
      </c>
      <c r="C83" s="209"/>
      <c r="D83" s="209"/>
      <c r="E83" s="209"/>
      <c r="F83" s="27"/>
    </row>
    <row r="84" spans="1:6">
      <c r="A84" s="36" t="s">
        <v>56</v>
      </c>
      <c r="B84" s="52" t="s">
        <v>49</v>
      </c>
      <c r="C84" s="28"/>
      <c r="D84" s="29"/>
      <c r="E84" s="63"/>
      <c r="F84" s="25"/>
    </row>
    <row r="85" spans="1:6" ht="15.75" customHeight="1">
      <c r="A85" s="42" t="s">
        <v>57</v>
      </c>
      <c r="B85" s="23" t="s">
        <v>50</v>
      </c>
      <c r="C85" s="39" t="s">
        <v>9</v>
      </c>
      <c r="D85" s="40"/>
      <c r="E85" s="59">
        <v>1</v>
      </c>
      <c r="F85" s="40">
        <f>$D85*E85</f>
        <v>0</v>
      </c>
    </row>
    <row r="86" spans="1:6">
      <c r="A86" s="42" t="s">
        <v>58</v>
      </c>
      <c r="B86" s="23" t="s">
        <v>51</v>
      </c>
      <c r="C86" s="39" t="s">
        <v>9</v>
      </c>
      <c r="D86" s="40"/>
      <c r="E86" s="59">
        <v>1</v>
      </c>
      <c r="F86" s="40">
        <f>$D86*E86</f>
        <v>0</v>
      </c>
    </row>
    <row r="87" spans="1:6">
      <c r="A87" s="108"/>
      <c r="B87" s="103"/>
      <c r="C87" s="104"/>
      <c r="D87" s="45"/>
      <c r="E87" s="105"/>
      <c r="F87" s="45"/>
    </row>
    <row r="88" spans="1:6" s="117" customFormat="1" ht="28.5" customHeight="1">
      <c r="A88" s="115" t="s">
        <v>122</v>
      </c>
      <c r="B88" s="206" t="s">
        <v>181</v>
      </c>
      <c r="C88" s="207"/>
      <c r="D88" s="207"/>
      <c r="E88" s="207"/>
      <c r="F88" s="124"/>
    </row>
    <row r="89" spans="1:6" ht="18" customHeight="1">
      <c r="A89" s="26">
        <v>4</v>
      </c>
      <c r="B89" s="208" t="s">
        <v>17</v>
      </c>
      <c r="C89" s="209"/>
      <c r="D89" s="209"/>
      <c r="E89" s="209"/>
      <c r="F89" s="27"/>
    </row>
    <row r="90" spans="1:6">
      <c r="A90" s="42">
        <v>4.01</v>
      </c>
      <c r="B90" s="23" t="s">
        <v>164</v>
      </c>
      <c r="C90" s="39" t="s">
        <v>9</v>
      </c>
      <c r="D90" s="40"/>
      <c r="E90" s="59">
        <v>1</v>
      </c>
      <c r="F90" s="40">
        <f>$D90*E90</f>
        <v>0</v>
      </c>
    </row>
    <row r="91" spans="1:6">
      <c r="A91" s="108"/>
      <c r="B91" s="103"/>
      <c r="C91" s="104"/>
      <c r="D91" s="45"/>
      <c r="E91" s="105"/>
      <c r="F91" s="45"/>
    </row>
    <row r="92" spans="1:6" s="117" customFormat="1" ht="28.5" customHeight="1">
      <c r="A92" s="115" t="s">
        <v>122</v>
      </c>
      <c r="B92" s="206" t="s">
        <v>184</v>
      </c>
      <c r="C92" s="207"/>
      <c r="D92" s="207"/>
      <c r="E92" s="207"/>
      <c r="F92" s="124"/>
    </row>
    <row r="93" spans="1:6" ht="18" customHeight="1">
      <c r="A93" s="248">
        <v>6</v>
      </c>
      <c r="B93" s="208" t="s">
        <v>131</v>
      </c>
      <c r="C93" s="209"/>
      <c r="D93" s="209"/>
      <c r="E93" s="209"/>
      <c r="F93" s="27"/>
    </row>
    <row r="94" spans="1:6">
      <c r="A94" s="249">
        <v>6.01</v>
      </c>
      <c r="B94" s="125" t="s">
        <v>182</v>
      </c>
      <c r="C94" s="39" t="s">
        <v>9</v>
      </c>
      <c r="D94" s="40"/>
      <c r="E94" s="59">
        <v>1</v>
      </c>
      <c r="F94" s="40">
        <f>$D94*E94</f>
        <v>0</v>
      </c>
    </row>
    <row r="95" spans="1:6">
      <c r="A95" s="249">
        <v>6.02</v>
      </c>
      <c r="B95" s="125" t="s">
        <v>183</v>
      </c>
      <c r="C95" s="125" t="s">
        <v>9</v>
      </c>
      <c r="D95" s="131"/>
      <c r="E95" s="128">
        <v>1</v>
      </c>
      <c r="F95" s="132">
        <f>$D95*E95</f>
        <v>0</v>
      </c>
    </row>
    <row r="96" spans="1:6">
      <c r="A96" s="249">
        <v>6.03</v>
      </c>
      <c r="B96" s="125" t="s">
        <v>187</v>
      </c>
      <c r="C96" s="125" t="s">
        <v>9</v>
      </c>
      <c r="D96" s="131"/>
      <c r="E96" s="128">
        <v>1</v>
      </c>
      <c r="F96" s="132">
        <f t="shared" ref="F96" si="18">D96*E96</f>
        <v>0</v>
      </c>
    </row>
    <row r="97" spans="1:7" ht="23.1" customHeight="1" thickBot="1">
      <c r="A97" s="108"/>
      <c r="B97" s="125"/>
      <c r="C97" s="104"/>
      <c r="D97" s="45"/>
      <c r="E97" s="105"/>
      <c r="F97" s="45"/>
    </row>
    <row r="98" spans="1:7" ht="23.1" customHeight="1" thickBot="1">
      <c r="A98" s="203" t="s">
        <v>140</v>
      </c>
      <c r="B98" s="204"/>
      <c r="C98" s="204"/>
      <c r="D98" s="204"/>
      <c r="E98" s="204"/>
      <c r="F98" s="205"/>
    </row>
    <row r="99" spans="1:7" ht="15" customHeight="1">
      <c r="A99" s="9"/>
      <c r="B99" s="9"/>
      <c r="C99" s="6"/>
      <c r="D99" s="7"/>
      <c r="E99" s="64"/>
      <c r="F99" s="7"/>
      <c r="G99" s="4"/>
    </row>
    <row r="100" spans="1:7" ht="15" customHeight="1">
      <c r="A100" s="106">
        <v>1</v>
      </c>
      <c r="B100" s="107" t="str">
        <f>B11</f>
        <v>CHAPITRE 1 - INSTALLATION ET PREPARATION</v>
      </c>
      <c r="C100" s="77"/>
      <c r="D100" s="77"/>
      <c r="E100" s="78"/>
      <c r="F100" s="10">
        <f>SUM(F13:F22)</f>
        <v>0</v>
      </c>
      <c r="G100" s="4"/>
    </row>
    <row r="101" spans="1:7" ht="15" customHeight="1">
      <c r="A101" s="106">
        <v>2</v>
      </c>
      <c r="B101" s="107" t="str">
        <f>B24</f>
        <v>CHAPITRE 2 - CURAGE DES BÂTIMENTS</v>
      </c>
      <c r="C101" s="77"/>
      <c r="D101" s="77"/>
      <c r="E101" s="78"/>
      <c r="F101" s="10">
        <f>SUM(F26:F30)</f>
        <v>0</v>
      </c>
      <c r="G101" s="4"/>
    </row>
    <row r="102" spans="1:7">
      <c r="A102" s="106">
        <v>3</v>
      </c>
      <c r="B102" s="107" t="str">
        <f>B32</f>
        <v>CHAPITRE 3 - DECONTAMINATION DES BÂTIMENTS</v>
      </c>
      <c r="C102" s="77"/>
      <c r="D102" s="77"/>
      <c r="E102" s="78"/>
      <c r="F102" s="11">
        <f>SUM(F34:F60)</f>
        <v>0</v>
      </c>
      <c r="G102" s="4"/>
    </row>
    <row r="103" spans="1:7">
      <c r="A103" s="106">
        <v>4</v>
      </c>
      <c r="B103" s="107" t="str">
        <f>B62</f>
        <v>CHAPITRE 4 - DECONSTRUCTION DES BATIMENTS</v>
      </c>
      <c r="C103" s="77"/>
      <c r="D103" s="77"/>
      <c r="E103" s="78"/>
      <c r="F103" s="10">
        <f>SUM(F63:F66)</f>
        <v>0</v>
      </c>
      <c r="G103" s="4"/>
    </row>
    <row r="104" spans="1:7">
      <c r="A104" s="106">
        <v>5</v>
      </c>
      <c r="B104" s="107" t="str">
        <f>B68</f>
        <v>CHAPITRE 5 - ÉLIMINATION ET VALORISATION DES MATÉRIAUX DE DECONSTRUCTION</v>
      </c>
      <c r="C104" s="32"/>
      <c r="D104" s="32"/>
      <c r="E104" s="67"/>
      <c r="F104" s="10">
        <f>SUM(F69:F73)</f>
        <v>0</v>
      </c>
      <c r="G104" s="4"/>
    </row>
    <row r="105" spans="1:7">
      <c r="A105" s="106">
        <v>6</v>
      </c>
      <c r="B105" s="107" t="str">
        <f>B75</f>
        <v xml:space="preserve">CHAPITRE 6 - AMENAGEMENT DES PLATEFORMES </v>
      </c>
      <c r="C105" s="32"/>
      <c r="D105" s="32"/>
      <c r="E105" s="67"/>
      <c r="F105" s="10">
        <f>SUM(F77:F81)</f>
        <v>0</v>
      </c>
      <c r="G105" s="4"/>
    </row>
    <row r="106" spans="1:7">
      <c r="A106" s="106">
        <v>7</v>
      </c>
      <c r="B106" s="107" t="str">
        <f>B83</f>
        <v>CHAPITRE 7 - REMISE EN ETAT ET LIVRAISON DU SITE</v>
      </c>
      <c r="C106" s="77"/>
      <c r="D106" s="77"/>
      <c r="E106" s="78"/>
      <c r="F106" s="10">
        <f>SUM(F85:F86)</f>
        <v>0</v>
      </c>
      <c r="G106" s="4"/>
    </row>
    <row r="107" spans="1:7" ht="15.75" thickBot="1">
      <c r="A107" s="9"/>
      <c r="B107" s="5"/>
      <c r="C107" s="6"/>
      <c r="D107" s="82"/>
      <c r="E107" s="83"/>
      <c r="F107" s="84"/>
    </row>
    <row r="108" spans="1:7" ht="15.75">
      <c r="A108" s="9"/>
      <c r="B108" s="15"/>
      <c r="C108" s="15"/>
      <c r="D108" s="68" t="s">
        <v>4</v>
      </c>
      <c r="E108" s="69"/>
      <c r="F108" s="70">
        <f>SUM(F100:F106)</f>
        <v>0</v>
      </c>
    </row>
    <row r="109" spans="1:7" ht="15.75">
      <c r="A109" s="9"/>
      <c r="B109" s="15"/>
      <c r="C109" s="15"/>
      <c r="D109" s="71" t="s">
        <v>5</v>
      </c>
      <c r="E109" s="72"/>
      <c r="F109" s="73">
        <f>F108*20%</f>
        <v>0</v>
      </c>
    </row>
    <row r="110" spans="1:7" ht="16.5" thickBot="1">
      <c r="A110" s="9"/>
      <c r="B110" s="15"/>
      <c r="C110" s="15"/>
      <c r="D110" s="74" t="s">
        <v>6</v>
      </c>
      <c r="E110" s="75"/>
      <c r="F110" s="76">
        <f>F108+F109</f>
        <v>0</v>
      </c>
    </row>
    <row r="111" spans="1:7" ht="15.75" thickBot="1"/>
    <row r="112" spans="1:7" ht="22.5" customHeight="1" thickBot="1">
      <c r="A112" s="203" t="s">
        <v>139</v>
      </c>
      <c r="B112" s="204"/>
      <c r="C112" s="204"/>
      <c r="D112" s="204"/>
      <c r="E112" s="204"/>
      <c r="F112" s="205"/>
    </row>
    <row r="114" spans="1:6">
      <c r="A114" s="106">
        <v>1</v>
      </c>
      <c r="B114" s="107" t="s">
        <v>185</v>
      </c>
      <c r="C114" s="77"/>
      <c r="D114" s="77"/>
      <c r="E114" s="78"/>
      <c r="F114" s="10">
        <f>+F90</f>
        <v>0</v>
      </c>
    </row>
    <row r="115" spans="1:6">
      <c r="A115" s="106">
        <v>2</v>
      </c>
      <c r="B115" s="107" t="s">
        <v>186</v>
      </c>
      <c r="C115" s="77"/>
      <c r="D115" s="77"/>
      <c r="E115" s="78"/>
      <c r="F115" s="10">
        <f>F94+F95+F96</f>
        <v>0</v>
      </c>
    </row>
    <row r="116" spans="1:6" ht="15.75" thickBot="1">
      <c r="A116" s="20"/>
      <c r="B116" s="119"/>
      <c r="C116" s="8"/>
      <c r="D116" s="8"/>
      <c r="E116" s="8"/>
      <c r="F116" s="118"/>
    </row>
    <row r="117" spans="1:6" ht="15.75">
      <c r="A117" s="20"/>
      <c r="B117" s="119"/>
      <c r="C117" s="8"/>
      <c r="D117" s="120" t="s">
        <v>4</v>
      </c>
      <c r="E117" s="121"/>
      <c r="F117" s="122">
        <f>+F114+F115</f>
        <v>0</v>
      </c>
    </row>
    <row r="118" spans="1:6" ht="15.75">
      <c r="A118" s="20"/>
      <c r="B118" s="119"/>
      <c r="C118" s="8"/>
      <c r="D118" s="71" t="s">
        <v>5</v>
      </c>
      <c r="E118" s="72"/>
      <c r="F118" s="73">
        <f>F117*20%</f>
        <v>0</v>
      </c>
    </row>
    <row r="119" spans="1:6" ht="16.5" thickBot="1">
      <c r="D119" s="74" t="s">
        <v>6</v>
      </c>
      <c r="E119" s="75"/>
      <c r="F119" s="76">
        <f>F117+F118</f>
        <v>0</v>
      </c>
    </row>
    <row r="120" spans="1:6" ht="15.75" thickBot="1"/>
    <row r="121" spans="1:6" ht="22.5" customHeight="1" thickBot="1">
      <c r="A121" s="203" t="s">
        <v>138</v>
      </c>
      <c r="B121" s="204"/>
      <c r="C121" s="204"/>
      <c r="D121" s="204"/>
      <c r="E121" s="204"/>
      <c r="F121" s="205"/>
    </row>
    <row r="123" spans="1:6">
      <c r="A123" s="21">
        <v>1</v>
      </c>
      <c r="B123" s="210" t="s">
        <v>10</v>
      </c>
      <c r="C123" s="211"/>
      <c r="D123" s="211"/>
      <c r="E123" s="212"/>
      <c r="F123" s="11"/>
    </row>
    <row r="124" spans="1:6">
      <c r="A124" s="21">
        <v>2</v>
      </c>
      <c r="B124" s="210" t="s">
        <v>42</v>
      </c>
      <c r="C124" s="211"/>
      <c r="D124" s="211"/>
      <c r="E124" s="212"/>
      <c r="F124" s="11"/>
    </row>
    <row r="125" spans="1:6">
      <c r="A125" s="21">
        <v>3</v>
      </c>
      <c r="B125" s="210" t="s">
        <v>43</v>
      </c>
      <c r="C125" s="211"/>
      <c r="D125" s="211"/>
      <c r="E125" s="212"/>
      <c r="F125" s="11"/>
    </row>
    <row r="126" spans="1:6">
      <c r="A126" s="21">
        <v>4</v>
      </c>
      <c r="B126" s="210" t="s">
        <v>17</v>
      </c>
      <c r="C126" s="211"/>
      <c r="D126" s="211"/>
      <c r="E126" s="212"/>
      <c r="F126" s="11"/>
    </row>
    <row r="127" spans="1:6">
      <c r="A127" s="21">
        <v>6</v>
      </c>
      <c r="B127" s="210" t="s">
        <v>131</v>
      </c>
      <c r="C127" s="211"/>
      <c r="D127" s="211"/>
      <c r="E127" s="212"/>
      <c r="F127" s="11"/>
    </row>
    <row r="128" spans="1:6" ht="15.75" thickBot="1"/>
    <row r="129" spans="1:6" ht="15.75">
      <c r="A129" s="20"/>
      <c r="B129" s="119"/>
      <c r="C129" s="8"/>
      <c r="D129" s="120" t="s">
        <v>4</v>
      </c>
      <c r="E129" s="121"/>
      <c r="F129" s="122">
        <f>SUM(F123:F127)</f>
        <v>0</v>
      </c>
    </row>
    <row r="130" spans="1:6" ht="15.75">
      <c r="A130" s="20"/>
      <c r="B130" s="119"/>
      <c r="C130" s="8"/>
      <c r="D130" s="71" t="s">
        <v>5</v>
      </c>
      <c r="E130" s="72"/>
      <c r="F130" s="73">
        <f>F129*20%</f>
        <v>0</v>
      </c>
    </row>
    <row r="131" spans="1:6" ht="16.5" thickBot="1">
      <c r="D131" s="74" t="s">
        <v>6</v>
      </c>
      <c r="E131" s="75"/>
      <c r="F131" s="76">
        <f>F129+F130</f>
        <v>0</v>
      </c>
    </row>
    <row r="132" spans="1:6" ht="15.75" thickBot="1"/>
    <row r="133" spans="1:6" ht="23.45" customHeight="1" thickBot="1">
      <c r="A133" s="203" t="s">
        <v>137</v>
      </c>
      <c r="B133" s="204"/>
      <c r="C133" s="204"/>
      <c r="D133" s="204"/>
      <c r="E133" s="204"/>
      <c r="F133" s="205"/>
    </row>
    <row r="134" spans="1:6" ht="15.75" thickBot="1"/>
    <row r="135" spans="1:6" ht="15.75">
      <c r="D135" s="120" t="s">
        <v>4</v>
      </c>
      <c r="E135" s="121"/>
      <c r="F135" s="122">
        <f>+F117+F108+F129</f>
        <v>0</v>
      </c>
    </row>
    <row r="136" spans="1:6" ht="15.75">
      <c r="D136" s="71" t="s">
        <v>5</v>
      </c>
      <c r="E136" s="72"/>
      <c r="F136" s="73">
        <f>F135*20%</f>
        <v>0</v>
      </c>
    </row>
    <row r="137" spans="1:6" ht="16.5" thickBot="1">
      <c r="D137" s="74" t="s">
        <v>6</v>
      </c>
      <c r="E137" s="75"/>
      <c r="F137" s="76">
        <f>F135+F136</f>
        <v>0</v>
      </c>
    </row>
  </sheetData>
  <mergeCells count="28">
    <mergeCell ref="B123:E123"/>
    <mergeCell ref="B124:E124"/>
    <mergeCell ref="B125:E125"/>
    <mergeCell ref="B126:E126"/>
    <mergeCell ref="B127:E127"/>
    <mergeCell ref="A133:F133"/>
    <mergeCell ref="B88:E88"/>
    <mergeCell ref="B9:E9"/>
    <mergeCell ref="A98:F98"/>
    <mergeCell ref="A112:F112"/>
    <mergeCell ref="B11:E11"/>
    <mergeCell ref="B32:E32"/>
    <mergeCell ref="B24:E24"/>
    <mergeCell ref="B62:E62"/>
    <mergeCell ref="B83:E83"/>
    <mergeCell ref="B68:E68"/>
    <mergeCell ref="B75:E75"/>
    <mergeCell ref="A121:F121"/>
    <mergeCell ref="B89:E89"/>
    <mergeCell ref="B92:E92"/>
    <mergeCell ref="B93:E93"/>
    <mergeCell ref="B2:C3"/>
    <mergeCell ref="B4:C4"/>
    <mergeCell ref="B5:C5"/>
    <mergeCell ref="B10:F10"/>
    <mergeCell ref="B6:C6"/>
    <mergeCell ref="F2:F3"/>
    <mergeCell ref="D2:E5"/>
  </mergeCells>
  <phoneticPr fontId="3" type="noConversion"/>
  <pageMargins left="0.7" right="0.7" top="0.75" bottom="0.75" header="0.3" footer="0.3"/>
  <pageSetup paperSize="9" scale="54" fitToHeight="0" orientation="portrait" r:id="rId1"/>
  <rowBreaks count="1" manualBreakCount="1">
    <brk id="73" max="6"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FB7ED-4164-4801-90B1-5D14F332AD41}">
  <dimension ref="A1:C246"/>
  <sheetViews>
    <sheetView view="pageBreakPreview" zoomScaleNormal="100" zoomScaleSheetLayoutView="100" workbookViewId="0">
      <selection activeCell="B242" sqref="B242"/>
    </sheetView>
  </sheetViews>
  <sheetFormatPr baseColWidth="10" defaultRowHeight="15"/>
  <cols>
    <col min="2" max="2" width="118.140625" customWidth="1"/>
  </cols>
  <sheetData>
    <row r="1" spans="1:3" ht="21.95" customHeight="1">
      <c r="A1" s="81"/>
      <c r="B1" s="79" t="s">
        <v>11</v>
      </c>
      <c r="C1" s="148"/>
    </row>
    <row r="2" spans="1:3" ht="18">
      <c r="A2" s="16"/>
      <c r="B2" s="213" t="s">
        <v>16</v>
      </c>
      <c r="C2" s="149"/>
    </row>
    <row r="3" spans="1:3" ht="18">
      <c r="A3" s="16"/>
      <c r="B3" s="214"/>
      <c r="C3" s="149"/>
    </row>
    <row r="4" spans="1:3" ht="15.75">
      <c r="A4" s="17"/>
      <c r="B4" s="145" t="s">
        <v>63</v>
      </c>
      <c r="C4" s="150"/>
    </row>
    <row r="5" spans="1:3" ht="15.75">
      <c r="A5" s="18"/>
      <c r="B5" s="145" t="s">
        <v>125</v>
      </c>
      <c r="C5" s="150"/>
    </row>
    <row r="6" spans="1:3" ht="15.75">
      <c r="A6" s="19" t="s">
        <v>0</v>
      </c>
      <c r="B6" s="14" t="s">
        <v>1</v>
      </c>
      <c r="C6" s="30" t="s">
        <v>2</v>
      </c>
    </row>
    <row r="7" spans="1:3" ht="15.75">
      <c r="A7" s="109"/>
      <c r="B7" s="110"/>
      <c r="C7" s="151"/>
    </row>
    <row r="8" spans="1:3" ht="20.25">
      <c r="A8" s="115" t="s">
        <v>123</v>
      </c>
      <c r="B8" s="206" t="s">
        <v>124</v>
      </c>
      <c r="C8" s="207"/>
    </row>
    <row r="9" spans="1:3" ht="21.95" customHeight="1">
      <c r="A9" s="20"/>
      <c r="B9" s="196" t="s">
        <v>195</v>
      </c>
      <c r="C9" s="197"/>
    </row>
    <row r="10" spans="1:3" ht="18">
      <c r="A10" s="26">
        <v>1</v>
      </c>
      <c r="B10" s="208" t="s">
        <v>10</v>
      </c>
      <c r="C10" s="209"/>
    </row>
    <row r="11" spans="1:3">
      <c r="A11" s="152" t="s">
        <v>24</v>
      </c>
      <c r="B11" s="153" t="s">
        <v>12</v>
      </c>
      <c r="C11" s="154"/>
    </row>
    <row r="12" spans="1:3">
      <c r="A12" s="155" t="s">
        <v>25</v>
      </c>
      <c r="B12" s="156" t="s">
        <v>19</v>
      </c>
      <c r="C12" s="157" t="s">
        <v>9</v>
      </c>
    </row>
    <row r="13" spans="1:3">
      <c r="A13" s="215"/>
      <c r="B13" s="159" t="s">
        <v>196</v>
      </c>
      <c r="C13" s="215"/>
    </row>
    <row r="14" spans="1:3" ht="25.5">
      <c r="A14" s="216"/>
      <c r="B14" s="160" t="s">
        <v>197</v>
      </c>
      <c r="C14" s="216"/>
    </row>
    <row r="15" spans="1:3">
      <c r="A15" s="216"/>
      <c r="B15" s="160" t="s">
        <v>198</v>
      </c>
      <c r="C15" s="216"/>
    </row>
    <row r="16" spans="1:3">
      <c r="A16" s="216"/>
      <c r="B16" s="160" t="s">
        <v>199</v>
      </c>
      <c r="C16" s="216"/>
    </row>
    <row r="17" spans="1:3">
      <c r="A17" s="216"/>
      <c r="B17" s="160" t="s">
        <v>200</v>
      </c>
      <c r="C17" s="216"/>
    </row>
    <row r="18" spans="1:3" ht="25.5">
      <c r="A18" s="216"/>
      <c r="B18" s="161" t="s">
        <v>201</v>
      </c>
      <c r="C18" s="216"/>
    </row>
    <row r="19" spans="1:3">
      <c r="A19" s="216"/>
      <c r="B19" s="161" t="s">
        <v>202</v>
      </c>
      <c r="C19" s="216"/>
    </row>
    <row r="20" spans="1:3" ht="25.5">
      <c r="A20" s="216"/>
      <c r="B20" s="160" t="s">
        <v>203</v>
      </c>
      <c r="C20" s="216"/>
    </row>
    <row r="21" spans="1:3" ht="25.5">
      <c r="A21" s="216"/>
      <c r="B21" s="160" t="s">
        <v>204</v>
      </c>
      <c r="C21" s="216"/>
    </row>
    <row r="22" spans="1:3" ht="25.5">
      <c r="A22" s="216"/>
      <c r="B22" s="160" t="s">
        <v>205</v>
      </c>
      <c r="C22" s="216"/>
    </row>
    <row r="23" spans="1:3">
      <c r="A23" s="216"/>
      <c r="B23" s="160" t="s">
        <v>206</v>
      </c>
      <c r="C23" s="216"/>
    </row>
    <row r="24" spans="1:3">
      <c r="A24" s="216"/>
      <c r="B24" s="161" t="s">
        <v>207</v>
      </c>
      <c r="C24" s="216"/>
    </row>
    <row r="25" spans="1:3">
      <c r="A25" s="216"/>
      <c r="B25" s="160" t="s">
        <v>208</v>
      </c>
      <c r="C25" s="216"/>
    </row>
    <row r="26" spans="1:3">
      <c r="A26" s="216"/>
      <c r="B26" s="161" t="s">
        <v>209</v>
      </c>
      <c r="C26" s="216"/>
    </row>
    <row r="27" spans="1:3" ht="25.5">
      <c r="A27" s="217"/>
      <c r="B27" s="162" t="s">
        <v>210</v>
      </c>
      <c r="C27" s="217"/>
    </row>
    <row r="28" spans="1:3">
      <c r="A28" s="155" t="s">
        <v>26</v>
      </c>
      <c r="B28" s="156" t="s">
        <v>74</v>
      </c>
      <c r="C28" s="157" t="s">
        <v>9</v>
      </c>
    </row>
    <row r="29" spans="1:3" ht="38.25">
      <c r="A29" s="218"/>
      <c r="B29" s="163" t="s">
        <v>211</v>
      </c>
      <c r="C29" s="218"/>
    </row>
    <row r="30" spans="1:3">
      <c r="A30" s="219"/>
      <c r="B30" s="163" t="s">
        <v>212</v>
      </c>
      <c r="C30" s="219"/>
    </row>
    <row r="31" spans="1:3">
      <c r="A31" s="155" t="s">
        <v>132</v>
      </c>
      <c r="B31" s="156" t="s">
        <v>18</v>
      </c>
      <c r="C31" s="157" t="s">
        <v>9</v>
      </c>
    </row>
    <row r="32" spans="1:3">
      <c r="A32" s="215"/>
      <c r="B32" s="159" t="s">
        <v>213</v>
      </c>
      <c r="C32" s="215"/>
    </row>
    <row r="33" spans="1:3" ht="25.5">
      <c r="A33" s="216"/>
      <c r="B33" s="160" t="s">
        <v>214</v>
      </c>
      <c r="C33" s="216"/>
    </row>
    <row r="34" spans="1:3" ht="25.5">
      <c r="A34" s="216"/>
      <c r="B34" s="160" t="s">
        <v>215</v>
      </c>
      <c r="C34" s="216"/>
    </row>
    <row r="35" spans="1:3">
      <c r="A35" s="216"/>
      <c r="B35" s="160" t="s">
        <v>216</v>
      </c>
      <c r="C35" s="216"/>
    </row>
    <row r="36" spans="1:3">
      <c r="A36" s="216"/>
      <c r="B36" s="160" t="s">
        <v>217</v>
      </c>
      <c r="C36" s="216"/>
    </row>
    <row r="37" spans="1:3">
      <c r="A37" s="216"/>
      <c r="B37" s="160" t="s">
        <v>218</v>
      </c>
      <c r="C37" s="216"/>
    </row>
    <row r="38" spans="1:3">
      <c r="A38" s="216"/>
      <c r="B38" s="160" t="s">
        <v>219</v>
      </c>
      <c r="C38" s="216"/>
    </row>
    <row r="39" spans="1:3">
      <c r="A39" s="216"/>
      <c r="B39" s="160" t="s">
        <v>220</v>
      </c>
      <c r="C39" s="216"/>
    </row>
    <row r="40" spans="1:3">
      <c r="A40" s="216"/>
      <c r="B40" s="160" t="s">
        <v>221</v>
      </c>
      <c r="C40" s="216"/>
    </row>
    <row r="41" spans="1:3">
      <c r="A41" s="217"/>
      <c r="B41" s="162" t="s">
        <v>222</v>
      </c>
      <c r="C41" s="217"/>
    </row>
    <row r="42" spans="1:3">
      <c r="A42" s="155" t="s">
        <v>27</v>
      </c>
      <c r="B42" s="156" t="s">
        <v>20</v>
      </c>
      <c r="C42" s="157" t="s">
        <v>13</v>
      </c>
    </row>
    <row r="43" spans="1:3" ht="25.5">
      <c r="A43" s="215"/>
      <c r="B43" s="163" t="s">
        <v>223</v>
      </c>
      <c r="C43" s="215"/>
    </row>
    <row r="44" spans="1:3" ht="25.5">
      <c r="A44" s="216"/>
      <c r="B44" s="163" t="s">
        <v>224</v>
      </c>
      <c r="C44" s="216"/>
    </row>
    <row r="45" spans="1:3" ht="25.5">
      <c r="A45" s="217"/>
      <c r="B45" s="163" t="s">
        <v>225</v>
      </c>
      <c r="C45" s="217"/>
    </row>
    <row r="46" spans="1:3">
      <c r="A46" s="155" t="s">
        <v>28</v>
      </c>
      <c r="B46" s="156" t="s">
        <v>128</v>
      </c>
      <c r="C46" s="157" t="s">
        <v>9</v>
      </c>
    </row>
    <row r="47" spans="1:3" ht="25.5">
      <c r="A47" s="215"/>
      <c r="B47" s="163" t="s">
        <v>226</v>
      </c>
      <c r="C47" s="215"/>
    </row>
    <row r="48" spans="1:3">
      <c r="A48" s="217"/>
      <c r="B48" s="163" t="s">
        <v>227</v>
      </c>
      <c r="C48" s="217"/>
    </row>
    <row r="49" spans="1:3">
      <c r="A49" s="155" t="s">
        <v>67</v>
      </c>
      <c r="B49" s="156" t="s">
        <v>21</v>
      </c>
      <c r="C49" s="157" t="s">
        <v>9</v>
      </c>
    </row>
    <row r="50" spans="1:3" ht="25.5">
      <c r="A50" s="23"/>
      <c r="B50" s="164" t="s">
        <v>228</v>
      </c>
      <c r="C50" s="39"/>
    </row>
    <row r="51" spans="1:3">
      <c r="A51" s="155" t="s">
        <v>133</v>
      </c>
      <c r="B51" s="156" t="s">
        <v>171</v>
      </c>
      <c r="C51" s="157" t="s">
        <v>9</v>
      </c>
    </row>
    <row r="52" spans="1:3" ht="25.5">
      <c r="A52" s="23"/>
      <c r="B52" s="160" t="s">
        <v>229</v>
      </c>
      <c r="C52" s="165"/>
    </row>
    <row r="53" spans="1:3">
      <c r="A53" s="152" t="s">
        <v>29</v>
      </c>
      <c r="B53" s="153" t="s">
        <v>22</v>
      </c>
      <c r="C53" s="154"/>
    </row>
    <row r="54" spans="1:3">
      <c r="A54" s="156" t="s">
        <v>30</v>
      </c>
      <c r="B54" s="156" t="s">
        <v>23</v>
      </c>
      <c r="C54" s="157" t="s">
        <v>9</v>
      </c>
    </row>
    <row r="55" spans="1:3">
      <c r="A55" s="216"/>
      <c r="B55" s="163" t="s">
        <v>230</v>
      </c>
      <c r="C55" s="216"/>
    </row>
    <row r="56" spans="1:3">
      <c r="A56" s="216"/>
      <c r="B56" s="163" t="s">
        <v>231</v>
      </c>
      <c r="C56" s="216"/>
    </row>
    <row r="57" spans="1:3">
      <c r="A57" s="216"/>
      <c r="B57" s="163" t="s">
        <v>232</v>
      </c>
      <c r="C57" s="216"/>
    </row>
    <row r="58" spans="1:3">
      <c r="A58" s="216"/>
      <c r="B58" s="163" t="s">
        <v>233</v>
      </c>
      <c r="C58" s="216"/>
    </row>
    <row r="59" spans="1:3">
      <c r="A59" s="216"/>
      <c r="B59" s="163" t="s">
        <v>234</v>
      </c>
      <c r="C59" s="216"/>
    </row>
    <row r="60" spans="1:3">
      <c r="A60" s="216"/>
      <c r="B60" s="163" t="s">
        <v>235</v>
      </c>
      <c r="C60" s="216"/>
    </row>
    <row r="61" spans="1:3">
      <c r="A61" s="216"/>
      <c r="B61" s="163" t="s">
        <v>236</v>
      </c>
      <c r="C61" s="216"/>
    </row>
    <row r="62" spans="1:3">
      <c r="A62" s="217"/>
      <c r="B62" s="163" t="s">
        <v>237</v>
      </c>
      <c r="C62" s="217"/>
    </row>
    <row r="63" spans="1:3">
      <c r="A63" s="155" t="s">
        <v>31</v>
      </c>
      <c r="B63" s="156" t="s">
        <v>3</v>
      </c>
      <c r="C63" s="157" t="s">
        <v>9</v>
      </c>
    </row>
    <row r="64" spans="1:3">
      <c r="A64" s="215"/>
      <c r="B64" s="163" t="s">
        <v>238</v>
      </c>
      <c r="C64" s="215"/>
    </row>
    <row r="65" spans="1:3">
      <c r="A65" s="216"/>
      <c r="B65" s="163" t="s">
        <v>239</v>
      </c>
      <c r="C65" s="216"/>
    </row>
    <row r="66" spans="1:3">
      <c r="A66" s="216"/>
      <c r="B66" s="163" t="s">
        <v>240</v>
      </c>
      <c r="C66" s="216"/>
    </row>
    <row r="67" spans="1:3">
      <c r="A67" s="216"/>
      <c r="B67" s="163" t="s">
        <v>241</v>
      </c>
      <c r="C67" s="216"/>
    </row>
    <row r="68" spans="1:3">
      <c r="A68" s="216"/>
      <c r="B68" s="163" t="s">
        <v>242</v>
      </c>
      <c r="C68" s="216"/>
    </row>
    <row r="69" spans="1:3" ht="25.5">
      <c r="A69" s="216"/>
      <c r="B69" s="163" t="s">
        <v>243</v>
      </c>
      <c r="C69" s="216"/>
    </row>
    <row r="70" spans="1:3">
      <c r="A70" s="216"/>
      <c r="B70" s="163" t="s">
        <v>244</v>
      </c>
      <c r="C70" s="216"/>
    </row>
    <row r="71" spans="1:3">
      <c r="A71" s="216"/>
      <c r="B71" s="163" t="s">
        <v>245</v>
      </c>
      <c r="C71" s="216"/>
    </row>
    <row r="72" spans="1:3">
      <c r="A72" s="217"/>
      <c r="B72" s="164" t="s">
        <v>246</v>
      </c>
      <c r="C72" s="217"/>
    </row>
    <row r="73" spans="1:3" ht="18">
      <c r="A73" s="26">
        <v>2</v>
      </c>
      <c r="B73" s="208" t="s">
        <v>42</v>
      </c>
      <c r="C73" s="221"/>
    </row>
    <row r="74" spans="1:3">
      <c r="A74" s="36" t="s">
        <v>33</v>
      </c>
      <c r="B74" s="41" t="s">
        <v>72</v>
      </c>
      <c r="C74" s="166"/>
    </row>
    <row r="75" spans="1:3">
      <c r="A75" s="155" t="s">
        <v>68</v>
      </c>
      <c r="B75" s="156" t="s">
        <v>175</v>
      </c>
      <c r="C75" s="157" t="s">
        <v>9</v>
      </c>
    </row>
    <row r="76" spans="1:3" ht="25.5">
      <c r="A76" s="215"/>
      <c r="B76" s="159" t="s">
        <v>247</v>
      </c>
      <c r="C76" s="215"/>
    </row>
    <row r="77" spans="1:3" ht="25.5">
      <c r="A77" s="217"/>
      <c r="B77" s="162" t="s">
        <v>248</v>
      </c>
      <c r="C77" s="217"/>
    </row>
    <row r="78" spans="1:3">
      <c r="A78" s="155" t="s">
        <v>69</v>
      </c>
      <c r="B78" s="156" t="s">
        <v>32</v>
      </c>
      <c r="C78" s="157" t="s">
        <v>9</v>
      </c>
    </row>
    <row r="79" spans="1:3" ht="25.5">
      <c r="A79" s="215"/>
      <c r="B79" s="159" t="s">
        <v>249</v>
      </c>
      <c r="C79" s="215"/>
    </row>
    <row r="80" spans="1:3">
      <c r="A80" s="216"/>
      <c r="B80" s="160" t="s">
        <v>250</v>
      </c>
      <c r="C80" s="216"/>
    </row>
    <row r="81" spans="1:3" ht="25.5">
      <c r="A81" s="216"/>
      <c r="B81" s="160" t="s">
        <v>251</v>
      </c>
      <c r="C81" s="216"/>
    </row>
    <row r="82" spans="1:3">
      <c r="A82" s="217"/>
      <c r="B82" s="162" t="s">
        <v>252</v>
      </c>
      <c r="C82" s="217"/>
    </row>
    <row r="83" spans="1:3">
      <c r="A83" s="155" t="s">
        <v>70</v>
      </c>
      <c r="B83" s="156" t="s">
        <v>177</v>
      </c>
      <c r="C83" s="157" t="s">
        <v>9</v>
      </c>
    </row>
    <row r="84" spans="1:3">
      <c r="A84" s="218"/>
      <c r="B84" s="159" t="s">
        <v>253</v>
      </c>
      <c r="C84" s="218"/>
    </row>
    <row r="85" spans="1:3" ht="25.5">
      <c r="A85" s="220"/>
      <c r="B85" s="160" t="s">
        <v>254</v>
      </c>
      <c r="C85" s="220"/>
    </row>
    <row r="86" spans="1:3">
      <c r="A86" s="219"/>
      <c r="B86" s="162" t="s">
        <v>255</v>
      </c>
      <c r="C86" s="219"/>
    </row>
    <row r="87" spans="1:3">
      <c r="A87" s="155" t="s">
        <v>176</v>
      </c>
      <c r="B87" s="156" t="s">
        <v>179</v>
      </c>
      <c r="C87" s="157" t="s">
        <v>178</v>
      </c>
    </row>
    <row r="88" spans="1:3" ht="25.5">
      <c r="A88" s="167"/>
      <c r="B88" s="159" t="s">
        <v>256</v>
      </c>
      <c r="C88" s="126"/>
    </row>
    <row r="89" spans="1:3">
      <c r="A89" s="155" t="s">
        <v>189</v>
      </c>
      <c r="B89" s="156" t="s">
        <v>190</v>
      </c>
      <c r="C89" s="157" t="s">
        <v>77</v>
      </c>
    </row>
    <row r="90" spans="1:3" ht="25.5">
      <c r="A90" s="167"/>
      <c r="B90" s="159" t="s">
        <v>257</v>
      </c>
      <c r="C90" s="126"/>
    </row>
    <row r="91" spans="1:3" ht="18">
      <c r="A91" s="26">
        <v>3</v>
      </c>
      <c r="B91" s="208" t="s">
        <v>43</v>
      </c>
      <c r="C91" s="221"/>
    </row>
    <row r="92" spans="1:3">
      <c r="A92" s="36" t="s">
        <v>34</v>
      </c>
      <c r="B92" s="41" t="s">
        <v>64</v>
      </c>
      <c r="C92" s="166"/>
    </row>
    <row r="93" spans="1:3">
      <c r="A93" s="155" t="s">
        <v>36</v>
      </c>
      <c r="B93" s="156" t="s">
        <v>15</v>
      </c>
      <c r="C93" s="157" t="s">
        <v>9</v>
      </c>
    </row>
    <row r="94" spans="1:3">
      <c r="A94" s="218"/>
      <c r="B94" s="168" t="s">
        <v>258</v>
      </c>
      <c r="C94" s="218"/>
    </row>
    <row r="95" spans="1:3" ht="26.25">
      <c r="A95" s="220"/>
      <c r="B95" s="168" t="s">
        <v>259</v>
      </c>
      <c r="C95" s="220"/>
    </row>
    <row r="96" spans="1:3" ht="26.25">
      <c r="A96" s="220"/>
      <c r="B96" s="168" t="s">
        <v>260</v>
      </c>
      <c r="C96" s="220"/>
    </row>
    <row r="97" spans="1:3" ht="26.25">
      <c r="A97" s="220"/>
      <c r="B97" s="168" t="s">
        <v>261</v>
      </c>
      <c r="C97" s="220"/>
    </row>
    <row r="98" spans="1:3">
      <c r="A98" s="220"/>
      <c r="B98" s="168" t="s">
        <v>262</v>
      </c>
      <c r="C98" s="220"/>
    </row>
    <row r="99" spans="1:3" ht="26.25">
      <c r="A99" s="220"/>
      <c r="B99" s="168" t="s">
        <v>263</v>
      </c>
      <c r="C99" s="220"/>
    </row>
    <row r="100" spans="1:3" ht="26.25">
      <c r="A100" s="219"/>
      <c r="B100" s="168" t="s">
        <v>264</v>
      </c>
      <c r="C100" s="219"/>
    </row>
    <row r="101" spans="1:3">
      <c r="A101" s="155" t="s">
        <v>37</v>
      </c>
      <c r="B101" s="156" t="s">
        <v>35</v>
      </c>
      <c r="C101" s="157" t="s">
        <v>9</v>
      </c>
    </row>
    <row r="102" spans="1:3">
      <c r="A102" s="218"/>
      <c r="B102" s="168" t="s">
        <v>265</v>
      </c>
      <c r="C102" s="218"/>
    </row>
    <row r="103" spans="1:3">
      <c r="A103" s="220"/>
      <c r="B103" s="168" t="s">
        <v>266</v>
      </c>
      <c r="C103" s="220"/>
    </row>
    <row r="104" spans="1:3">
      <c r="A104" s="220"/>
      <c r="B104" s="168" t="s">
        <v>267</v>
      </c>
      <c r="C104" s="220"/>
    </row>
    <row r="105" spans="1:3">
      <c r="A105" s="219"/>
      <c r="B105" s="168" t="s">
        <v>268</v>
      </c>
      <c r="C105" s="219"/>
    </row>
    <row r="106" spans="1:3">
      <c r="A106" s="155" t="s">
        <v>38</v>
      </c>
      <c r="B106" s="156" t="s">
        <v>100</v>
      </c>
      <c r="C106" s="157" t="s">
        <v>9</v>
      </c>
    </row>
    <row r="107" spans="1:3">
      <c r="A107" s="167"/>
      <c r="B107" s="168" t="s">
        <v>269</v>
      </c>
      <c r="C107" s="126"/>
    </row>
    <row r="108" spans="1:3">
      <c r="A108" s="155" t="s">
        <v>80</v>
      </c>
      <c r="B108" s="156" t="s">
        <v>101</v>
      </c>
      <c r="C108" s="157" t="s">
        <v>9</v>
      </c>
    </row>
    <row r="109" spans="1:3">
      <c r="A109" s="155" t="s">
        <v>102</v>
      </c>
      <c r="B109" s="156" t="s">
        <v>81</v>
      </c>
      <c r="C109" s="157" t="s">
        <v>9</v>
      </c>
    </row>
    <row r="110" spans="1:3">
      <c r="A110" s="36" t="s">
        <v>39</v>
      </c>
      <c r="B110" s="41" t="s">
        <v>71</v>
      </c>
      <c r="C110" s="166"/>
    </row>
    <row r="111" spans="1:3" ht="25.5">
      <c r="A111" s="222"/>
      <c r="B111" s="163" t="s">
        <v>270</v>
      </c>
      <c r="C111" s="222"/>
    </row>
    <row r="112" spans="1:3">
      <c r="A112" s="223"/>
      <c r="B112" s="163" t="s">
        <v>271</v>
      </c>
      <c r="C112" s="223"/>
    </row>
    <row r="113" spans="1:3">
      <c r="A113" s="223"/>
      <c r="B113" s="163" t="s">
        <v>272</v>
      </c>
      <c r="C113" s="223"/>
    </row>
    <row r="114" spans="1:3" ht="25.5">
      <c r="A114" s="223"/>
      <c r="B114" s="163" t="s">
        <v>273</v>
      </c>
      <c r="C114" s="223"/>
    </row>
    <row r="115" spans="1:3">
      <c r="A115" s="223"/>
      <c r="B115" s="163" t="s">
        <v>274</v>
      </c>
      <c r="C115" s="223"/>
    </row>
    <row r="116" spans="1:3">
      <c r="A116" s="223"/>
      <c r="B116" s="163" t="s">
        <v>275</v>
      </c>
      <c r="C116" s="223"/>
    </row>
    <row r="117" spans="1:3">
      <c r="A117" s="223"/>
      <c r="B117" s="163" t="s">
        <v>276</v>
      </c>
      <c r="C117" s="223"/>
    </row>
    <row r="118" spans="1:3" ht="25.5">
      <c r="A118" s="223"/>
      <c r="B118" s="163" t="s">
        <v>277</v>
      </c>
      <c r="C118" s="223"/>
    </row>
    <row r="119" spans="1:3" ht="25.5">
      <c r="A119" s="223"/>
      <c r="B119" s="163" t="s">
        <v>278</v>
      </c>
      <c r="C119" s="223"/>
    </row>
    <row r="120" spans="1:3">
      <c r="A120" s="223"/>
      <c r="B120" s="163" t="s">
        <v>279</v>
      </c>
      <c r="C120" s="223"/>
    </row>
    <row r="121" spans="1:3" ht="25.5">
      <c r="A121" s="223"/>
      <c r="B121" s="163" t="s">
        <v>280</v>
      </c>
      <c r="C121" s="223"/>
    </row>
    <row r="122" spans="1:3" ht="25.5">
      <c r="A122" s="223"/>
      <c r="B122" s="163" t="s">
        <v>281</v>
      </c>
      <c r="C122" s="223"/>
    </row>
    <row r="123" spans="1:3">
      <c r="A123" s="223"/>
      <c r="B123" s="163" t="s">
        <v>282</v>
      </c>
      <c r="C123" s="223"/>
    </row>
    <row r="124" spans="1:3">
      <c r="A124" s="223"/>
      <c r="B124" s="163" t="s">
        <v>283</v>
      </c>
      <c r="C124" s="223"/>
    </row>
    <row r="125" spans="1:3" ht="25.5">
      <c r="A125" s="224"/>
      <c r="B125" s="164" t="s">
        <v>284</v>
      </c>
      <c r="C125" s="224"/>
    </row>
    <row r="126" spans="1:3">
      <c r="A126" s="155" t="s">
        <v>40</v>
      </c>
      <c r="B126" s="156" t="s">
        <v>103</v>
      </c>
      <c r="C126" s="157" t="s">
        <v>9</v>
      </c>
    </row>
    <row r="127" spans="1:3">
      <c r="A127" s="155" t="s">
        <v>92</v>
      </c>
      <c r="B127" s="156" t="s">
        <v>75</v>
      </c>
      <c r="C127" s="157" t="s">
        <v>13</v>
      </c>
    </row>
    <row r="128" spans="1:3">
      <c r="A128" s="155" t="s">
        <v>104</v>
      </c>
      <c r="B128" s="156" t="s">
        <v>110</v>
      </c>
      <c r="C128" s="157" t="s">
        <v>77</v>
      </c>
    </row>
    <row r="129" spans="1:3">
      <c r="A129" s="155" t="s">
        <v>106</v>
      </c>
      <c r="B129" s="156" t="s">
        <v>76</v>
      </c>
      <c r="C129" s="157" t="s">
        <v>78</v>
      </c>
    </row>
    <row r="130" spans="1:3">
      <c r="A130" s="155" t="s">
        <v>107</v>
      </c>
      <c r="B130" s="156" t="s">
        <v>129</v>
      </c>
      <c r="C130" s="157" t="s">
        <v>77</v>
      </c>
    </row>
    <row r="131" spans="1:3">
      <c r="A131" s="155" t="s">
        <v>109</v>
      </c>
      <c r="B131" s="156" t="s">
        <v>105</v>
      </c>
      <c r="C131" s="157" t="s">
        <v>77</v>
      </c>
    </row>
    <row r="132" spans="1:3">
      <c r="A132" s="155" t="s">
        <v>112</v>
      </c>
      <c r="B132" s="156" t="s">
        <v>108</v>
      </c>
      <c r="C132" s="157" t="s">
        <v>78</v>
      </c>
    </row>
    <row r="133" spans="1:3">
      <c r="A133" s="155" t="s">
        <v>113</v>
      </c>
      <c r="B133" s="156" t="s">
        <v>147</v>
      </c>
      <c r="C133" s="157" t="s">
        <v>78</v>
      </c>
    </row>
    <row r="134" spans="1:3">
      <c r="A134" s="155" t="s">
        <v>141</v>
      </c>
      <c r="B134" s="156" t="s">
        <v>111</v>
      </c>
      <c r="C134" s="157" t="s">
        <v>77</v>
      </c>
    </row>
    <row r="135" spans="1:3">
      <c r="A135" s="155" t="s">
        <v>142</v>
      </c>
      <c r="B135" s="156" t="s">
        <v>146</v>
      </c>
      <c r="C135" s="157" t="s">
        <v>77</v>
      </c>
    </row>
    <row r="136" spans="1:3">
      <c r="A136" s="155" t="s">
        <v>143</v>
      </c>
      <c r="B136" s="156" t="s">
        <v>148</v>
      </c>
      <c r="C136" s="157" t="s">
        <v>13</v>
      </c>
    </row>
    <row r="137" spans="1:3">
      <c r="A137" s="155" t="s">
        <v>144</v>
      </c>
      <c r="B137" s="156" t="s">
        <v>149</v>
      </c>
      <c r="C137" s="157" t="s">
        <v>77</v>
      </c>
    </row>
    <row r="138" spans="1:3">
      <c r="A138" s="155" t="s">
        <v>114</v>
      </c>
      <c r="B138" s="156" t="s">
        <v>150</v>
      </c>
      <c r="C138" s="157" t="s">
        <v>13</v>
      </c>
    </row>
    <row r="139" spans="1:3">
      <c r="A139" s="155" t="s">
        <v>115</v>
      </c>
      <c r="B139" s="156" t="s">
        <v>151</v>
      </c>
      <c r="C139" s="157" t="s">
        <v>77</v>
      </c>
    </row>
    <row r="140" spans="1:3">
      <c r="A140" s="155" t="s">
        <v>116</v>
      </c>
      <c r="B140" s="156" t="s">
        <v>152</v>
      </c>
      <c r="C140" s="157" t="s">
        <v>13</v>
      </c>
    </row>
    <row r="141" spans="1:3">
      <c r="A141" s="155" t="s">
        <v>117</v>
      </c>
      <c r="B141" s="156" t="s">
        <v>153</v>
      </c>
      <c r="C141" s="157" t="s">
        <v>13</v>
      </c>
    </row>
    <row r="142" spans="1:3">
      <c r="A142" s="155" t="s">
        <v>118</v>
      </c>
      <c r="B142" s="156" t="s">
        <v>154</v>
      </c>
      <c r="C142" s="157" t="s">
        <v>13</v>
      </c>
    </row>
    <row r="143" spans="1:3">
      <c r="A143" s="155" t="s">
        <v>145</v>
      </c>
      <c r="B143" s="156" t="s">
        <v>155</v>
      </c>
      <c r="C143" s="157" t="s">
        <v>91</v>
      </c>
    </row>
    <row r="144" spans="1:3">
      <c r="A144" s="36" t="s">
        <v>82</v>
      </c>
      <c r="B144" s="41" t="s">
        <v>83</v>
      </c>
      <c r="C144" s="166"/>
    </row>
    <row r="145" spans="1:3">
      <c r="A145" s="155" t="s">
        <v>84</v>
      </c>
      <c r="B145" s="156" t="s">
        <v>85</v>
      </c>
      <c r="C145" s="157" t="s">
        <v>9</v>
      </c>
    </row>
    <row r="146" spans="1:3">
      <c r="A146" s="156" t="s">
        <v>86</v>
      </c>
      <c r="B146" s="156" t="s">
        <v>87</v>
      </c>
      <c r="C146" s="157" t="s">
        <v>9</v>
      </c>
    </row>
    <row r="147" spans="1:3">
      <c r="A147" s="33"/>
      <c r="B147" s="8"/>
      <c r="C147" s="169"/>
    </row>
    <row r="148" spans="1:3" ht="18">
      <c r="A148" s="26">
        <v>4</v>
      </c>
      <c r="B148" s="208" t="s">
        <v>17</v>
      </c>
      <c r="C148" s="209"/>
    </row>
    <row r="149" spans="1:3">
      <c r="A149" s="155" t="s">
        <v>44</v>
      </c>
      <c r="B149" s="156" t="s">
        <v>119</v>
      </c>
      <c r="C149" s="157" t="s">
        <v>9</v>
      </c>
    </row>
    <row r="150" spans="1:3" ht="25.5">
      <c r="A150" s="218"/>
      <c r="B150" s="163" t="s">
        <v>285</v>
      </c>
      <c r="C150" s="218"/>
    </row>
    <row r="151" spans="1:3" ht="25.5">
      <c r="A151" s="220"/>
      <c r="B151" s="163" t="s">
        <v>286</v>
      </c>
      <c r="C151" s="220"/>
    </row>
    <row r="152" spans="1:3">
      <c r="A152" s="220"/>
      <c r="B152" s="163" t="s">
        <v>287</v>
      </c>
      <c r="C152" s="220"/>
    </row>
    <row r="153" spans="1:3">
      <c r="A153" s="220"/>
      <c r="B153" s="163" t="s">
        <v>288</v>
      </c>
      <c r="C153" s="220"/>
    </row>
    <row r="154" spans="1:3">
      <c r="A154" s="220"/>
      <c r="B154" s="163" t="s">
        <v>289</v>
      </c>
      <c r="C154" s="220"/>
    </row>
    <row r="155" spans="1:3" ht="25.5">
      <c r="A155" s="220"/>
      <c r="B155" s="163" t="s">
        <v>290</v>
      </c>
      <c r="C155" s="220"/>
    </row>
    <row r="156" spans="1:3">
      <c r="A156" s="220"/>
      <c r="B156" s="163" t="s">
        <v>291</v>
      </c>
      <c r="C156" s="220"/>
    </row>
    <row r="157" spans="1:3">
      <c r="A157" s="220"/>
      <c r="B157" s="163" t="s">
        <v>292</v>
      </c>
      <c r="C157" s="220"/>
    </row>
    <row r="158" spans="1:3">
      <c r="A158" s="220"/>
      <c r="B158" s="163" t="s">
        <v>293</v>
      </c>
      <c r="C158" s="220"/>
    </row>
    <row r="159" spans="1:3">
      <c r="A159" s="220"/>
      <c r="B159" s="163" t="s">
        <v>294</v>
      </c>
      <c r="C159" s="220"/>
    </row>
    <row r="160" spans="1:3">
      <c r="A160" s="220"/>
      <c r="B160" s="163" t="s">
        <v>295</v>
      </c>
      <c r="C160" s="220"/>
    </row>
    <row r="161" spans="1:3">
      <c r="A161" s="220"/>
      <c r="B161" s="163" t="s">
        <v>296</v>
      </c>
      <c r="C161" s="220"/>
    </row>
    <row r="162" spans="1:3">
      <c r="A162" s="220"/>
      <c r="B162" s="163" t="s">
        <v>297</v>
      </c>
      <c r="C162" s="220"/>
    </row>
    <row r="163" spans="1:3" ht="25.5">
      <c r="A163" s="220"/>
      <c r="B163" s="163" t="s">
        <v>298</v>
      </c>
      <c r="C163" s="220"/>
    </row>
    <row r="164" spans="1:3">
      <c r="A164" s="220"/>
      <c r="B164" s="163" t="s">
        <v>299</v>
      </c>
      <c r="C164" s="220"/>
    </row>
    <row r="165" spans="1:3">
      <c r="A165" s="219"/>
      <c r="B165" s="163" t="s">
        <v>300</v>
      </c>
      <c r="C165" s="219"/>
    </row>
    <row r="166" spans="1:3">
      <c r="A166" s="155" t="s">
        <v>45</v>
      </c>
      <c r="B166" s="156" t="s">
        <v>88</v>
      </c>
      <c r="C166" s="157" t="s">
        <v>9</v>
      </c>
    </row>
    <row r="167" spans="1:3">
      <c r="A167" s="218"/>
      <c r="B167" s="163" t="s">
        <v>301</v>
      </c>
      <c r="C167" s="218"/>
    </row>
    <row r="168" spans="1:3">
      <c r="A168" s="220"/>
      <c r="B168" s="163" t="s">
        <v>302</v>
      </c>
      <c r="C168" s="220"/>
    </row>
    <row r="169" spans="1:3" ht="25.5">
      <c r="A169" s="220"/>
      <c r="B169" s="163" t="s">
        <v>303</v>
      </c>
      <c r="C169" s="220"/>
    </row>
    <row r="170" spans="1:3">
      <c r="A170" s="220"/>
      <c r="B170" s="163" t="s">
        <v>287</v>
      </c>
      <c r="C170" s="220"/>
    </row>
    <row r="171" spans="1:3" ht="25.5">
      <c r="A171" s="220"/>
      <c r="B171" s="163" t="s">
        <v>304</v>
      </c>
      <c r="C171" s="220"/>
    </row>
    <row r="172" spans="1:3">
      <c r="A172" s="220"/>
      <c r="B172" s="163" t="s">
        <v>291</v>
      </c>
      <c r="C172" s="220"/>
    </row>
    <row r="173" spans="1:3">
      <c r="A173" s="220"/>
      <c r="B173" s="163" t="s">
        <v>292</v>
      </c>
      <c r="C173" s="220"/>
    </row>
    <row r="174" spans="1:3">
      <c r="A174" s="220"/>
      <c r="B174" s="163" t="s">
        <v>293</v>
      </c>
      <c r="C174" s="220"/>
    </row>
    <row r="175" spans="1:3">
      <c r="A175" s="220"/>
      <c r="B175" s="163" t="s">
        <v>294</v>
      </c>
      <c r="C175" s="220"/>
    </row>
    <row r="176" spans="1:3">
      <c r="A176" s="220"/>
      <c r="B176" s="163" t="s">
        <v>295</v>
      </c>
      <c r="C176" s="220"/>
    </row>
    <row r="177" spans="1:3" ht="25.5">
      <c r="A177" s="220"/>
      <c r="B177" s="163" t="s">
        <v>298</v>
      </c>
      <c r="C177" s="220"/>
    </row>
    <row r="178" spans="1:3" ht="25.5">
      <c r="A178" s="220"/>
      <c r="B178" s="163" t="s">
        <v>305</v>
      </c>
      <c r="C178" s="220"/>
    </row>
    <row r="179" spans="1:3" ht="25.5">
      <c r="A179" s="220"/>
      <c r="B179" s="163" t="s">
        <v>306</v>
      </c>
      <c r="C179" s="220"/>
    </row>
    <row r="180" spans="1:3">
      <c r="A180" s="220"/>
      <c r="B180" s="163" t="s">
        <v>299</v>
      </c>
      <c r="C180" s="220"/>
    </row>
    <row r="181" spans="1:3">
      <c r="A181" s="219"/>
      <c r="B181" s="163" t="s">
        <v>300</v>
      </c>
      <c r="C181" s="219"/>
    </row>
    <row r="182" spans="1:3">
      <c r="A182" s="155" t="s">
        <v>79</v>
      </c>
      <c r="B182" s="156" t="s">
        <v>41</v>
      </c>
      <c r="C182" s="157" t="s">
        <v>9</v>
      </c>
    </row>
    <row r="183" spans="1:3" ht="25.5">
      <c r="A183" s="218"/>
      <c r="B183" s="159" t="s">
        <v>307</v>
      </c>
      <c r="C183" s="218"/>
    </row>
    <row r="184" spans="1:3" ht="25.5">
      <c r="A184" s="220"/>
      <c r="B184" s="160" t="s">
        <v>308</v>
      </c>
      <c r="C184" s="220"/>
    </row>
    <row r="185" spans="1:3">
      <c r="A185" s="220"/>
      <c r="B185" s="160" t="s">
        <v>287</v>
      </c>
      <c r="C185" s="220"/>
    </row>
    <row r="186" spans="1:3" ht="25.5">
      <c r="A186" s="220"/>
      <c r="B186" s="160" t="s">
        <v>309</v>
      </c>
      <c r="C186" s="220"/>
    </row>
    <row r="187" spans="1:3" ht="25.5">
      <c r="A187" s="220"/>
      <c r="B187" s="160" t="s">
        <v>310</v>
      </c>
      <c r="C187" s="220"/>
    </row>
    <row r="188" spans="1:3">
      <c r="A188" s="220"/>
      <c r="B188" s="160" t="s">
        <v>291</v>
      </c>
      <c r="C188" s="220"/>
    </row>
    <row r="189" spans="1:3">
      <c r="A189" s="220"/>
      <c r="B189" s="160" t="s">
        <v>311</v>
      </c>
      <c r="C189" s="220"/>
    </row>
    <row r="190" spans="1:3">
      <c r="A190" s="220"/>
      <c r="B190" s="160" t="s">
        <v>293</v>
      </c>
      <c r="C190" s="220"/>
    </row>
    <row r="191" spans="1:3">
      <c r="A191" s="220"/>
      <c r="B191" s="160" t="s">
        <v>294</v>
      </c>
      <c r="C191" s="220"/>
    </row>
    <row r="192" spans="1:3">
      <c r="A192" s="220"/>
      <c r="B192" s="160" t="s">
        <v>295</v>
      </c>
      <c r="C192" s="220"/>
    </row>
    <row r="193" spans="1:3" ht="25.5">
      <c r="A193" s="220"/>
      <c r="B193" s="160" t="s">
        <v>298</v>
      </c>
      <c r="C193" s="220"/>
    </row>
    <row r="194" spans="1:3">
      <c r="A194" s="220"/>
      <c r="B194" s="160" t="s">
        <v>299</v>
      </c>
      <c r="C194" s="220"/>
    </row>
    <row r="195" spans="1:3">
      <c r="A195" s="219"/>
      <c r="B195" s="162" t="s">
        <v>300</v>
      </c>
      <c r="C195" s="219"/>
    </row>
    <row r="196" spans="1:3">
      <c r="A196" s="156" t="s">
        <v>136</v>
      </c>
      <c r="B196" s="156" t="s">
        <v>135</v>
      </c>
      <c r="C196" s="157" t="s">
        <v>9</v>
      </c>
    </row>
    <row r="197" spans="1:3" ht="38.25">
      <c r="A197" s="225"/>
      <c r="B197" s="159" t="s">
        <v>312</v>
      </c>
      <c r="C197" s="225"/>
    </row>
    <row r="198" spans="1:3">
      <c r="A198" s="226"/>
      <c r="B198" s="160" t="s">
        <v>313</v>
      </c>
      <c r="C198" s="226"/>
    </row>
    <row r="199" spans="1:3" ht="18">
      <c r="A199" s="26">
        <v>5</v>
      </c>
      <c r="B199" s="208" t="s">
        <v>95</v>
      </c>
      <c r="C199" s="209"/>
    </row>
    <row r="200" spans="1:3">
      <c r="A200" s="170" t="s">
        <v>52</v>
      </c>
      <c r="B200" s="170" t="s">
        <v>159</v>
      </c>
      <c r="C200" s="171" t="s">
        <v>9</v>
      </c>
    </row>
    <row r="201" spans="1:3">
      <c r="A201" s="170" t="s">
        <v>59</v>
      </c>
      <c r="B201" s="170" t="s">
        <v>158</v>
      </c>
      <c r="C201" s="171" t="s">
        <v>9</v>
      </c>
    </row>
    <row r="202" spans="1:3">
      <c r="A202" s="170" t="s">
        <v>60</v>
      </c>
      <c r="B202" s="170" t="s">
        <v>162</v>
      </c>
      <c r="C202" s="171" t="s">
        <v>9</v>
      </c>
    </row>
    <row r="203" spans="1:3">
      <c r="A203" s="170" t="s">
        <v>61</v>
      </c>
      <c r="B203" s="170" t="s">
        <v>160</v>
      </c>
      <c r="C203" s="171" t="s">
        <v>9</v>
      </c>
    </row>
    <row r="204" spans="1:3" ht="25.5">
      <c r="A204" s="125"/>
      <c r="B204" s="162" t="s">
        <v>314</v>
      </c>
      <c r="C204" s="126"/>
    </row>
    <row r="205" spans="1:3">
      <c r="A205" s="170" t="s">
        <v>172</v>
      </c>
      <c r="B205" s="170" t="s">
        <v>161</v>
      </c>
      <c r="C205" s="171" t="s">
        <v>9</v>
      </c>
    </row>
    <row r="206" spans="1:3" ht="18">
      <c r="A206" s="26">
        <v>6</v>
      </c>
      <c r="B206" s="208" t="s">
        <v>131</v>
      </c>
      <c r="C206" s="209"/>
    </row>
    <row r="207" spans="1:3">
      <c r="A207" s="36" t="s">
        <v>46</v>
      </c>
      <c r="B207" s="41" t="s">
        <v>65</v>
      </c>
      <c r="C207" s="166"/>
    </row>
    <row r="208" spans="1:3">
      <c r="A208" s="156" t="s">
        <v>53</v>
      </c>
      <c r="B208" s="156" t="s">
        <v>47</v>
      </c>
      <c r="C208" s="157" t="s">
        <v>9</v>
      </c>
    </row>
    <row r="209" spans="1:3" ht="25.5">
      <c r="A209" s="158"/>
      <c r="B209" s="160" t="s">
        <v>315</v>
      </c>
      <c r="C209" s="158"/>
    </row>
    <row r="210" spans="1:3">
      <c r="A210" s="156" t="s">
        <v>99</v>
      </c>
      <c r="B210" s="156" t="s">
        <v>156</v>
      </c>
      <c r="C210" s="157" t="s">
        <v>9</v>
      </c>
    </row>
    <row r="211" spans="1:3">
      <c r="A211" s="215"/>
      <c r="B211" s="172" t="s">
        <v>316</v>
      </c>
      <c r="C211" s="215"/>
    </row>
    <row r="212" spans="1:3" ht="51">
      <c r="A212" s="216"/>
      <c r="B212" s="173" t="s">
        <v>317</v>
      </c>
      <c r="C212" s="216"/>
    </row>
    <row r="213" spans="1:3" ht="25.5">
      <c r="A213" s="217"/>
      <c r="B213" s="174" t="s">
        <v>318</v>
      </c>
      <c r="C213" s="217"/>
    </row>
    <row r="214" spans="1:3">
      <c r="A214" s="156" t="s">
        <v>130</v>
      </c>
      <c r="B214" s="156" t="s">
        <v>121</v>
      </c>
      <c r="C214" s="157" t="s">
        <v>9</v>
      </c>
    </row>
    <row r="215" spans="1:3">
      <c r="A215" s="215"/>
      <c r="B215" s="160" t="s">
        <v>319</v>
      </c>
      <c r="C215" s="215"/>
    </row>
    <row r="216" spans="1:3">
      <c r="A216" s="216"/>
      <c r="B216" s="161" t="s">
        <v>320</v>
      </c>
      <c r="C216" s="216"/>
    </row>
    <row r="217" spans="1:3" ht="25.5">
      <c r="A217" s="216"/>
      <c r="B217" s="160" t="s">
        <v>321</v>
      </c>
      <c r="C217" s="216"/>
    </row>
    <row r="218" spans="1:3" ht="25.5">
      <c r="A218" s="216"/>
      <c r="B218" s="160" t="s">
        <v>322</v>
      </c>
      <c r="C218" s="216"/>
    </row>
    <row r="219" spans="1:3">
      <c r="A219" s="217"/>
      <c r="B219" s="160" t="s">
        <v>323</v>
      </c>
      <c r="C219" s="217"/>
    </row>
    <row r="220" spans="1:3">
      <c r="A220" s="36" t="s">
        <v>54</v>
      </c>
      <c r="B220" s="41" t="s">
        <v>48</v>
      </c>
      <c r="C220" s="166"/>
    </row>
    <row r="221" spans="1:3">
      <c r="A221" s="156" t="s">
        <v>73</v>
      </c>
      <c r="B221" s="156" t="s">
        <v>62</v>
      </c>
      <c r="C221" s="157" t="s">
        <v>9</v>
      </c>
    </row>
    <row r="222" spans="1:3" ht="18">
      <c r="A222" s="26">
        <v>7</v>
      </c>
      <c r="B222" s="208" t="s">
        <v>55</v>
      </c>
      <c r="C222" s="209"/>
    </row>
    <row r="223" spans="1:3">
      <c r="A223" s="36" t="s">
        <v>56</v>
      </c>
      <c r="B223" s="52" t="s">
        <v>49</v>
      </c>
      <c r="C223" s="166"/>
    </row>
    <row r="224" spans="1:3">
      <c r="A224" s="156" t="s">
        <v>57</v>
      </c>
      <c r="B224" s="156" t="s">
        <v>50</v>
      </c>
      <c r="C224" s="157" t="s">
        <v>9</v>
      </c>
    </row>
    <row r="225" spans="1:3">
      <c r="A225" s="227"/>
      <c r="B225" s="160" t="s">
        <v>324</v>
      </c>
      <c r="C225" s="215"/>
    </row>
    <row r="226" spans="1:3" ht="25.5">
      <c r="A226" s="228"/>
      <c r="B226" s="160" t="s">
        <v>325</v>
      </c>
      <c r="C226" s="216"/>
    </row>
    <row r="227" spans="1:3">
      <c r="A227" s="229"/>
      <c r="B227" s="160" t="s">
        <v>326</v>
      </c>
      <c r="C227" s="217"/>
    </row>
    <row r="228" spans="1:3">
      <c r="A228" s="156" t="s">
        <v>58</v>
      </c>
      <c r="B228" s="156" t="s">
        <v>51</v>
      </c>
      <c r="C228" s="157" t="s">
        <v>9</v>
      </c>
    </row>
    <row r="229" spans="1:3">
      <c r="A229" s="175"/>
      <c r="B229" s="176" t="s">
        <v>327</v>
      </c>
      <c r="C229" s="39"/>
    </row>
    <row r="230" spans="1:3">
      <c r="A230" s="108"/>
      <c r="B230" s="172"/>
      <c r="C230" s="104"/>
    </row>
    <row r="231" spans="1:3" ht="20.25">
      <c r="A231" s="115" t="s">
        <v>122</v>
      </c>
      <c r="B231" s="206" t="s">
        <v>181</v>
      </c>
      <c r="C231" s="230"/>
    </row>
    <row r="232" spans="1:3" ht="18">
      <c r="A232" s="26">
        <v>4</v>
      </c>
      <c r="B232" s="208" t="s">
        <v>17</v>
      </c>
      <c r="C232" s="209"/>
    </row>
    <row r="233" spans="1:3">
      <c r="A233" s="156">
        <v>4.01</v>
      </c>
      <c r="B233" s="156" t="s">
        <v>164</v>
      </c>
      <c r="C233" s="157" t="s">
        <v>9</v>
      </c>
    </row>
    <row r="234" spans="1:3" ht="25.5">
      <c r="A234" s="218"/>
      <c r="B234" s="159" t="s">
        <v>328</v>
      </c>
      <c r="C234" s="225"/>
    </row>
    <row r="235" spans="1:3">
      <c r="A235" s="219"/>
      <c r="B235" s="162" t="s">
        <v>313</v>
      </c>
      <c r="C235" s="226"/>
    </row>
    <row r="236" spans="1:3">
      <c r="A236" s="108"/>
      <c r="B236" s="103"/>
      <c r="C236" s="177"/>
    </row>
    <row r="237" spans="1:3" ht="20.25">
      <c r="A237" s="115" t="s">
        <v>122</v>
      </c>
      <c r="B237" s="206" t="s">
        <v>184</v>
      </c>
      <c r="C237" s="207"/>
    </row>
    <row r="238" spans="1:3" ht="18">
      <c r="A238" s="26">
        <v>4</v>
      </c>
      <c r="B238" s="208" t="s">
        <v>131</v>
      </c>
      <c r="C238" s="209"/>
    </row>
    <row r="239" spans="1:3">
      <c r="A239" s="250">
        <v>6.01</v>
      </c>
      <c r="B239" s="156" t="s">
        <v>182</v>
      </c>
      <c r="C239" s="157" t="s">
        <v>9</v>
      </c>
    </row>
    <row r="240" spans="1:3">
      <c r="A240" s="251"/>
      <c r="B240" s="178" t="s">
        <v>316</v>
      </c>
      <c r="C240" s="218"/>
    </row>
    <row r="241" spans="1:3" ht="25.5">
      <c r="A241" s="252"/>
      <c r="B241" s="174" t="s">
        <v>329</v>
      </c>
      <c r="C241" s="220"/>
    </row>
    <row r="242" spans="1:3" ht="25.5">
      <c r="A242" s="252"/>
      <c r="B242" s="174" t="s">
        <v>318</v>
      </c>
      <c r="C242" s="220"/>
    </row>
    <row r="243" spans="1:3">
      <c r="A243" s="253"/>
      <c r="B243" s="179" t="s">
        <v>330</v>
      </c>
      <c r="C243" s="219"/>
    </row>
    <row r="244" spans="1:3">
      <c r="A244" s="250">
        <v>6.02</v>
      </c>
      <c r="B244" s="156" t="s">
        <v>183</v>
      </c>
      <c r="C244" s="157" t="s">
        <v>9</v>
      </c>
    </row>
    <row r="245" spans="1:3">
      <c r="A245" s="250">
        <v>6.03</v>
      </c>
      <c r="B245" s="156" t="s">
        <v>187</v>
      </c>
      <c r="C245" s="157" t="s">
        <v>9</v>
      </c>
    </row>
    <row r="246" spans="1:3" ht="72.95" customHeight="1">
      <c r="A246" s="22"/>
      <c r="B246" s="180" t="s">
        <v>331</v>
      </c>
      <c r="C246" s="181"/>
    </row>
  </sheetData>
  <mergeCells count="58">
    <mergeCell ref="A240:A243"/>
    <mergeCell ref="C240:C243"/>
    <mergeCell ref="A215:A219"/>
    <mergeCell ref="C215:C219"/>
    <mergeCell ref="B222:C222"/>
    <mergeCell ref="A225:A227"/>
    <mergeCell ref="C225:C227"/>
    <mergeCell ref="B231:C231"/>
    <mergeCell ref="B232:C232"/>
    <mergeCell ref="A234:A235"/>
    <mergeCell ref="C234:C235"/>
    <mergeCell ref="B237:C237"/>
    <mergeCell ref="B238:C238"/>
    <mergeCell ref="A197:A198"/>
    <mergeCell ref="C197:C198"/>
    <mergeCell ref="B199:C199"/>
    <mergeCell ref="B206:C206"/>
    <mergeCell ref="A211:A213"/>
    <mergeCell ref="C211:C213"/>
    <mergeCell ref="A183:A195"/>
    <mergeCell ref="C183:C195"/>
    <mergeCell ref="B91:C91"/>
    <mergeCell ref="A94:A100"/>
    <mergeCell ref="C94:C100"/>
    <mergeCell ref="A102:A105"/>
    <mergeCell ref="C102:C105"/>
    <mergeCell ref="A111:A125"/>
    <mergeCell ref="C111:C125"/>
    <mergeCell ref="B148:C148"/>
    <mergeCell ref="A150:A165"/>
    <mergeCell ref="C150:C165"/>
    <mergeCell ref="A167:A181"/>
    <mergeCell ref="C167:C181"/>
    <mergeCell ref="A84:A86"/>
    <mergeCell ref="C84:C86"/>
    <mergeCell ref="A47:A48"/>
    <mergeCell ref="C47:C48"/>
    <mergeCell ref="A55:A62"/>
    <mergeCell ref="C55:C62"/>
    <mergeCell ref="A64:A72"/>
    <mergeCell ref="C64:C72"/>
    <mergeCell ref="B73:C73"/>
    <mergeCell ref="A76:A77"/>
    <mergeCell ref="C76:C77"/>
    <mergeCell ref="A79:A82"/>
    <mergeCell ref="C79:C82"/>
    <mergeCell ref="A29:A30"/>
    <mergeCell ref="C29:C30"/>
    <mergeCell ref="A32:A41"/>
    <mergeCell ref="C32:C41"/>
    <mergeCell ref="A43:A45"/>
    <mergeCell ref="C43:C45"/>
    <mergeCell ref="B2:B3"/>
    <mergeCell ref="B8:C8"/>
    <mergeCell ref="B9:C9"/>
    <mergeCell ref="B10:C10"/>
    <mergeCell ref="A13:A27"/>
    <mergeCell ref="C13:C27"/>
  </mergeCells>
  <pageMargins left="0.7" right="0.7" top="0.75" bottom="0.75" header="0.3" footer="0.3"/>
  <pageSetup scale="65" orientation="portrait" verticalDpi="598"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1B4CF-5887-429B-9AD0-007D9076CAEF}">
  <sheetPr>
    <pageSetUpPr fitToPage="1"/>
  </sheetPr>
  <dimension ref="A1:G46"/>
  <sheetViews>
    <sheetView tabSelected="1" view="pageBreakPreview" zoomScale="70" zoomScaleNormal="70" zoomScaleSheetLayoutView="70" workbookViewId="0">
      <selection activeCell="I32" sqref="I32"/>
    </sheetView>
  </sheetViews>
  <sheetFormatPr baseColWidth="10" defaultColWidth="9.140625" defaultRowHeight="15"/>
  <cols>
    <col min="1" max="1" width="8.7109375" style="22" customWidth="1"/>
    <col min="2" max="2" width="111.5703125" customWidth="1"/>
    <col min="3" max="3" width="8.7109375" style="31" customWidth="1"/>
    <col min="4" max="4" width="15.7109375" style="2" customWidth="1"/>
    <col min="5" max="5" width="10.42578125" style="62" bestFit="1" customWidth="1"/>
    <col min="6" max="6" width="18.140625" style="2" customWidth="1"/>
    <col min="7" max="7" width="10.7109375" customWidth="1"/>
  </cols>
  <sheetData>
    <row r="1" spans="1:6" ht="15" customHeight="1">
      <c r="A1" s="81"/>
      <c r="B1" s="79" t="s">
        <v>11</v>
      </c>
      <c r="C1" s="80"/>
      <c r="D1" s="54"/>
      <c r="E1" s="55"/>
      <c r="F1" s="54"/>
    </row>
    <row r="2" spans="1:6" ht="15" customHeight="1">
      <c r="A2" s="16"/>
      <c r="B2" s="231" t="s">
        <v>173</v>
      </c>
      <c r="C2" s="231"/>
      <c r="D2" s="200"/>
      <c r="E2" s="200"/>
      <c r="F2" s="198" t="s">
        <v>126</v>
      </c>
    </row>
    <row r="3" spans="1:6" ht="9" customHeight="1">
      <c r="A3" s="16"/>
      <c r="B3" s="193"/>
      <c r="C3" s="193"/>
      <c r="D3" s="232"/>
      <c r="E3" s="232"/>
      <c r="F3" s="199"/>
    </row>
    <row r="4" spans="1:6" ht="21.75" customHeight="1">
      <c r="A4" s="17"/>
      <c r="B4" s="194" t="s">
        <v>63</v>
      </c>
      <c r="C4" s="194"/>
      <c r="D4" s="232"/>
      <c r="E4" s="232"/>
      <c r="F4" s="139" t="s">
        <v>174</v>
      </c>
    </row>
    <row r="5" spans="1:6" ht="16.5" customHeight="1">
      <c r="A5" s="18"/>
      <c r="B5" s="195" t="s">
        <v>125</v>
      </c>
      <c r="C5" s="195"/>
      <c r="D5" s="202"/>
      <c r="E5" s="202"/>
      <c r="F5" s="85" t="s">
        <v>192</v>
      </c>
    </row>
    <row r="6" spans="1:6" ht="10.5" customHeight="1">
      <c r="A6" s="16"/>
      <c r="B6" s="195"/>
      <c r="C6" s="195"/>
      <c r="D6" s="3"/>
      <c r="E6" s="56"/>
      <c r="F6" s="53"/>
    </row>
    <row r="7" spans="1:6" ht="18" customHeight="1">
      <c r="A7" s="19" t="s">
        <v>0</v>
      </c>
      <c r="B7" s="14" t="s">
        <v>1</v>
      </c>
      <c r="C7" s="30" t="s">
        <v>2</v>
      </c>
      <c r="D7" s="12" t="s">
        <v>7</v>
      </c>
      <c r="E7" s="57" t="s">
        <v>14</v>
      </c>
      <c r="F7" s="13" t="s">
        <v>8</v>
      </c>
    </row>
    <row r="8" spans="1:6" ht="17.25" customHeight="1">
      <c r="A8" s="20"/>
      <c r="B8" s="196" t="s">
        <v>194</v>
      </c>
      <c r="C8" s="197"/>
      <c r="D8" s="197"/>
      <c r="E8" s="197"/>
      <c r="F8" s="197"/>
    </row>
    <row r="9" spans="1:6">
      <c r="A9" s="9"/>
      <c r="B9" s="5"/>
      <c r="C9" s="6"/>
      <c r="D9" s="137"/>
      <c r="E9" s="138"/>
      <c r="F9" s="118"/>
    </row>
    <row r="10" spans="1:6" ht="18">
      <c r="A10" s="26">
        <v>1</v>
      </c>
      <c r="B10" s="208" t="s">
        <v>10</v>
      </c>
      <c r="C10" s="209"/>
      <c r="D10" s="209"/>
      <c r="E10" s="209"/>
      <c r="F10" s="27"/>
    </row>
    <row r="11" spans="1:6">
      <c r="A11" s="87">
        <v>1.01</v>
      </c>
      <c r="B11" s="125" t="s">
        <v>134</v>
      </c>
      <c r="C11" s="126" t="s">
        <v>127</v>
      </c>
      <c r="D11" s="127"/>
      <c r="E11" s="130">
        <v>12</v>
      </c>
      <c r="F11" s="127">
        <f t="shared" ref="F11" si="0">D11*E11</f>
        <v>0</v>
      </c>
    </row>
    <row r="12" spans="1:6">
      <c r="A12" s="87">
        <v>1.02</v>
      </c>
      <c r="B12" s="125" t="s">
        <v>19</v>
      </c>
      <c r="C12" s="126" t="s">
        <v>127</v>
      </c>
      <c r="D12" s="127"/>
      <c r="E12" s="128">
        <v>3</v>
      </c>
      <c r="F12" s="127">
        <f>$D12*E12</f>
        <v>0</v>
      </c>
    </row>
    <row r="13" spans="1:6">
      <c r="A13" s="9"/>
      <c r="B13" s="5"/>
      <c r="C13" s="6"/>
      <c r="D13" s="137"/>
      <c r="E13" s="138"/>
      <c r="F13" s="118"/>
    </row>
    <row r="14" spans="1:6" ht="17.45" customHeight="1">
      <c r="A14" s="26">
        <v>2</v>
      </c>
      <c r="B14" s="208" t="s">
        <v>42</v>
      </c>
      <c r="C14" s="209"/>
      <c r="D14" s="209"/>
      <c r="E14" s="209"/>
      <c r="F14" s="27"/>
    </row>
    <row r="15" spans="1:6" ht="30.6" customHeight="1">
      <c r="A15" s="125" t="s">
        <v>33</v>
      </c>
      <c r="B15" s="141" t="s">
        <v>191</v>
      </c>
      <c r="C15" s="126" t="s">
        <v>188</v>
      </c>
      <c r="D15" s="131"/>
      <c r="E15" s="128">
        <v>10</v>
      </c>
      <c r="F15" s="127">
        <f>D15*E15</f>
        <v>0</v>
      </c>
    </row>
    <row r="16" spans="1:6">
      <c r="A16" s="9"/>
      <c r="B16" s="5"/>
      <c r="C16" s="6"/>
      <c r="D16" s="137"/>
      <c r="E16" s="138"/>
      <c r="F16" s="118"/>
    </row>
    <row r="17" spans="1:7" ht="22.5" customHeight="1">
      <c r="A17" s="26">
        <v>3</v>
      </c>
      <c r="B17" s="208" t="s">
        <v>43</v>
      </c>
      <c r="C17" s="209"/>
      <c r="D17" s="209"/>
      <c r="E17" s="209"/>
      <c r="F17" s="27"/>
    </row>
    <row r="18" spans="1:7">
      <c r="A18" s="36" t="s">
        <v>34</v>
      </c>
      <c r="B18" s="41" t="s">
        <v>64</v>
      </c>
      <c r="C18" s="28"/>
      <c r="D18" s="29"/>
      <c r="E18" s="63"/>
      <c r="F18" s="25"/>
    </row>
    <row r="19" spans="1:7" ht="15" customHeight="1">
      <c r="A19" s="42" t="s">
        <v>36</v>
      </c>
      <c r="B19" s="23" t="s">
        <v>89</v>
      </c>
      <c r="C19" s="39" t="s">
        <v>9</v>
      </c>
      <c r="D19" s="40"/>
      <c r="E19" s="59">
        <v>1</v>
      </c>
      <c r="F19" s="40">
        <f>$D19*E19</f>
        <v>0</v>
      </c>
    </row>
    <row r="20" spans="1:7">
      <c r="A20" s="36" t="s">
        <v>39</v>
      </c>
      <c r="B20" s="41" t="s">
        <v>71</v>
      </c>
      <c r="C20" s="28"/>
      <c r="D20" s="29"/>
      <c r="E20" s="63"/>
      <c r="F20" s="25"/>
    </row>
    <row r="21" spans="1:7" ht="15" customHeight="1">
      <c r="A21" s="42" t="s">
        <v>40</v>
      </c>
      <c r="B21" s="23" t="s">
        <v>90</v>
      </c>
      <c r="C21" s="39" t="s">
        <v>91</v>
      </c>
      <c r="D21" s="40"/>
      <c r="E21" s="59">
        <v>100</v>
      </c>
      <c r="F21" s="40">
        <f t="shared" ref="F21" si="1">$D21*E21</f>
        <v>0</v>
      </c>
    </row>
    <row r="22" spans="1:7" ht="15" customHeight="1">
      <c r="A22" s="42" t="s">
        <v>92</v>
      </c>
      <c r="B22" s="23" t="s">
        <v>157</v>
      </c>
      <c r="C22" s="39" t="s">
        <v>91</v>
      </c>
      <c r="D22" s="40"/>
      <c r="E22" s="59">
        <v>150</v>
      </c>
      <c r="F22" s="40">
        <f t="shared" ref="F22" si="2">$D22*E22</f>
        <v>0</v>
      </c>
    </row>
    <row r="23" spans="1:7" ht="15" customHeight="1">
      <c r="A23" s="42" t="s">
        <v>104</v>
      </c>
      <c r="B23" s="125" t="s">
        <v>155</v>
      </c>
      <c r="C23" s="126" t="s">
        <v>91</v>
      </c>
      <c r="D23" s="127"/>
      <c r="E23" s="128">
        <v>450</v>
      </c>
      <c r="F23" s="127">
        <f t="shared" ref="F23" si="3">$D23*E23</f>
        <v>0</v>
      </c>
    </row>
    <row r="24" spans="1:7">
      <c r="A24" s="9"/>
      <c r="B24" s="5"/>
      <c r="C24" s="6"/>
      <c r="D24" s="6"/>
      <c r="E24" s="137"/>
      <c r="F24" s="138"/>
    </row>
    <row r="25" spans="1:7" ht="18">
      <c r="A25" s="26">
        <v>4</v>
      </c>
      <c r="B25" s="208" t="s">
        <v>17</v>
      </c>
      <c r="C25" s="209"/>
      <c r="D25" s="209"/>
      <c r="E25" s="209"/>
      <c r="F25" s="27"/>
    </row>
    <row r="26" spans="1:7">
      <c r="A26" s="87" t="s">
        <v>44</v>
      </c>
      <c r="B26" s="125" t="s">
        <v>120</v>
      </c>
      <c r="C26" s="126" t="s">
        <v>9</v>
      </c>
      <c r="D26" s="129"/>
      <c r="E26" s="130">
        <v>1</v>
      </c>
      <c r="F26" s="127">
        <f t="shared" ref="F26" si="4">D26*E26</f>
        <v>0</v>
      </c>
    </row>
    <row r="27" spans="1:7">
      <c r="A27" s="9"/>
      <c r="B27" s="5"/>
      <c r="C27" s="6"/>
      <c r="D27" s="137"/>
      <c r="E27" s="138"/>
      <c r="F27" s="118"/>
    </row>
    <row r="28" spans="1:7" ht="18">
      <c r="A28" s="26">
        <v>6</v>
      </c>
      <c r="B28" s="208" t="s">
        <v>131</v>
      </c>
      <c r="C28" s="209"/>
      <c r="D28" s="209"/>
      <c r="E28" s="209"/>
      <c r="F28" s="27"/>
    </row>
    <row r="29" spans="1:7">
      <c r="A29" s="36" t="s">
        <v>46</v>
      </c>
      <c r="B29" s="41" t="s">
        <v>163</v>
      </c>
      <c r="C29" s="28"/>
      <c r="D29" s="29"/>
      <c r="E29" s="63"/>
      <c r="F29" s="25"/>
      <c r="G29" s="4"/>
    </row>
    <row r="30" spans="1:7">
      <c r="A30" s="42" t="s">
        <v>53</v>
      </c>
      <c r="B30" s="88" t="s">
        <v>165</v>
      </c>
      <c r="C30" s="39" t="s">
        <v>93</v>
      </c>
      <c r="D30" s="89"/>
      <c r="E30" s="59">
        <v>5</v>
      </c>
      <c r="F30" s="40">
        <f t="shared" ref="F30:F31" si="5">$D30*E30</f>
        <v>0</v>
      </c>
    </row>
    <row r="31" spans="1:7" ht="15" customHeight="1">
      <c r="A31" s="42" t="s">
        <v>99</v>
      </c>
      <c r="B31" s="23" t="s">
        <v>166</v>
      </c>
      <c r="C31" s="39" t="s">
        <v>94</v>
      </c>
      <c r="D31" s="40"/>
      <c r="E31" s="59">
        <v>60</v>
      </c>
      <c r="F31" s="40">
        <f t="shared" si="5"/>
        <v>0</v>
      </c>
    </row>
    <row r="32" spans="1:7">
      <c r="A32" s="42" t="s">
        <v>130</v>
      </c>
      <c r="B32" s="23" t="s">
        <v>97</v>
      </c>
      <c r="C32" s="39" t="s">
        <v>96</v>
      </c>
      <c r="D32" s="40"/>
      <c r="E32" s="59">
        <v>25</v>
      </c>
      <c r="F32" s="40">
        <f t="shared" ref="F32" si="6">$D32*E32</f>
        <v>0</v>
      </c>
    </row>
    <row r="33" spans="1:7">
      <c r="A33" s="42" t="s">
        <v>167</v>
      </c>
      <c r="B33" s="23" t="s">
        <v>98</v>
      </c>
      <c r="C33" s="39" t="s">
        <v>96</v>
      </c>
      <c r="D33" s="40"/>
      <c r="E33" s="59">
        <v>15</v>
      </c>
      <c r="F33" s="40">
        <f t="shared" ref="F33" si="7">$D33*E33</f>
        <v>0</v>
      </c>
    </row>
    <row r="34" spans="1:7">
      <c r="A34" s="36" t="s">
        <v>54</v>
      </c>
      <c r="B34" s="41" t="s">
        <v>168</v>
      </c>
      <c r="C34" s="28"/>
      <c r="D34" s="29"/>
      <c r="E34" s="63"/>
      <c r="F34" s="25"/>
      <c r="G34" s="4"/>
    </row>
    <row r="35" spans="1:7">
      <c r="A35" s="42" t="s">
        <v>170</v>
      </c>
      <c r="B35" s="88" t="s">
        <v>169</v>
      </c>
      <c r="C35" s="39" t="s">
        <v>93</v>
      </c>
      <c r="D35" s="89"/>
      <c r="E35" s="59">
        <v>15</v>
      </c>
      <c r="F35" s="40">
        <f t="shared" ref="F35" si="8">$D35*E35</f>
        <v>0</v>
      </c>
    </row>
    <row r="36" spans="1:7">
      <c r="A36" s="9"/>
      <c r="B36" s="9"/>
      <c r="C36" s="6"/>
      <c r="D36" s="7"/>
      <c r="E36" s="64"/>
      <c r="F36" s="7"/>
    </row>
    <row r="37" spans="1:7">
      <c r="A37" s="21">
        <v>1</v>
      </c>
      <c r="B37" s="210" t="str">
        <f>B10</f>
        <v>CHAPITRE 1 - INSTALLATION ET PREPARATION</v>
      </c>
      <c r="C37" s="211"/>
      <c r="D37" s="211"/>
      <c r="E37" s="212"/>
      <c r="F37" s="11">
        <f>SUM(F11:F12)</f>
        <v>0</v>
      </c>
    </row>
    <row r="38" spans="1:7">
      <c r="A38" s="21">
        <v>2</v>
      </c>
      <c r="B38" s="210" t="s">
        <v>42</v>
      </c>
      <c r="C38" s="211"/>
      <c r="D38" s="211"/>
      <c r="E38" s="212"/>
      <c r="F38" s="11">
        <f>+F15</f>
        <v>0</v>
      </c>
    </row>
    <row r="39" spans="1:7">
      <c r="A39" s="21">
        <v>3</v>
      </c>
      <c r="B39" s="210" t="str">
        <f>B17</f>
        <v>CHAPITRE 3 - DECONTAMINATION DES BÂTIMENTS</v>
      </c>
      <c r="C39" s="211"/>
      <c r="D39" s="211"/>
      <c r="E39" s="212"/>
      <c r="F39" s="11">
        <f>SUM(F19:F23)</f>
        <v>0</v>
      </c>
    </row>
    <row r="40" spans="1:7">
      <c r="A40" s="21">
        <v>4</v>
      </c>
      <c r="B40" s="210" t="s">
        <v>17</v>
      </c>
      <c r="C40" s="211"/>
      <c r="D40" s="211"/>
      <c r="E40" s="212"/>
      <c r="F40" s="11">
        <f>+F26</f>
        <v>0</v>
      </c>
    </row>
    <row r="41" spans="1:7">
      <c r="A41" s="21">
        <f>A28</f>
        <v>6</v>
      </c>
      <c r="B41" s="210" t="str">
        <f>B28</f>
        <v xml:space="preserve">CHAPITRE 6 - AMENAGEMENT DES PLATEFORMES </v>
      </c>
      <c r="C41" s="211"/>
      <c r="D41" s="211"/>
      <c r="E41" s="212"/>
      <c r="F41" s="11">
        <f>SUM(F30:F35)</f>
        <v>0</v>
      </c>
    </row>
    <row r="42" spans="1:7" ht="15.75" thickBot="1">
      <c r="A42" s="9"/>
      <c r="B42" s="5"/>
      <c r="C42" s="6"/>
      <c r="D42" s="91"/>
      <c r="E42" s="92"/>
      <c r="F42" s="93"/>
    </row>
    <row r="43" spans="1:7" s="22" customFormat="1" ht="16.5" thickTop="1">
      <c r="A43" s="9"/>
      <c r="B43" s="15"/>
      <c r="C43" s="15"/>
      <c r="D43" s="94" t="s">
        <v>4</v>
      </c>
      <c r="E43" s="95"/>
      <c r="F43" s="96">
        <f>SUM(F37:F41)</f>
        <v>0</v>
      </c>
      <c r="G43"/>
    </row>
    <row r="44" spans="1:7" ht="15.75">
      <c r="A44" s="9"/>
      <c r="B44" s="15"/>
      <c r="C44" s="15"/>
      <c r="D44" s="97" t="s">
        <v>5</v>
      </c>
      <c r="E44" s="98"/>
      <c r="F44" s="99">
        <f>F43*20%</f>
        <v>0</v>
      </c>
    </row>
    <row r="45" spans="1:7" ht="16.5" thickBot="1">
      <c r="A45" s="9"/>
      <c r="B45" s="15"/>
      <c r="C45" s="15"/>
      <c r="D45" s="100" t="s">
        <v>6</v>
      </c>
      <c r="E45" s="101"/>
      <c r="F45" s="102">
        <f>F43+F44</f>
        <v>0</v>
      </c>
    </row>
    <row r="46" spans="1:7" ht="15.75" thickTop="1"/>
  </sheetData>
  <mergeCells count="17">
    <mergeCell ref="B8:F8"/>
    <mergeCell ref="B17:E17"/>
    <mergeCell ref="B39:E39"/>
    <mergeCell ref="B28:E28"/>
    <mergeCell ref="B41:E41"/>
    <mergeCell ref="B25:E25"/>
    <mergeCell ref="B40:E40"/>
    <mergeCell ref="B10:E10"/>
    <mergeCell ref="B37:E37"/>
    <mergeCell ref="B14:E14"/>
    <mergeCell ref="B38:E38"/>
    <mergeCell ref="B6:C6"/>
    <mergeCell ref="B2:C3"/>
    <mergeCell ref="D2:E5"/>
    <mergeCell ref="F2:F3"/>
    <mergeCell ref="B4:C4"/>
    <mergeCell ref="B5:C5"/>
  </mergeCells>
  <phoneticPr fontId="3" type="noConversion"/>
  <pageMargins left="0.7" right="0.7" top="0.75" bottom="0.75" header="0.3" footer="0.3"/>
  <pageSetup paperSize="9" scale="59" fitToHeight="0" orientation="portrait" r:id="rId1"/>
  <rowBreaks count="1" manualBreakCount="1">
    <brk id="46"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179D4-DAA2-4ED1-8636-5B5BFEE3C84F}">
  <sheetPr>
    <pageSetUpPr fitToPage="1"/>
  </sheetPr>
  <dimension ref="A1:E68"/>
  <sheetViews>
    <sheetView view="pageBreakPreview" zoomScale="70" zoomScaleNormal="70" zoomScaleSheetLayoutView="70" workbookViewId="0">
      <selection activeCell="H14" sqref="H14"/>
    </sheetView>
  </sheetViews>
  <sheetFormatPr baseColWidth="10" defaultColWidth="9.140625" defaultRowHeight="15"/>
  <cols>
    <col min="1" max="1" width="8.7109375" style="22" customWidth="1"/>
    <col min="2" max="2" width="111.5703125" customWidth="1"/>
    <col min="3" max="3" width="8.7109375" style="31" customWidth="1"/>
    <col min="4" max="4" width="15.7109375" style="2" customWidth="1"/>
    <col min="5" max="5" width="10.7109375" customWidth="1"/>
  </cols>
  <sheetData>
    <row r="1" spans="1:4" ht="15" customHeight="1">
      <c r="A1" s="81"/>
      <c r="B1" s="79" t="s">
        <v>11</v>
      </c>
      <c r="C1" s="80"/>
      <c r="D1" s="54"/>
    </row>
    <row r="2" spans="1:4" ht="15" customHeight="1">
      <c r="A2" s="16"/>
      <c r="B2" s="147" t="s">
        <v>193</v>
      </c>
      <c r="C2" s="146"/>
      <c r="D2" s="198" t="s">
        <v>126</v>
      </c>
    </row>
    <row r="3" spans="1:4" ht="9" customHeight="1">
      <c r="A3" s="16"/>
      <c r="B3" s="144"/>
      <c r="C3" s="142"/>
      <c r="D3" s="199"/>
    </row>
    <row r="4" spans="1:4" ht="21.75" customHeight="1">
      <c r="A4" s="17"/>
      <c r="B4" s="145" t="s">
        <v>63</v>
      </c>
      <c r="C4" s="143"/>
      <c r="D4" s="139" t="s">
        <v>174</v>
      </c>
    </row>
    <row r="5" spans="1:4" ht="16.5" customHeight="1">
      <c r="A5" s="18"/>
      <c r="B5" s="182" t="s">
        <v>125</v>
      </c>
      <c r="C5" s="183"/>
      <c r="D5" s="85" t="s">
        <v>192</v>
      </c>
    </row>
    <row r="6" spans="1:4" ht="10.5" customHeight="1">
      <c r="A6" s="16"/>
      <c r="B6" s="195"/>
      <c r="C6" s="195"/>
      <c r="D6" s="3"/>
    </row>
    <row r="7" spans="1:4" ht="18" customHeight="1">
      <c r="A7" s="19" t="s">
        <v>0</v>
      </c>
      <c r="B7" s="14" t="s">
        <v>1</v>
      </c>
      <c r="C7" s="30" t="s">
        <v>2</v>
      </c>
      <c r="D7" s="12" t="s">
        <v>7</v>
      </c>
    </row>
    <row r="8" spans="1:4">
      <c r="A8" s="9"/>
      <c r="B8" s="5"/>
      <c r="C8" s="6"/>
      <c r="D8" s="137"/>
    </row>
    <row r="9" spans="1:4" ht="18">
      <c r="A9" s="26">
        <v>1</v>
      </c>
      <c r="B9" s="208" t="s">
        <v>10</v>
      </c>
      <c r="C9" s="209"/>
      <c r="D9" s="209"/>
    </row>
    <row r="10" spans="1:4">
      <c r="A10" s="184">
        <v>1.01</v>
      </c>
      <c r="B10" s="170" t="s">
        <v>134</v>
      </c>
      <c r="C10" s="171" t="s">
        <v>127</v>
      </c>
      <c r="D10" s="185"/>
    </row>
    <row r="11" spans="1:4" ht="25.5">
      <c r="A11" s="227"/>
      <c r="B11" s="186" t="s">
        <v>332</v>
      </c>
      <c r="C11" s="215"/>
      <c r="D11" s="227"/>
    </row>
    <row r="12" spans="1:4" ht="25.5">
      <c r="A12" s="229"/>
      <c r="B12" s="186" t="s">
        <v>333</v>
      </c>
      <c r="C12" s="217"/>
      <c r="D12" s="229"/>
    </row>
    <row r="13" spans="1:4" ht="17.45" customHeight="1">
      <c r="A13" s="184">
        <v>1.02</v>
      </c>
      <c r="B13" s="170" t="s">
        <v>19</v>
      </c>
      <c r="C13" s="171" t="s">
        <v>127</v>
      </c>
      <c r="D13" s="185"/>
    </row>
    <row r="14" spans="1:4" ht="30.6" customHeight="1">
      <c r="A14" s="233"/>
      <c r="B14" s="159" t="s">
        <v>196</v>
      </c>
      <c r="C14" s="218"/>
      <c r="D14" s="236"/>
    </row>
    <row r="15" spans="1:4" ht="25.5">
      <c r="A15" s="234"/>
      <c r="B15" s="160" t="s">
        <v>197</v>
      </c>
      <c r="C15" s="220"/>
      <c r="D15" s="237"/>
    </row>
    <row r="16" spans="1:4" ht="22.5" customHeight="1">
      <c r="A16" s="234"/>
      <c r="B16" s="160" t="s">
        <v>198</v>
      </c>
      <c r="C16" s="220"/>
      <c r="D16" s="237"/>
    </row>
    <row r="17" spans="1:5">
      <c r="A17" s="234"/>
      <c r="B17" s="160" t="s">
        <v>199</v>
      </c>
      <c r="C17" s="220"/>
      <c r="D17" s="237"/>
    </row>
    <row r="18" spans="1:5" ht="15" customHeight="1">
      <c r="A18" s="234"/>
      <c r="B18" s="160" t="s">
        <v>334</v>
      </c>
      <c r="C18" s="220"/>
      <c r="D18" s="237"/>
    </row>
    <row r="19" spans="1:5">
      <c r="A19" s="234"/>
      <c r="B19" s="160" t="s">
        <v>200</v>
      </c>
      <c r="C19" s="220"/>
      <c r="D19" s="237"/>
    </row>
    <row r="20" spans="1:5" ht="15" customHeight="1">
      <c r="A20" s="234"/>
      <c r="B20" s="161" t="s">
        <v>201</v>
      </c>
      <c r="C20" s="220"/>
      <c r="D20" s="237"/>
    </row>
    <row r="21" spans="1:5" ht="15" customHeight="1">
      <c r="A21" s="234"/>
      <c r="B21" s="161" t="s">
        <v>202</v>
      </c>
      <c r="C21" s="220"/>
      <c r="D21" s="237"/>
    </row>
    <row r="22" spans="1:5" ht="15" customHeight="1">
      <c r="A22" s="234"/>
      <c r="B22" s="160" t="s">
        <v>335</v>
      </c>
      <c r="C22" s="220"/>
      <c r="D22" s="237"/>
    </row>
    <row r="23" spans="1:5" ht="25.5">
      <c r="A23" s="234"/>
      <c r="B23" s="160" t="s">
        <v>203</v>
      </c>
      <c r="C23" s="220"/>
      <c r="D23" s="237"/>
    </row>
    <row r="24" spans="1:5" ht="25.5">
      <c r="A24" s="234"/>
      <c r="B24" s="160" t="s">
        <v>204</v>
      </c>
      <c r="C24" s="220"/>
      <c r="D24" s="237"/>
    </row>
    <row r="25" spans="1:5" ht="25.5">
      <c r="A25" s="234"/>
      <c r="B25" s="160" t="s">
        <v>205</v>
      </c>
      <c r="C25" s="220"/>
      <c r="D25" s="237"/>
    </row>
    <row r="26" spans="1:5">
      <c r="A26" s="234"/>
      <c r="B26" s="160" t="s">
        <v>206</v>
      </c>
      <c r="C26" s="220"/>
      <c r="D26" s="237"/>
    </row>
    <row r="27" spans="1:5" ht="25.5">
      <c r="A27" s="234"/>
      <c r="B27" s="161" t="s">
        <v>336</v>
      </c>
      <c r="C27" s="220"/>
      <c r="D27" s="237"/>
    </row>
    <row r="28" spans="1:5">
      <c r="A28" s="234"/>
      <c r="B28" s="160" t="s">
        <v>208</v>
      </c>
      <c r="C28" s="220"/>
      <c r="D28" s="237"/>
      <c r="E28" s="4"/>
    </row>
    <row r="29" spans="1:5" ht="25.5">
      <c r="A29" s="234"/>
      <c r="B29" s="161" t="s">
        <v>209</v>
      </c>
      <c r="C29" s="220"/>
      <c r="D29" s="237"/>
    </row>
    <row r="30" spans="1:5" ht="15" customHeight="1">
      <c r="A30" s="235"/>
      <c r="B30" s="162" t="s">
        <v>210</v>
      </c>
      <c r="C30" s="219"/>
      <c r="D30" s="238"/>
    </row>
    <row r="31" spans="1:5" ht="18">
      <c r="A31" s="26">
        <v>2</v>
      </c>
      <c r="B31" s="208" t="s">
        <v>42</v>
      </c>
      <c r="C31" s="209"/>
      <c r="D31" s="209"/>
    </row>
    <row r="32" spans="1:5" ht="25.5">
      <c r="A32" s="184" t="s">
        <v>33</v>
      </c>
      <c r="B32" s="187" t="s">
        <v>191</v>
      </c>
      <c r="C32" s="171" t="s">
        <v>188</v>
      </c>
      <c r="D32" s="185"/>
    </row>
    <row r="33" spans="1:5" ht="38.25">
      <c r="A33" s="42"/>
      <c r="B33" s="188" t="s">
        <v>337</v>
      </c>
      <c r="C33" s="39"/>
      <c r="D33" s="40"/>
      <c r="E33" s="4"/>
    </row>
    <row r="34" spans="1:5" ht="18">
      <c r="A34" s="26">
        <v>3</v>
      </c>
      <c r="B34" s="208" t="s">
        <v>43</v>
      </c>
      <c r="C34" s="209"/>
      <c r="D34" s="209"/>
    </row>
    <row r="35" spans="1:5">
      <c r="A35" s="36" t="s">
        <v>34</v>
      </c>
      <c r="B35" s="41" t="s">
        <v>64</v>
      </c>
      <c r="C35" s="28"/>
      <c r="D35" s="29"/>
    </row>
    <row r="36" spans="1:5">
      <c r="A36" s="156" t="s">
        <v>36</v>
      </c>
      <c r="B36" s="189" t="s">
        <v>89</v>
      </c>
      <c r="C36" s="156" t="s">
        <v>9</v>
      </c>
      <c r="D36" s="189"/>
    </row>
    <row r="37" spans="1:5">
      <c r="A37" s="42"/>
      <c r="B37" s="168" t="s">
        <v>338</v>
      </c>
      <c r="C37" s="39"/>
      <c r="D37" s="40"/>
    </row>
    <row r="38" spans="1:5">
      <c r="A38" s="36" t="s">
        <v>39</v>
      </c>
      <c r="B38" s="41" t="s">
        <v>71</v>
      </c>
      <c r="C38" s="28"/>
      <c r="D38" s="29"/>
    </row>
    <row r="39" spans="1:5" ht="25.5">
      <c r="A39" s="239"/>
      <c r="B39" s="163" t="s">
        <v>339</v>
      </c>
      <c r="C39" s="242"/>
      <c r="D39" s="245"/>
    </row>
    <row r="40" spans="1:5">
      <c r="A40" s="240"/>
      <c r="B40" s="163" t="s">
        <v>271</v>
      </c>
      <c r="C40" s="243"/>
      <c r="D40" s="246"/>
    </row>
    <row r="41" spans="1:5">
      <c r="A41" s="240"/>
      <c r="B41" s="163" t="s">
        <v>272</v>
      </c>
      <c r="C41" s="243"/>
      <c r="D41" s="246"/>
    </row>
    <row r="42" spans="1:5" ht="25.5">
      <c r="A42" s="240"/>
      <c r="B42" s="163" t="s">
        <v>273</v>
      </c>
      <c r="C42" s="243"/>
      <c r="D42" s="246"/>
    </row>
    <row r="43" spans="1:5">
      <c r="A43" s="240"/>
      <c r="B43" s="163" t="s">
        <v>274</v>
      </c>
      <c r="C43" s="243"/>
      <c r="D43" s="246"/>
    </row>
    <row r="44" spans="1:5">
      <c r="A44" s="240"/>
      <c r="B44" s="163" t="s">
        <v>275</v>
      </c>
      <c r="C44" s="243"/>
      <c r="D44" s="246"/>
    </row>
    <row r="45" spans="1:5">
      <c r="A45" s="240"/>
      <c r="B45" s="163" t="s">
        <v>276</v>
      </c>
      <c r="C45" s="243"/>
      <c r="D45" s="246"/>
    </row>
    <row r="46" spans="1:5" ht="25.5">
      <c r="A46" s="240"/>
      <c r="B46" s="163" t="s">
        <v>277</v>
      </c>
      <c r="C46" s="243"/>
      <c r="D46" s="246"/>
    </row>
    <row r="47" spans="1:5" ht="25.5">
      <c r="A47" s="240"/>
      <c r="B47" s="163" t="s">
        <v>278</v>
      </c>
      <c r="C47" s="243"/>
      <c r="D47" s="246"/>
    </row>
    <row r="48" spans="1:5">
      <c r="A48" s="240"/>
      <c r="B48" s="163" t="s">
        <v>279</v>
      </c>
      <c r="C48" s="243"/>
      <c r="D48" s="246"/>
    </row>
    <row r="49" spans="1:4" ht="25.5">
      <c r="A49" s="240"/>
      <c r="B49" s="163" t="s">
        <v>280</v>
      </c>
      <c r="C49" s="243"/>
      <c r="D49" s="246"/>
    </row>
    <row r="50" spans="1:4" ht="25.5">
      <c r="A50" s="240"/>
      <c r="B50" s="163" t="s">
        <v>281</v>
      </c>
      <c r="C50" s="243"/>
      <c r="D50" s="246"/>
    </row>
    <row r="51" spans="1:4">
      <c r="A51" s="240"/>
      <c r="B51" s="163" t="s">
        <v>282</v>
      </c>
      <c r="C51" s="243"/>
      <c r="D51" s="246"/>
    </row>
    <row r="52" spans="1:4">
      <c r="A52" s="240"/>
      <c r="B52" s="163" t="s">
        <v>283</v>
      </c>
      <c r="C52" s="243"/>
      <c r="D52" s="246"/>
    </row>
    <row r="53" spans="1:4" ht="25.5">
      <c r="A53" s="241"/>
      <c r="B53" s="164" t="s">
        <v>284</v>
      </c>
      <c r="C53" s="244"/>
      <c r="D53" s="247"/>
    </row>
    <row r="54" spans="1:4">
      <c r="A54" s="156" t="s">
        <v>40</v>
      </c>
      <c r="B54" s="189" t="s">
        <v>90</v>
      </c>
      <c r="C54" s="156" t="s">
        <v>91</v>
      </c>
      <c r="D54" s="189"/>
    </row>
    <row r="55" spans="1:4">
      <c r="A55" s="156" t="s">
        <v>92</v>
      </c>
      <c r="B55" s="189" t="s">
        <v>157</v>
      </c>
      <c r="C55" s="156" t="s">
        <v>91</v>
      </c>
      <c r="D55" s="189"/>
    </row>
    <row r="56" spans="1:4">
      <c r="A56" s="156" t="s">
        <v>104</v>
      </c>
      <c r="B56" s="189" t="s">
        <v>155</v>
      </c>
      <c r="C56" s="156" t="s">
        <v>91</v>
      </c>
      <c r="D56" s="189"/>
    </row>
    <row r="57" spans="1:4" ht="18">
      <c r="A57" s="26">
        <v>4</v>
      </c>
      <c r="B57" s="208" t="s">
        <v>17</v>
      </c>
      <c r="C57" s="209"/>
      <c r="D57" s="209"/>
    </row>
    <row r="58" spans="1:4">
      <c r="A58" s="156" t="s">
        <v>44</v>
      </c>
      <c r="B58" s="189" t="s">
        <v>120</v>
      </c>
      <c r="C58" s="156" t="s">
        <v>9</v>
      </c>
      <c r="D58" s="189"/>
    </row>
    <row r="59" spans="1:4" ht="26.25">
      <c r="A59" s="190"/>
      <c r="B59" s="168" t="s">
        <v>340</v>
      </c>
      <c r="C59" s="191"/>
      <c r="D59" s="192"/>
    </row>
    <row r="60" spans="1:4" ht="18">
      <c r="A60" s="26">
        <v>6</v>
      </c>
      <c r="B60" s="208" t="s">
        <v>131</v>
      </c>
      <c r="C60" s="209"/>
      <c r="D60" s="209"/>
    </row>
    <row r="61" spans="1:4">
      <c r="A61" s="36" t="s">
        <v>46</v>
      </c>
      <c r="B61" s="41" t="s">
        <v>163</v>
      </c>
      <c r="C61" s="28"/>
      <c r="D61" s="29"/>
    </row>
    <row r="62" spans="1:4">
      <c r="A62" s="156" t="s">
        <v>53</v>
      </c>
      <c r="B62" s="189" t="s">
        <v>165</v>
      </c>
      <c r="C62" s="156" t="s">
        <v>93</v>
      </c>
      <c r="D62" s="189"/>
    </row>
    <row r="63" spans="1:4">
      <c r="A63" s="156" t="s">
        <v>99</v>
      </c>
      <c r="B63" s="189" t="s">
        <v>166</v>
      </c>
      <c r="C63" s="156" t="s">
        <v>94</v>
      </c>
      <c r="D63" s="189"/>
    </row>
    <row r="64" spans="1:4">
      <c r="A64" s="156" t="s">
        <v>130</v>
      </c>
      <c r="B64" s="189" t="s">
        <v>97</v>
      </c>
      <c r="C64" s="156" t="s">
        <v>96</v>
      </c>
      <c r="D64" s="189"/>
    </row>
    <row r="65" spans="1:4">
      <c r="A65" s="156" t="s">
        <v>167</v>
      </c>
      <c r="B65" s="189" t="s">
        <v>98</v>
      </c>
      <c r="C65" s="156" t="s">
        <v>96</v>
      </c>
      <c r="D65" s="189"/>
    </row>
    <row r="66" spans="1:4">
      <c r="A66" s="36" t="s">
        <v>54</v>
      </c>
      <c r="B66" s="41" t="s">
        <v>168</v>
      </c>
      <c r="C66" s="28"/>
      <c r="D66" s="29"/>
    </row>
    <row r="67" spans="1:4">
      <c r="A67" s="156" t="s">
        <v>170</v>
      </c>
      <c r="B67" s="189" t="s">
        <v>169</v>
      </c>
      <c r="C67" s="156" t="s">
        <v>93</v>
      </c>
      <c r="D67" s="189"/>
    </row>
    <row r="68" spans="1:4">
      <c r="A68" s="9"/>
      <c r="B68" s="9"/>
      <c r="C68" s="6"/>
      <c r="D68" s="7"/>
    </row>
  </sheetData>
  <mergeCells count="16">
    <mergeCell ref="A14:A30"/>
    <mergeCell ref="C14:C30"/>
    <mergeCell ref="D14:D30"/>
    <mergeCell ref="B57:D57"/>
    <mergeCell ref="B60:D60"/>
    <mergeCell ref="B31:D31"/>
    <mergeCell ref="B34:D34"/>
    <mergeCell ref="A39:A53"/>
    <mergeCell ref="C39:C53"/>
    <mergeCell ref="D39:D53"/>
    <mergeCell ref="B6:C6"/>
    <mergeCell ref="D2:D3"/>
    <mergeCell ref="B9:D9"/>
    <mergeCell ref="A11:A12"/>
    <mergeCell ref="C11:C12"/>
    <mergeCell ref="D11:D12"/>
  </mergeCells>
  <pageMargins left="0.7" right="0.7" top="0.75" bottom="0.75" header="0.3" footer="0.3"/>
  <pageSetup paperSize="9" scale="72" fitToHeight="0" orientation="portrait" r:id="rId1"/>
  <rowBreaks count="1" manualBreakCount="1">
    <brk id="41" max="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DPGF</vt:lpstr>
      <vt:lpstr>DPGF-DESCRIPTIF</vt:lpstr>
      <vt:lpstr>DQE</vt:lpstr>
      <vt:lpstr>BPU</vt:lpstr>
      <vt:lpstr>BPU!Impression_des_titres</vt:lpstr>
      <vt:lpstr>DPGF!Impression_des_titres</vt:lpstr>
      <vt:lpstr>DQE!Impression_des_titres</vt:lpstr>
      <vt:lpstr>BPU!Zone_d_impression</vt:lpstr>
      <vt:lpstr>DPGF!Zone_d_impression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2024-04-05T08:16:51Z</dcterms:modified>
</cp:coreProperties>
</file>