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8880791B-2B7B-4228-9DCE-955D1C768A4C}" xr6:coauthVersionLast="36" xr6:coauthVersionMax="36" xr10:uidLastSave="{00000000-0000-0000-0000-000000000000}"/>
  <bookViews>
    <workbookView xWindow="0" yWindow="0" windowWidth="28800" windowHeight="11625" xr2:uid="{00000000-000D-0000-FFFF-FFFF00000000}"/>
  </bookViews>
  <sheets>
    <sheet name="Lot N°06 MENUISERIES EXTERIEUR" sheetId="1" r:id="rId1"/>
    <sheet name="Lot N°06 PSE 01   Volets couli" sheetId="2" r:id="rId2"/>
    <sheet name="Nota" sheetId="3" r:id="rId3"/>
  </sheets>
  <definedNames>
    <definedName name="_xlnm.Print_Titles" localSheetId="0">'Lot N°06 MENUISERIES EXTERIEUR'!$1:$2</definedName>
    <definedName name="_xlnm.Print_Titles" localSheetId="1">'Lot N°06 PSE 01   Volets couli'!$1:$2</definedName>
    <definedName name="_xlnm.Print_Area" localSheetId="0">'Lot N°06 MENUISERIES EXTERIEUR'!$A$1:$G$33</definedName>
    <definedName name="_xlnm.Print_Area" localSheetId="1">'Lot N°06 PSE 01   Volets couli'!$A$1:$G$13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7" i="1"/>
  <c r="G8" i="1"/>
  <c r="G9" i="1"/>
  <c r="G30" i="1" s="1"/>
  <c r="G10" i="1"/>
  <c r="G11" i="1"/>
  <c r="G13" i="1"/>
  <c r="G15" i="1"/>
  <c r="G16" i="1"/>
  <c r="G17" i="1"/>
  <c r="G18" i="1"/>
  <c r="G19" i="1"/>
  <c r="G21" i="1"/>
  <c r="G22" i="1"/>
  <c r="G23" i="1"/>
  <c r="G24" i="1"/>
  <c r="G26" i="1"/>
  <c r="G27" i="1"/>
  <c r="B31" i="1"/>
  <c r="G6" i="2"/>
  <c r="G10" i="2" s="1"/>
  <c r="G7" i="2"/>
  <c r="B11" i="2"/>
  <c r="G11" i="2" l="1"/>
  <c r="G12" i="2"/>
  <c r="G31" i="1"/>
  <c r="G32" i="1" s="1"/>
</calcChain>
</file>

<file path=xl/sharedStrings.xml><?xml version="1.0" encoding="utf-8"?>
<sst xmlns="http://schemas.openxmlformats.org/spreadsheetml/2006/main" count="152" uniqueCount="136">
  <si>
    <t>U</t>
  </si>
  <si>
    <t>Quantité indicative</t>
  </si>
  <si>
    <t>Quantité entreprise</t>
  </si>
  <si>
    <t>Prix en €</t>
  </si>
  <si>
    <t>Total en €</t>
  </si>
  <si>
    <t>3</t>
  </si>
  <si>
    <t>CHAPITRE 3 DESCRIPTION DES OUVRAGES</t>
  </si>
  <si>
    <t>CH3</t>
  </si>
  <si>
    <t>3.1</t>
  </si>
  <si>
    <t>Fenêtre / Portes-fenêtres</t>
  </si>
  <si>
    <t>CH4</t>
  </si>
  <si>
    <t xml:space="preserve">3.1 1 </t>
  </si>
  <si>
    <t>Fenêtre 1 vantail type A</t>
  </si>
  <si>
    <t>ART</t>
  </si>
  <si>
    <t>TDA-A497</t>
  </si>
  <si>
    <t xml:space="preserve">3.1 2 </t>
  </si>
  <si>
    <t>Fenêtre 1 vantail type H</t>
  </si>
  <si>
    <t>ART</t>
  </si>
  <si>
    <t>TDA-A493</t>
  </si>
  <si>
    <t xml:space="preserve">3.1 3 </t>
  </si>
  <si>
    <t>Porte-Fenêtre 1 vantail type B</t>
  </si>
  <si>
    <t>ART</t>
  </si>
  <si>
    <t>TDA-A219</t>
  </si>
  <si>
    <t xml:space="preserve">3.1 4 </t>
  </si>
  <si>
    <t>Porte-Fenêtre 1 vantail type G</t>
  </si>
  <si>
    <t>ART</t>
  </si>
  <si>
    <t>TDA-A496</t>
  </si>
  <si>
    <t xml:space="preserve">3.1 5 </t>
  </si>
  <si>
    <t>Porte tiercée vitrée 2 vantaux type D</t>
  </si>
  <si>
    <t>ART</t>
  </si>
  <si>
    <t>TDA-A495</t>
  </si>
  <si>
    <t xml:space="preserve">3.1 6 </t>
  </si>
  <si>
    <t>Porte tiercée pleine 2 vantaux type F</t>
  </si>
  <si>
    <t>ART</t>
  </si>
  <si>
    <t>TDA-A494</t>
  </si>
  <si>
    <t>3.2</t>
  </si>
  <si>
    <t>Châssis</t>
  </si>
  <si>
    <t>CH4</t>
  </si>
  <si>
    <t xml:space="preserve">3.2 1 </t>
  </si>
  <si>
    <t>Châssis fixe type K</t>
  </si>
  <si>
    <t>ART</t>
  </si>
  <si>
    <t>TDA-A632</t>
  </si>
  <si>
    <t>3.3</t>
  </si>
  <si>
    <t>Ensembles</t>
  </si>
  <si>
    <t>CH4</t>
  </si>
  <si>
    <t xml:space="preserve">3.3 1 </t>
  </si>
  <si>
    <t xml:space="preserve"> Ensemble type C</t>
  </si>
  <si>
    <t>ART</t>
  </si>
  <si>
    <t>TDA-A207</t>
  </si>
  <si>
    <t xml:space="preserve">3.3 2 </t>
  </si>
  <si>
    <t xml:space="preserve"> Ensemble type E</t>
  </si>
  <si>
    <t>ART</t>
  </si>
  <si>
    <t>TDA-A138</t>
  </si>
  <si>
    <t xml:space="preserve">3.3 3 </t>
  </si>
  <si>
    <t xml:space="preserve"> Ensemble type I</t>
  </si>
  <si>
    <t>ART</t>
  </si>
  <si>
    <t>TDA-A204</t>
  </si>
  <si>
    <t xml:space="preserve">3.3 4 </t>
  </si>
  <si>
    <t xml:space="preserve"> Ensemble type L</t>
  </si>
  <si>
    <t>ART</t>
  </si>
  <si>
    <t>TDA-A630</t>
  </si>
  <si>
    <t xml:space="preserve">3.3 5 </t>
  </si>
  <si>
    <t xml:space="preserve"> Ensemble type J</t>
  </si>
  <si>
    <t>ART</t>
  </si>
  <si>
    <t>TDA-A124</t>
  </si>
  <si>
    <t>3.4</t>
  </si>
  <si>
    <t>Stores extérieurs toile</t>
  </si>
  <si>
    <t>CH4</t>
  </si>
  <si>
    <t xml:space="preserve">3.4 1 </t>
  </si>
  <si>
    <t>Store toile type A</t>
  </si>
  <si>
    <t>ART</t>
  </si>
  <si>
    <t>TDA-A218</t>
  </si>
  <si>
    <t xml:space="preserve">3.4 2 </t>
  </si>
  <si>
    <t>Store toile type B</t>
  </si>
  <si>
    <t>ART</t>
  </si>
  <si>
    <t>NLS-F903</t>
  </si>
  <si>
    <t xml:space="preserve">3.4 3 </t>
  </si>
  <si>
    <t>Store toile type E</t>
  </si>
  <si>
    <t>ART</t>
  </si>
  <si>
    <t>TDA-A500</t>
  </si>
  <si>
    <t xml:space="preserve">3.4 4 </t>
  </si>
  <si>
    <t>Store toile type I et  L</t>
  </si>
  <si>
    <t>ART</t>
  </si>
  <si>
    <t>NLS-K897</t>
  </si>
  <si>
    <t>3.5</t>
  </si>
  <si>
    <t>Divers</t>
  </si>
  <si>
    <t>CH4</t>
  </si>
  <si>
    <t xml:space="preserve">3.5 1 </t>
  </si>
  <si>
    <t>Appuis de baie tôle alu</t>
  </si>
  <si>
    <t>ml</t>
  </si>
  <si>
    <t>ART</t>
  </si>
  <si>
    <t>NLS-G343</t>
  </si>
  <si>
    <t xml:space="preserve">3.5 2 </t>
  </si>
  <si>
    <t>Seuils de baie tôle alu antidérapant</t>
  </si>
  <si>
    <t>ml</t>
  </si>
  <si>
    <t>ART</t>
  </si>
  <si>
    <t>NLS-G344</t>
  </si>
  <si>
    <t>Montant HT du Lot N°06 MENUISERIES EXTERIEURES</t>
  </si>
  <si>
    <t>TOTHT</t>
  </si>
  <si>
    <t>TVA</t>
  </si>
  <si>
    <t>Montant TTC</t>
  </si>
  <si>
    <t>TOTTTC</t>
  </si>
  <si>
    <t>U</t>
  </si>
  <si>
    <t>Quantité indicative</t>
  </si>
  <si>
    <t>Quantité entreprise</t>
  </si>
  <si>
    <t>Prix en €</t>
  </si>
  <si>
    <t>Total en €</t>
  </si>
  <si>
    <t>4</t>
  </si>
  <si>
    <t>CH3</t>
  </si>
  <si>
    <t>4.1</t>
  </si>
  <si>
    <t>Volets bois type persiennes</t>
  </si>
  <si>
    <t>CH4</t>
  </si>
  <si>
    <t xml:space="preserve">4.1 1 </t>
  </si>
  <si>
    <t>Volet 1000*2150</t>
  </si>
  <si>
    <t>U</t>
  </si>
  <si>
    <t>ART</t>
  </si>
  <si>
    <t>TDA-A220</t>
  </si>
  <si>
    <t xml:space="preserve">4.1 2 </t>
  </si>
  <si>
    <t>Volet 1000*2150</t>
  </si>
  <si>
    <t>U</t>
  </si>
  <si>
    <t>ART</t>
  </si>
  <si>
    <t>J KAB139</t>
  </si>
  <si>
    <t>Montant HT du Lot N°06 MENUISERIES EXTERIEURES</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</si>
  <si>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</si>
  <si>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</si>
  <si>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</si>
  <si>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</si>
  <si>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</si>
  <si>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</si>
  <si>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</si>
  <si>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</si>
  <si>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</si>
  <si>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</si>
  <si>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</si>
  <si>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</si>
  <si>
    <t>PSE 01 - DESCRIPTION DES OUVRAGES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</si>
</sst>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 ##0;\-#,##0;"/>
    <numFmt numFmtId="166" formatCode="#,##0.0;\-#,##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8">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9" xfId="1" applyFont="1" applyFill="1" applyBorder="1" applyProtection="1">
      <alignment horizontal="left" vertical="top" wrapText="1"/>
    </xf>
    <xf numFmtId="0" fontId="4" fillId="0" borderId="8"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7"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8" xfId="14" applyFont="1" applyBorder="1" applyProtection="1">
      <alignment horizontal="left" vertical="top" wrapText="1"/>
    </xf>
    <xf numFmtId="0" fontId="1" fillId="0" borderId="9" xfId="1" applyFont="1" applyBorder="1" applyProtection="1">
      <alignment horizontal="left" vertical="top" wrapText="1"/>
    </xf>
    <xf numFmtId="0" fontId="9" fillId="0" borderId="8" xfId="26" applyFont="1" applyBorder="1" applyProtection="1">
      <alignment horizontal="left" vertical="top" wrapText="1"/>
    </xf>
    <xf numFmtId="165" fontId="0" fillId="0" borderId="6" xfId="0" applyNumberFormat="1" applyFont="1" applyBorder="1" applyAlignment="1" applyProtection="1">
      <alignment horizontal="center" vertical="top" wrapText="1"/>
      <protection locked="0"/>
    </xf>
    <xf numFmtId="165" fontId="0" fillId="0" borderId="6" xfId="0" applyNumberFormat="1" applyFont="1" applyBorder="1" applyAlignment="1" applyProtection="1">
      <alignment horizontal="left" vertical="top" wrapText="1"/>
      <protection locked="0"/>
    </xf>
    <xf numFmtId="164" fontId="0" fillId="0" borderId="6" xfId="0" applyNumberFormat="1" applyFont="1" applyBorder="1" applyAlignment="1" applyProtection="1">
      <alignment horizontal="center" vertical="top" wrapText="1"/>
      <protection locked="0"/>
    </xf>
    <xf numFmtId="164" fontId="0" fillId="0" borderId="7" xfId="0" applyNumberFormat="1" applyFont="1" applyBorder="1" applyAlignment="1" applyProtection="1">
      <alignment horizontal="right" vertical="top" wrapText="1"/>
      <protection locked="0"/>
    </xf>
    <xf numFmtId="166" fontId="0" fillId="0" borderId="6" xfId="0" applyNumberFormat="1" applyFont="1" applyBorder="1" applyAlignment="1" applyProtection="1">
      <alignment horizontal="center" vertical="top" wrapText="1"/>
      <protection locked="0"/>
    </xf>
    <xf numFmtId="166" fontId="0" fillId="0" borderId="6" xfId="0" applyNumberFormat="1" applyFont="1" applyBorder="1" applyAlignment="1" applyProtection="1">
      <alignment horizontal="left" vertical="top" wrapText="1"/>
      <protection locked="0"/>
    </xf>
    <xf numFmtId="164" fontId="0" fillId="0" borderId="6" xfId="0" applyNumberFormat="1" applyFont="1" applyBorder="1" applyAlignment="1" applyProtection="1">
      <alignment horizontal="left" vertical="top" wrapText="1"/>
      <protection locked="0"/>
    </xf>
    <xf numFmtId="0" fontId="19" fillId="0" borderId="3"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5" fontId="20" fillId="2" borderId="0" xfId="0" applyNumberFormat="1" applyFont="1" applyFill="1" applyBorder="1" applyAlignment="1" applyProtection="1">
      <alignment horizontal="left"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6" xfId="0" applyFont="1" applyBorder="1" applyAlignment="1" applyProtection="1">
      <alignment horizontal="center" vertical="top"/>
      <protection locked="0"/>
    </xf>
    <xf numFmtId="0" fontId="0" fillId="0" borderId="4" xfId="0" applyFont="1" applyBorder="1" applyAlignment="1" applyProtection="1">
      <alignment horizontal="center" vertical="top" wrapText="1"/>
    </xf>
    <xf numFmtId="0" fontId="0" fillId="0" borderId="11" xfId="0" applyFont="1" applyBorder="1" applyAlignment="1" applyProtection="1">
      <alignment horizontal="center" vertical="top" wrapText="1"/>
    </xf>
    <xf numFmtId="0" fontId="0" fillId="0" borderId="6" xfId="0" applyFont="1" applyBorder="1" applyAlignment="1" applyProtection="1">
      <alignment horizontal="center"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AC8BC7B4-7DDB-4395-924E-10275EB625EA}"/>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34"/>
  <sheetViews>
    <sheetView showGridLines="0" tabSelected="1" workbookViewId="0">
      <pane xSplit="2" ySplit="2" topLeftCell="C15" activePane="bottomRight" state="frozen"/>
      <selection pane="topRight" activeCell="C1" sqref="C1"/>
      <selection pane="bottomLeft" activeCell="A3" sqref="A3"/>
      <selection pane="bottomRight" activeCell="C3" sqref="C3:C28"/>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1"/>
      <c r="B1" s="42"/>
      <c r="C1" s="42"/>
      <c r="D1" s="42"/>
      <c r="E1" s="42"/>
      <c r="F1" s="42"/>
      <c r="G1" s="43"/>
    </row>
    <row r="2" spans="1:702" ht="30" x14ac:dyDescent="0.25">
      <c r="A2" s="1"/>
      <c r="B2" s="2"/>
      <c r="C2" s="4" t="s">
        <v>0</v>
      </c>
      <c r="D2" s="4" t="s">
        <v>1</v>
      </c>
      <c r="E2" s="3" t="s">
        <v>2</v>
      </c>
      <c r="F2" s="4" t="s">
        <v>3</v>
      </c>
      <c r="G2" s="5" t="s">
        <v>4</v>
      </c>
    </row>
    <row r="3" spans="1:702" x14ac:dyDescent="0.25">
      <c r="A3" s="6"/>
      <c r="B3" s="7"/>
      <c r="C3" s="39"/>
      <c r="D3" s="8"/>
      <c r="E3" s="8"/>
      <c r="F3" s="8"/>
      <c r="G3" s="9"/>
    </row>
    <row r="4" spans="1:702" ht="31.5" x14ac:dyDescent="0.25">
      <c r="A4" s="10" t="s">
        <v>5</v>
      </c>
      <c r="B4" s="11" t="s">
        <v>6</v>
      </c>
      <c r="C4" s="40"/>
      <c r="D4" s="12"/>
      <c r="E4" s="12"/>
      <c r="F4" s="12"/>
      <c r="G4" s="13"/>
      <c r="ZY4" t="s">
        <v>7</v>
      </c>
      <c r="ZZ4" s="14"/>
    </row>
    <row r="5" spans="1:702" x14ac:dyDescent="0.25">
      <c r="A5" s="10" t="s">
        <v>8</v>
      </c>
      <c r="B5" s="15" t="s">
        <v>9</v>
      </c>
      <c r="C5" s="40"/>
      <c r="D5" s="12"/>
      <c r="E5" s="12"/>
      <c r="F5" s="12"/>
      <c r="G5" s="13"/>
      <c r="ZY5" t="s">
        <v>10</v>
      </c>
      <c r="ZZ5" s="14"/>
    </row>
    <row r="6" spans="1:702" x14ac:dyDescent="0.25">
      <c r="A6" s="16" t="s">
        <v>11</v>
      </c>
      <c r="B6" s="17" t="s">
        <v>12</v>
      </c>
      <c r="C6" s="37" t="s">
        <v>0</v>
      </c>
      <c r="D6" s="18">
        <v>28</v>
      </c>
      <c r="E6" s="19"/>
      <c r="F6" s="20"/>
      <c r="G6" s="21">
        <f t="shared" ref="G6:G11" si="0">ROUND(E6*F6,2)</f>
        <v>0</v>
      </c>
      <c r="ZY6" t="s">
        <v>13</v>
      </c>
      <c r="ZZ6" s="14" t="s">
        <v>14</v>
      </c>
    </row>
    <row r="7" spans="1:702" x14ac:dyDescent="0.25">
      <c r="A7" s="16" t="s">
        <v>15</v>
      </c>
      <c r="B7" s="17" t="s">
        <v>16</v>
      </c>
      <c r="C7" s="37" t="s">
        <v>0</v>
      </c>
      <c r="D7" s="18">
        <v>1</v>
      </c>
      <c r="E7" s="19"/>
      <c r="F7" s="20"/>
      <c r="G7" s="21">
        <f t="shared" si="0"/>
        <v>0</v>
      </c>
      <c r="ZY7" t="s">
        <v>17</v>
      </c>
      <c r="ZZ7" s="14" t="s">
        <v>18</v>
      </c>
    </row>
    <row r="8" spans="1:702" x14ac:dyDescent="0.25">
      <c r="A8" s="16" t="s">
        <v>19</v>
      </c>
      <c r="B8" s="17" t="s">
        <v>20</v>
      </c>
      <c r="C8" s="37" t="s">
        <v>0</v>
      </c>
      <c r="D8" s="18">
        <v>16</v>
      </c>
      <c r="E8" s="19"/>
      <c r="F8" s="20"/>
      <c r="G8" s="21">
        <f t="shared" si="0"/>
        <v>0</v>
      </c>
      <c r="ZY8" t="s">
        <v>21</v>
      </c>
      <c r="ZZ8" s="14" t="s">
        <v>22</v>
      </c>
    </row>
    <row r="9" spans="1:702" x14ac:dyDescent="0.25">
      <c r="A9" s="16" t="s">
        <v>23</v>
      </c>
      <c r="B9" s="17" t="s">
        <v>24</v>
      </c>
      <c r="C9" s="37" t="s">
        <v>0</v>
      </c>
      <c r="D9" s="18">
        <v>1</v>
      </c>
      <c r="E9" s="19"/>
      <c r="F9" s="20"/>
      <c r="G9" s="21">
        <f t="shared" si="0"/>
        <v>0</v>
      </c>
      <c r="ZY9" t="s">
        <v>25</v>
      </c>
      <c r="ZZ9" s="14" t="s">
        <v>26</v>
      </c>
    </row>
    <row r="10" spans="1:702" x14ac:dyDescent="0.25">
      <c r="A10" s="16" t="s">
        <v>27</v>
      </c>
      <c r="B10" s="17" t="s">
        <v>28</v>
      </c>
      <c r="C10" s="37" t="s">
        <v>0</v>
      </c>
      <c r="D10" s="18">
        <v>3</v>
      </c>
      <c r="E10" s="19"/>
      <c r="F10" s="20"/>
      <c r="G10" s="21">
        <f t="shared" si="0"/>
        <v>0</v>
      </c>
      <c r="ZY10" t="s">
        <v>29</v>
      </c>
      <c r="ZZ10" s="14" t="s">
        <v>30</v>
      </c>
    </row>
    <row r="11" spans="1:702" x14ac:dyDescent="0.25">
      <c r="A11" s="16" t="s">
        <v>31</v>
      </c>
      <c r="B11" s="17" t="s">
        <v>32</v>
      </c>
      <c r="C11" s="37" t="s">
        <v>0</v>
      </c>
      <c r="D11" s="18">
        <v>1</v>
      </c>
      <c r="E11" s="19"/>
      <c r="F11" s="20"/>
      <c r="G11" s="21">
        <f t="shared" si="0"/>
        <v>0</v>
      </c>
      <c r="ZY11" t="s">
        <v>33</v>
      </c>
      <c r="ZZ11" s="14" t="s">
        <v>34</v>
      </c>
    </row>
    <row r="12" spans="1:702" x14ac:dyDescent="0.25">
      <c r="A12" s="10" t="s">
        <v>35</v>
      </c>
      <c r="B12" s="15" t="s">
        <v>36</v>
      </c>
      <c r="C12" s="40"/>
      <c r="D12" s="12"/>
      <c r="E12" s="12"/>
      <c r="F12" s="12"/>
      <c r="G12" s="13"/>
      <c r="ZY12" t="s">
        <v>37</v>
      </c>
      <c r="ZZ12" s="14"/>
    </row>
    <row r="13" spans="1:702" x14ac:dyDescent="0.25">
      <c r="A13" s="16" t="s">
        <v>38</v>
      </c>
      <c r="B13" s="17" t="s">
        <v>39</v>
      </c>
      <c r="C13" s="37" t="s">
        <v>0</v>
      </c>
      <c r="D13" s="18">
        <v>1</v>
      </c>
      <c r="E13" s="19"/>
      <c r="F13" s="20"/>
      <c r="G13" s="21">
        <f>ROUND(E13*F13,2)</f>
        <v>0</v>
      </c>
      <c r="ZY13" t="s">
        <v>40</v>
      </c>
      <c r="ZZ13" s="14" t="s">
        <v>41</v>
      </c>
    </row>
    <row r="14" spans="1:702" x14ac:dyDescent="0.25">
      <c r="A14" s="10" t="s">
        <v>42</v>
      </c>
      <c r="B14" s="15" t="s">
        <v>43</v>
      </c>
      <c r="C14" s="40"/>
      <c r="D14" s="12"/>
      <c r="E14" s="12"/>
      <c r="F14" s="12"/>
      <c r="G14" s="13"/>
      <c r="ZY14" t="s">
        <v>44</v>
      </c>
      <c r="ZZ14" s="14"/>
    </row>
    <row r="15" spans="1:702" x14ac:dyDescent="0.25">
      <c r="A15" s="16" t="s">
        <v>45</v>
      </c>
      <c r="B15" s="17" t="s">
        <v>46</v>
      </c>
      <c r="C15" s="37" t="s">
        <v>0</v>
      </c>
      <c r="D15" s="18">
        <v>1</v>
      </c>
      <c r="E15" s="19"/>
      <c r="F15" s="20"/>
      <c r="G15" s="21">
        <f>ROUND(E15*F15,2)</f>
        <v>0</v>
      </c>
      <c r="ZY15" t="s">
        <v>47</v>
      </c>
      <c r="ZZ15" s="14" t="s">
        <v>48</v>
      </c>
    </row>
    <row r="16" spans="1:702" x14ac:dyDescent="0.25">
      <c r="A16" s="16" t="s">
        <v>49</v>
      </c>
      <c r="B16" s="17" t="s">
        <v>50</v>
      </c>
      <c r="C16" s="37" t="s">
        <v>0</v>
      </c>
      <c r="D16" s="18">
        <v>1</v>
      </c>
      <c r="E16" s="19"/>
      <c r="F16" s="20"/>
      <c r="G16" s="21">
        <f>ROUND(E16*F16,2)</f>
        <v>0</v>
      </c>
      <c r="ZY16" t="s">
        <v>51</v>
      </c>
      <c r="ZZ16" s="14" t="s">
        <v>52</v>
      </c>
    </row>
    <row r="17" spans="1:702" x14ac:dyDescent="0.25">
      <c r="A17" s="16" t="s">
        <v>53</v>
      </c>
      <c r="B17" s="17" t="s">
        <v>54</v>
      </c>
      <c r="C17" s="37" t="s">
        <v>0</v>
      </c>
      <c r="D17" s="18">
        <v>5</v>
      </c>
      <c r="E17" s="19"/>
      <c r="F17" s="20"/>
      <c r="G17" s="21">
        <f>ROUND(E17*F17,2)</f>
        <v>0</v>
      </c>
      <c r="ZY17" t="s">
        <v>55</v>
      </c>
      <c r="ZZ17" s="14" t="s">
        <v>56</v>
      </c>
    </row>
    <row r="18" spans="1:702" x14ac:dyDescent="0.25">
      <c r="A18" s="16" t="s">
        <v>57</v>
      </c>
      <c r="B18" s="17" t="s">
        <v>58</v>
      </c>
      <c r="C18" s="37" t="s">
        <v>0</v>
      </c>
      <c r="D18" s="18">
        <v>1</v>
      </c>
      <c r="E18" s="19"/>
      <c r="F18" s="20"/>
      <c r="G18" s="21">
        <f>ROUND(E18*F18,2)</f>
        <v>0</v>
      </c>
      <c r="ZY18" t="s">
        <v>59</v>
      </c>
      <c r="ZZ18" s="14" t="s">
        <v>60</v>
      </c>
    </row>
    <row r="19" spans="1:702" x14ac:dyDescent="0.25">
      <c r="A19" s="16" t="s">
        <v>61</v>
      </c>
      <c r="B19" s="17" t="s">
        <v>62</v>
      </c>
      <c r="C19" s="37" t="s">
        <v>0</v>
      </c>
      <c r="D19" s="18">
        <v>1</v>
      </c>
      <c r="E19" s="19"/>
      <c r="F19" s="20"/>
      <c r="G19" s="21">
        <f>ROUND(E19*F19,2)</f>
        <v>0</v>
      </c>
      <c r="ZY19" t="s">
        <v>63</v>
      </c>
      <c r="ZZ19" s="14" t="s">
        <v>64</v>
      </c>
    </row>
    <row r="20" spans="1:702" x14ac:dyDescent="0.25">
      <c r="A20" s="10" t="s">
        <v>65</v>
      </c>
      <c r="B20" s="15" t="s">
        <v>66</v>
      </c>
      <c r="C20" s="40"/>
      <c r="D20" s="12"/>
      <c r="E20" s="12"/>
      <c r="F20" s="12"/>
      <c r="G20" s="13"/>
      <c r="ZY20" t="s">
        <v>67</v>
      </c>
      <c r="ZZ20" s="14"/>
    </row>
    <row r="21" spans="1:702" x14ac:dyDescent="0.25">
      <c r="A21" s="16" t="s">
        <v>68</v>
      </c>
      <c r="B21" s="17" t="s">
        <v>69</v>
      </c>
      <c r="C21" s="37" t="s">
        <v>0</v>
      </c>
      <c r="D21" s="18">
        <v>28</v>
      </c>
      <c r="E21" s="19"/>
      <c r="F21" s="20"/>
      <c r="G21" s="21">
        <f>ROUND(E21*F21,2)</f>
        <v>0</v>
      </c>
      <c r="ZY21" t="s">
        <v>70</v>
      </c>
      <c r="ZZ21" s="14" t="s">
        <v>71</v>
      </c>
    </row>
    <row r="22" spans="1:702" x14ac:dyDescent="0.25">
      <c r="A22" s="16" t="s">
        <v>72</v>
      </c>
      <c r="B22" s="17" t="s">
        <v>73</v>
      </c>
      <c r="C22" s="37" t="s">
        <v>0</v>
      </c>
      <c r="D22" s="18">
        <v>16</v>
      </c>
      <c r="E22" s="19"/>
      <c r="F22" s="20"/>
      <c r="G22" s="21">
        <f>ROUND(E22*F22,2)</f>
        <v>0</v>
      </c>
      <c r="ZY22" t="s">
        <v>74</v>
      </c>
      <c r="ZZ22" s="14" t="s">
        <v>75</v>
      </c>
    </row>
    <row r="23" spans="1:702" x14ac:dyDescent="0.25">
      <c r="A23" s="16" t="s">
        <v>76</v>
      </c>
      <c r="B23" s="17" t="s">
        <v>77</v>
      </c>
      <c r="C23" s="37" t="s">
        <v>0</v>
      </c>
      <c r="D23" s="18">
        <v>1</v>
      </c>
      <c r="E23" s="19"/>
      <c r="F23" s="20"/>
      <c r="G23" s="21">
        <f>ROUND(E23*F23,2)</f>
        <v>0</v>
      </c>
      <c r="ZY23" t="s">
        <v>78</v>
      </c>
      <c r="ZZ23" s="14" t="s">
        <v>79</v>
      </c>
    </row>
    <row r="24" spans="1:702" x14ac:dyDescent="0.25">
      <c r="A24" s="16" t="s">
        <v>80</v>
      </c>
      <c r="B24" s="17" t="s">
        <v>81</v>
      </c>
      <c r="C24" s="37" t="s">
        <v>0</v>
      </c>
      <c r="D24" s="18">
        <v>6</v>
      </c>
      <c r="E24" s="19"/>
      <c r="F24" s="20"/>
      <c r="G24" s="21">
        <f>ROUND(E24*F24,2)</f>
        <v>0</v>
      </c>
      <c r="ZY24" t="s">
        <v>82</v>
      </c>
      <c r="ZZ24" s="14" t="s">
        <v>83</v>
      </c>
    </row>
    <row r="25" spans="1:702" x14ac:dyDescent="0.25">
      <c r="A25" s="10" t="s">
        <v>84</v>
      </c>
      <c r="B25" s="15" t="s">
        <v>85</v>
      </c>
      <c r="C25" s="40"/>
      <c r="D25" s="12"/>
      <c r="E25" s="12"/>
      <c r="F25" s="12"/>
      <c r="G25" s="13"/>
      <c r="ZY25" t="s">
        <v>86</v>
      </c>
      <c r="ZZ25" s="14"/>
    </row>
    <row r="26" spans="1:702" x14ac:dyDescent="0.25">
      <c r="A26" s="16" t="s">
        <v>87</v>
      </c>
      <c r="B26" s="17" t="s">
        <v>88</v>
      </c>
      <c r="C26" s="37" t="s">
        <v>89</v>
      </c>
      <c r="D26" s="22">
        <v>30</v>
      </c>
      <c r="E26" s="23"/>
      <c r="F26" s="20"/>
      <c r="G26" s="21">
        <f>ROUND(E26*F26,2)</f>
        <v>0</v>
      </c>
      <c r="ZY26" t="s">
        <v>90</v>
      </c>
      <c r="ZZ26" s="14" t="s">
        <v>91</v>
      </c>
    </row>
    <row r="27" spans="1:702" x14ac:dyDescent="0.25">
      <c r="A27" s="16" t="s">
        <v>92</v>
      </c>
      <c r="B27" s="17" t="s">
        <v>93</v>
      </c>
      <c r="C27" s="37" t="s">
        <v>94</v>
      </c>
      <c r="D27" s="20">
        <v>50.66</v>
      </c>
      <c r="E27" s="24"/>
      <c r="F27" s="20"/>
      <c r="G27" s="21">
        <f>ROUND(E27*F27,2)</f>
        <v>0</v>
      </c>
      <c r="ZY27" t="s">
        <v>95</v>
      </c>
      <c r="ZZ27" s="14" t="s">
        <v>96</v>
      </c>
    </row>
    <row r="28" spans="1:702" x14ac:dyDescent="0.25">
      <c r="A28" s="25"/>
      <c r="B28" s="26"/>
      <c r="C28" s="38"/>
      <c r="D28" s="27"/>
      <c r="E28" s="27"/>
      <c r="F28" s="27"/>
      <c r="G28" s="28"/>
    </row>
    <row r="29" spans="1:702" x14ac:dyDescent="0.25">
      <c r="A29" s="29"/>
      <c r="B29" s="29"/>
      <c r="C29" s="29"/>
      <c r="D29" s="29"/>
      <c r="E29" s="29"/>
      <c r="F29" s="29"/>
      <c r="G29" s="29"/>
    </row>
    <row r="30" spans="1:702" ht="30" x14ac:dyDescent="0.25">
      <c r="B30" s="30" t="s">
        <v>97</v>
      </c>
      <c r="G30" s="31">
        <f>SUBTOTAL(109,G4:G28)</f>
        <v>0</v>
      </c>
      <c r="ZY30" t="s">
        <v>98</v>
      </c>
    </row>
    <row r="31" spans="1:702" x14ac:dyDescent="0.25">
      <c r="A31" s="32">
        <v>20</v>
      </c>
      <c r="B31" s="30" t="str">
        <f>CONCATENATE("Montant TVA (",A31,"%)")</f>
        <v>Montant TVA (20%)</v>
      </c>
      <c r="G31" s="31">
        <f>(G30*A31)/100</f>
        <v>0</v>
      </c>
      <c r="ZY31" t="s">
        <v>99</v>
      </c>
    </row>
    <row r="32" spans="1:702" x14ac:dyDescent="0.25">
      <c r="B32" s="30" t="s">
        <v>100</v>
      </c>
      <c r="G32" s="31">
        <f>G30+G31</f>
        <v>0</v>
      </c>
      <c r="ZY32" t="s">
        <v>101</v>
      </c>
    </row>
    <row r="33" spans="7:7" x14ac:dyDescent="0.25">
      <c r="G33" s="31"/>
    </row>
    <row r="34" spans="7:7" x14ac:dyDescent="0.25">
      <c r="G34"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4"/>
  <sheetViews>
    <sheetView showGridLines="0" tabSelected="1" workbookViewId="0">
      <pane xSplit="2" ySplit="2" topLeftCell="C3" activePane="bottomRight" state="frozen"/>
      <selection activeCell="C3" sqref="C3:C28"/>
      <selection pane="topRight" activeCell="C3" sqref="C3:C28"/>
      <selection pane="bottomLeft" activeCell="C3" sqref="C3:C28"/>
      <selection pane="bottomRight" activeCell="C3" sqref="C3:C28"/>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1"/>
      <c r="B1" s="42"/>
      <c r="C1" s="42"/>
      <c r="D1" s="42"/>
      <c r="E1" s="42"/>
      <c r="F1" s="42"/>
      <c r="G1" s="43"/>
    </row>
    <row r="2" spans="1:702" ht="30" x14ac:dyDescent="0.25">
      <c r="A2" s="1"/>
      <c r="B2" s="2"/>
      <c r="C2" s="4" t="s">
        <v>102</v>
      </c>
      <c r="D2" s="4" t="s">
        <v>103</v>
      </c>
      <c r="E2" s="3" t="s">
        <v>104</v>
      </c>
      <c r="F2" s="4" t="s">
        <v>105</v>
      </c>
      <c r="G2" s="5" t="s">
        <v>106</v>
      </c>
    </row>
    <row r="3" spans="1:702" x14ac:dyDescent="0.25">
      <c r="A3" s="6"/>
      <c r="B3" s="7"/>
      <c r="C3" s="8"/>
      <c r="D3" s="8"/>
      <c r="E3" s="8"/>
      <c r="F3" s="8"/>
      <c r="G3" s="9"/>
    </row>
    <row r="4" spans="1:702" ht="31.5" x14ac:dyDescent="0.25">
      <c r="A4" s="10" t="s">
        <v>107</v>
      </c>
      <c r="B4" s="11" t="s">
        <v>135</v>
      </c>
      <c r="C4" s="12"/>
      <c r="D4" s="12"/>
      <c r="E4" s="12"/>
      <c r="F4" s="12"/>
      <c r="G4" s="13"/>
      <c r="ZY4" t="s">
        <v>108</v>
      </c>
      <c r="ZZ4" s="14"/>
    </row>
    <row r="5" spans="1:702" x14ac:dyDescent="0.25">
      <c r="A5" s="10" t="s">
        <v>109</v>
      </c>
      <c r="B5" s="15" t="s">
        <v>110</v>
      </c>
      <c r="C5" s="12"/>
      <c r="D5" s="12"/>
      <c r="E5" s="12"/>
      <c r="F5" s="12"/>
      <c r="G5" s="13"/>
      <c r="ZY5" t="s">
        <v>111</v>
      </c>
      <c r="ZZ5" s="14"/>
    </row>
    <row r="6" spans="1:702" x14ac:dyDescent="0.25">
      <c r="A6" s="16" t="s">
        <v>112</v>
      </c>
      <c r="B6" s="17" t="s">
        <v>113</v>
      </c>
      <c r="C6" s="37" t="s">
        <v>114</v>
      </c>
      <c r="D6" s="18">
        <v>28</v>
      </c>
      <c r="E6" s="19"/>
      <c r="F6" s="20"/>
      <c r="G6" s="21">
        <f>ROUND(E6*F6,2)</f>
        <v>0</v>
      </c>
      <c r="ZY6" t="s">
        <v>115</v>
      </c>
      <c r="ZZ6" s="14" t="s">
        <v>116</v>
      </c>
    </row>
    <row r="7" spans="1:702" x14ac:dyDescent="0.25">
      <c r="A7" s="16" t="s">
        <v>117</v>
      </c>
      <c r="B7" s="17" t="s">
        <v>118</v>
      </c>
      <c r="C7" s="37" t="s">
        <v>119</v>
      </c>
      <c r="D7" s="18">
        <v>16</v>
      </c>
      <c r="E7" s="19"/>
      <c r="F7" s="20"/>
      <c r="G7" s="21">
        <f>ROUND(E7*F7,2)</f>
        <v>0</v>
      </c>
      <c r="ZY7" t="s">
        <v>120</v>
      </c>
      <c r="ZZ7" s="14" t="s">
        <v>121</v>
      </c>
    </row>
    <row r="8" spans="1:702" x14ac:dyDescent="0.25">
      <c r="A8" s="25"/>
      <c r="B8" s="26"/>
      <c r="C8" s="38"/>
      <c r="D8" s="27"/>
      <c r="E8" s="27"/>
      <c r="F8" s="27"/>
      <c r="G8" s="28"/>
    </row>
    <row r="9" spans="1:702" x14ac:dyDescent="0.25">
      <c r="A9" s="29"/>
      <c r="B9" s="29"/>
      <c r="C9" s="29"/>
      <c r="D9" s="29"/>
      <c r="E9" s="29"/>
      <c r="F9" s="29"/>
      <c r="G9" s="29"/>
    </row>
    <row r="10" spans="1:702" ht="30" x14ac:dyDescent="0.25">
      <c r="B10" s="30" t="s">
        <v>122</v>
      </c>
      <c r="G10" s="31">
        <f>SUBTOTAL(109,G4:G8)</f>
        <v>0</v>
      </c>
      <c r="ZY10" t="s">
        <v>123</v>
      </c>
    </row>
    <row r="11" spans="1:702" x14ac:dyDescent="0.25">
      <c r="A11" s="32">
        <v>20</v>
      </c>
      <c r="B11" s="30" t="str">
        <f>CONCATENATE("Montant TVA (",A11,"%)")</f>
        <v>Montant TVA (20%)</v>
      </c>
      <c r="G11" s="31">
        <f>(G10*A11)/100</f>
        <v>0</v>
      </c>
      <c r="ZY11" t="s">
        <v>124</v>
      </c>
    </row>
    <row r="12" spans="1:702" x14ac:dyDescent="0.25">
      <c r="B12" s="30" t="s">
        <v>125</v>
      </c>
      <c r="G12" s="31">
        <f>G10+G11</f>
        <v>0</v>
      </c>
      <c r="ZY12" t="s">
        <v>126</v>
      </c>
    </row>
    <row r="13" spans="1:702" x14ac:dyDescent="0.25">
      <c r="G13" s="31"/>
    </row>
    <row r="14" spans="1:702" x14ac:dyDescent="0.25">
      <c r="G14"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1739AC-B9D7-4C54-80B2-E63B5B2DE567}">
  <sheetPr>
    <pageSetUpPr fitToPage="1"/>
  </sheetPr>
  <dimension ref="A9:G34"/>
  <sheetViews>
    <sheetView tabSelected="1" view="pageBreakPreview" zoomScaleNormal="100" zoomScaleSheetLayoutView="100" workbookViewId="0">
      <selection activeCell="C3" sqref="C3:C28"/>
    </sheetView>
  </sheetViews>
  <sheetFormatPr baseColWidth="10" defaultRowHeight="15" x14ac:dyDescent="0.25"/>
  <cols>
    <col min="1" max="16384" width="11.42578125" style="33"/>
  </cols>
  <sheetData>
    <row r="9" spans="1:7" ht="15.75" x14ac:dyDescent="0.25">
      <c r="A9" s="46" t="s">
        <v>127</v>
      </c>
      <c r="B9" s="47"/>
      <c r="C9" s="47"/>
      <c r="D9" s="47"/>
      <c r="E9" s="47"/>
      <c r="F9" s="47"/>
      <c r="G9" s="47"/>
    </row>
    <row r="10" spans="1:7" x14ac:dyDescent="0.25">
      <c r="A10" s="34"/>
    </row>
    <row r="11" spans="1:7" x14ac:dyDescent="0.25">
      <c r="A11" s="34"/>
    </row>
    <row r="12" spans="1:7" x14ac:dyDescent="0.25">
      <c r="A12" s="34"/>
    </row>
    <row r="13" spans="1:7" ht="27.6" customHeight="1" x14ac:dyDescent="0.25">
      <c r="A13" s="44" t="s">
        <v>128</v>
      </c>
      <c r="B13" s="45"/>
      <c r="C13" s="45"/>
      <c r="D13" s="45"/>
      <c r="E13" s="45"/>
      <c r="F13" s="45"/>
      <c r="G13" s="45"/>
    </row>
    <row r="14" spans="1:7" x14ac:dyDescent="0.25">
      <c r="A14" s="35"/>
    </row>
    <row r="15" spans="1:7" ht="25.9" customHeight="1" x14ac:dyDescent="0.25">
      <c r="A15" s="44" t="s">
        <v>129</v>
      </c>
      <c r="B15" s="45"/>
      <c r="C15" s="45"/>
      <c r="D15" s="45"/>
      <c r="E15" s="45"/>
      <c r="F15" s="45"/>
      <c r="G15" s="45"/>
    </row>
    <row r="16" spans="1:7" x14ac:dyDescent="0.25">
      <c r="A16" s="35"/>
    </row>
    <row r="17" spans="1:7" ht="43.5" customHeight="1" x14ac:dyDescent="0.25">
      <c r="A17" s="44" t="s">
        <v>130</v>
      </c>
      <c r="B17" s="45"/>
      <c r="C17" s="45"/>
      <c r="D17" s="45"/>
      <c r="E17" s="45"/>
      <c r="F17" s="45"/>
      <c r="G17" s="45"/>
    </row>
    <row r="18" spans="1:7" x14ac:dyDescent="0.25">
      <c r="A18" s="35"/>
    </row>
    <row r="19" spans="1:7" ht="41.25" customHeight="1" x14ac:dyDescent="0.25">
      <c r="A19" s="44" t="s">
        <v>131</v>
      </c>
      <c r="B19" s="45"/>
      <c r="C19" s="45"/>
      <c r="D19" s="45"/>
      <c r="E19" s="45"/>
      <c r="F19" s="45"/>
      <c r="G19" s="45"/>
    </row>
    <row r="20" spans="1:7" x14ac:dyDescent="0.25">
      <c r="A20" s="35"/>
    </row>
    <row r="21" spans="1:7" ht="45.75" customHeight="1" x14ac:dyDescent="0.25">
      <c r="A21" s="44" t="s">
        <v>132</v>
      </c>
      <c r="B21" s="45"/>
      <c r="C21" s="45"/>
      <c r="D21" s="45"/>
      <c r="E21" s="45"/>
      <c r="F21" s="45"/>
      <c r="G21" s="45"/>
    </row>
    <row r="22" spans="1:7" x14ac:dyDescent="0.25">
      <c r="A22" s="35"/>
    </row>
    <row r="23" spans="1:7" ht="22.9" customHeight="1" x14ac:dyDescent="0.25">
      <c r="A23" s="44" t="s">
        <v>133</v>
      </c>
      <c r="B23" s="45"/>
      <c r="C23" s="45"/>
      <c r="D23" s="45"/>
      <c r="E23" s="45"/>
      <c r="F23" s="45"/>
      <c r="G23" s="45"/>
    </row>
    <row r="24" spans="1:7" x14ac:dyDescent="0.25">
      <c r="A24" s="35"/>
    </row>
    <row r="25" spans="1:7" ht="28.15" customHeight="1" x14ac:dyDescent="0.25">
      <c r="A25" s="44" t="s">
        <v>134</v>
      </c>
      <c r="B25" s="45"/>
      <c r="C25" s="45"/>
      <c r="D25" s="45"/>
      <c r="E25" s="45"/>
      <c r="F25" s="45"/>
      <c r="G25" s="45"/>
    </row>
    <row r="34" spans="3:3" x14ac:dyDescent="0.25">
      <c r="C34" s="36"/>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N°06 MENUISERIES EXTERIEUR</vt:lpstr>
      <vt:lpstr>Lot N°06 PSE 01   Volets couli</vt:lpstr>
      <vt:lpstr>Nota</vt:lpstr>
      <vt:lpstr>'Lot N°06 MENUISERIES EXTERIEUR'!Impression_des_titres</vt:lpstr>
      <vt:lpstr>'Lot N°06 PSE 01   Volets couli'!Impression_des_titres</vt:lpstr>
      <vt:lpstr>'Lot N°06 MENUISERIES EXTERIEUR'!Zone_d_impression</vt:lpstr>
      <vt:lpstr>'Lot N°06 PSE 01   Volets couli'!Zone_d_impression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2024-01-15T09:45:40Z</cp:lastPrinted>
  <dcterms:created xsi:type="dcterms:W3CDTF">2024-01-15T09:16:39Z</dcterms:created>
  <dcterms:modified xsi:type="dcterms:W3CDTF">2024-01-15T09:45:49Z</dcterms:modified>
</cp:coreProperties>
</file>