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P:\TREC\Opérations-chantiers\2023\2023-14 CCI LOZERE\05-DCE\DPGF\DPGF AVEC QUANTITES\"/>
    </mc:Choice>
  </mc:AlternateContent>
  <xr:revisionPtr revIDLastSave="0" documentId="13_ncr:1_{C7E55ECC-7654-4FF2-900A-D09FFFBB7C71}" xr6:coauthVersionLast="36" xr6:coauthVersionMax="36" xr10:uidLastSave="{00000000-0000-0000-0000-000000000000}"/>
  <bookViews>
    <workbookView xWindow="0" yWindow="0" windowWidth="28800" windowHeight="11625" xr2:uid="{00000000-000D-0000-FFFF-FFFF00000000}"/>
  </bookViews>
  <sheets>
    <sheet name="Lot N°08 PLATRERIE - ISOLATION" sheetId="1" r:id="rId1"/>
    <sheet name="Lot N°08 PA 01   Plus-value pa" sheetId="2" r:id="rId2"/>
    <sheet name="Lot N°08 PA 02   Plus-value pa" sheetId="3" r:id="rId3"/>
    <sheet name="Nota" sheetId="4" r:id="rId4"/>
  </sheets>
  <definedNames>
    <definedName name="_xlnm.Print_Titles" localSheetId="1">'Lot N°08 PA 01   Plus-value pa'!$1:$2</definedName>
    <definedName name="_xlnm.Print_Titles" localSheetId="2">'Lot N°08 PA 02   Plus-value pa'!$1:$2</definedName>
    <definedName name="_xlnm.Print_Titles" localSheetId="0">'Lot N°08 PLATRERIE - ISOLATION'!$1:$2</definedName>
    <definedName name="_xlnm.Print_Area" localSheetId="1">'Lot N°08 PA 01   Plus-value pa'!$A$1:$G$12</definedName>
    <definedName name="_xlnm.Print_Area" localSheetId="2">'Lot N°08 PA 02   Plus-value pa'!$A$1:$G$12</definedName>
    <definedName name="_xlnm.Print_Area" localSheetId="0">'Lot N°08 PLATRERIE - ISOLATION'!$A$1:$G$36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1" l="1"/>
  <c r="G8" i="1"/>
  <c r="G9" i="1"/>
  <c r="G10" i="1"/>
  <c r="G12" i="1"/>
  <c r="G13" i="1"/>
  <c r="G15" i="1"/>
  <c r="G16" i="1"/>
  <c r="G17" i="1"/>
  <c r="G18" i="1"/>
  <c r="G19" i="1"/>
  <c r="G21" i="1"/>
  <c r="G22" i="1"/>
  <c r="G23" i="1"/>
  <c r="G24" i="1"/>
  <c r="G26" i="1"/>
  <c r="G28" i="1"/>
  <c r="G29" i="1"/>
  <c r="G30" i="1"/>
  <c r="G33" i="1"/>
  <c r="G34" i="1" s="1"/>
  <c r="B34" i="1"/>
  <c r="G6" i="2"/>
  <c r="G9" i="2" s="1"/>
  <c r="B10" i="2"/>
  <c r="G6" i="3"/>
  <c r="G9" i="3" s="1"/>
  <c r="B10" i="3"/>
  <c r="G10" i="3" l="1"/>
  <c r="G11" i="3" s="1"/>
  <c r="G10" i="2"/>
  <c r="G11" i="2"/>
  <c r="G35" i="1"/>
</calcChain>
</file>

<file path=xl/sharedStrings.xml><?xml version="1.0" encoding="utf-8"?>
<sst xmlns="http://schemas.openxmlformats.org/spreadsheetml/2006/main" count="179" uniqueCount="175">
  <si>
    <t>U</t>
  </si>
  <si>
    <t>Quantité indicative</t>
  </si>
  <si>
    <t>Quantité entreprise</t>
  </si>
  <si>
    <t>Prix en €</t>
  </si>
  <si>
    <t>Total en €</t>
  </si>
  <si>
    <t>3</t>
  </si>
  <si>
    <t>CHAPITRE 3 DESCRIPTION DES OUVRAGES</t>
  </si>
  <si>
    <t>CH3</t>
  </si>
  <si>
    <t>3.1</t>
  </si>
  <si>
    <t>Flocage therrmique</t>
  </si>
  <si>
    <t>CH4</t>
  </si>
  <si>
    <t xml:space="preserve">3.1 1 </t>
  </si>
  <si>
    <t>Isolant thermique projeté sous dalle</t>
  </si>
  <si>
    <t>m²</t>
  </si>
  <si>
    <t>ART</t>
  </si>
  <si>
    <t>000-I453</t>
  </si>
  <si>
    <t>3.2</t>
  </si>
  <si>
    <t>Contre-cloisons en plaques de plâtre</t>
  </si>
  <si>
    <t>CH4</t>
  </si>
  <si>
    <t xml:space="preserve">3.2 1 </t>
  </si>
  <si>
    <t>Contre-cloisons isolées 50</t>
  </si>
  <si>
    <t>m²</t>
  </si>
  <si>
    <t>ART</t>
  </si>
  <si>
    <t>TDA-A507</t>
  </si>
  <si>
    <t xml:space="preserve">3.2 2 </t>
  </si>
  <si>
    <t>Contre-cloisons isolées 100</t>
  </si>
  <si>
    <t>m²</t>
  </si>
  <si>
    <t>ART</t>
  </si>
  <si>
    <t>TDA-A621</t>
  </si>
  <si>
    <t xml:space="preserve">3.2 3 </t>
  </si>
  <si>
    <t>Contre-cloisons isolées 200</t>
  </si>
  <si>
    <t>m²</t>
  </si>
  <si>
    <t>ART</t>
  </si>
  <si>
    <t>JPM-A327</t>
  </si>
  <si>
    <t>3.3</t>
  </si>
  <si>
    <t>Cloisons en plaques de plâtre</t>
  </si>
  <si>
    <t>CH4</t>
  </si>
  <si>
    <t xml:space="preserve">3.3 1 </t>
  </si>
  <si>
    <t>Cloisons en plaques de plâtre type 98/48</t>
  </si>
  <si>
    <t>m²</t>
  </si>
  <si>
    <t>ART</t>
  </si>
  <si>
    <t>NLS-F733</t>
  </si>
  <si>
    <t xml:space="preserve">3.3 2 </t>
  </si>
  <si>
    <t>Cloisons en plaques de plâtre type SAA 120/48</t>
  </si>
  <si>
    <t>m²</t>
  </si>
  <si>
    <t>ART</t>
  </si>
  <si>
    <t>000-I493</t>
  </si>
  <si>
    <t>3.4</t>
  </si>
  <si>
    <t>Plafonds non démontables</t>
  </si>
  <si>
    <t>CH4</t>
  </si>
  <si>
    <t xml:space="preserve">3.4 1 </t>
  </si>
  <si>
    <t>Ossature primaire</t>
  </si>
  <si>
    <t>m²</t>
  </si>
  <si>
    <t>ART</t>
  </si>
  <si>
    <t>000-I478</t>
  </si>
  <si>
    <t xml:space="preserve">3.4 2 </t>
  </si>
  <si>
    <t>Faux plafonds horizontaux plaque de plâtre type 1</t>
  </si>
  <si>
    <t>m²</t>
  </si>
  <si>
    <t>ART</t>
  </si>
  <si>
    <t>TDA-A508</t>
  </si>
  <si>
    <t xml:space="preserve">3.4 3 </t>
  </si>
  <si>
    <t>Faux plafonds horizontaux plaque de plâtre type 2</t>
  </si>
  <si>
    <t>m²</t>
  </si>
  <si>
    <t>ART</t>
  </si>
  <si>
    <t>NLS-J754</t>
  </si>
  <si>
    <t xml:space="preserve">3.4 4 </t>
  </si>
  <si>
    <t>Faux plafonds horizontaux plaque de plâtre type 3</t>
  </si>
  <si>
    <t>m²</t>
  </si>
  <si>
    <t>ART</t>
  </si>
  <si>
    <t>000-I483</t>
  </si>
  <si>
    <t xml:space="preserve">3.4 5 </t>
  </si>
  <si>
    <t>Faux plafonds rampants plaque de plâtre</t>
  </si>
  <si>
    <t>m²</t>
  </si>
  <si>
    <t>ART</t>
  </si>
  <si>
    <t>000-I484</t>
  </si>
  <si>
    <t>3.5</t>
  </si>
  <si>
    <t>Habillages</t>
  </si>
  <si>
    <t>CH4</t>
  </si>
  <si>
    <t xml:space="preserve">3.5 1 </t>
  </si>
  <si>
    <t>Plaques collées</t>
  </si>
  <si>
    <t>m²</t>
  </si>
  <si>
    <t>ART</t>
  </si>
  <si>
    <t>NLS-A105</t>
  </si>
  <si>
    <t xml:space="preserve">3.5 2 </t>
  </si>
  <si>
    <t>Gaines techniques verticales</t>
  </si>
  <si>
    <t>m²</t>
  </si>
  <si>
    <t>ART</t>
  </si>
  <si>
    <t>000-I500</t>
  </si>
  <si>
    <t xml:space="preserve">3.5 3 </t>
  </si>
  <si>
    <t>Encoffrement des réseaux</t>
  </si>
  <si>
    <t>ml</t>
  </si>
  <si>
    <t>ART</t>
  </si>
  <si>
    <t>NLS-A093</t>
  </si>
  <si>
    <t xml:space="preserve">3.5 4 </t>
  </si>
  <si>
    <t>Habillage des bâti-supports</t>
  </si>
  <si>
    <t>ART</t>
  </si>
  <si>
    <t>000-H896</t>
  </si>
  <si>
    <t>3.6</t>
  </si>
  <si>
    <t>Plus-Values</t>
  </si>
  <si>
    <t>CH4</t>
  </si>
  <si>
    <t xml:space="preserve">3.6 1 </t>
  </si>
  <si>
    <t>Plus-value plaque hydro en vertical</t>
  </si>
  <si>
    <t>m²</t>
  </si>
  <si>
    <t>ART</t>
  </si>
  <si>
    <t>000-H897</t>
  </si>
  <si>
    <t>3.7</t>
  </si>
  <si>
    <t>Divers</t>
  </si>
  <si>
    <t>CH4</t>
  </si>
  <si>
    <t xml:space="preserve">3.7 1 </t>
  </si>
  <si>
    <t>Pose d'huisseries</t>
  </si>
  <si>
    <t>ART</t>
  </si>
  <si>
    <t>000-I509</t>
  </si>
  <si>
    <t xml:space="preserve">3.7 2 </t>
  </si>
  <si>
    <t>Pose de trappes</t>
  </si>
  <si>
    <t>ART</t>
  </si>
  <si>
    <t>000-I512</t>
  </si>
  <si>
    <t xml:space="preserve">3.7 3 </t>
  </si>
  <si>
    <t>Renforts pour supports d’équipements</t>
  </si>
  <si>
    <t>ART</t>
  </si>
  <si>
    <t>000-I513</t>
  </si>
  <si>
    <t>Montant HT du Lot N°08 PLATRERIE - ISOLATION</t>
  </si>
  <si>
    <t>TOTHT</t>
  </si>
  <si>
    <t>TVA</t>
  </si>
  <si>
    <t>Montant TTC</t>
  </si>
  <si>
    <t>TOTTTC</t>
  </si>
  <si>
    <t>U</t>
  </si>
  <si>
    <t>Quantité indicative</t>
  </si>
  <si>
    <t>Quantité entreprise</t>
  </si>
  <si>
    <t>Prix en €</t>
  </si>
  <si>
    <t>Total en €</t>
  </si>
  <si>
    <t>4</t>
  </si>
  <si>
    <t>CH3</t>
  </si>
  <si>
    <t>4.1</t>
  </si>
  <si>
    <t>Plus-Values</t>
  </si>
  <si>
    <t>CH4</t>
  </si>
  <si>
    <t xml:space="preserve">4.1 1 </t>
  </si>
  <si>
    <t>Plus-value plaque fibres-gypse en paroi</t>
  </si>
  <si>
    <t>m²</t>
  </si>
  <si>
    <t>ART</t>
  </si>
  <si>
    <t>TDA-A526</t>
  </si>
  <si>
    <t>Montant HT du Lot N°08 PLATRERIE - ISOLATION</t>
  </si>
  <si>
    <t>TOTHT</t>
  </si>
  <si>
    <t>TVA</t>
  </si>
  <si>
    <t>Montant TTC</t>
  </si>
  <si>
    <t>TOTTTC</t>
  </si>
  <si>
    <t>U</t>
  </si>
  <si>
    <t>Quantité indicative</t>
  </si>
  <si>
    <t>Quantité entreprise</t>
  </si>
  <si>
    <t>Prix en €</t>
  </si>
  <si>
    <t>Total en €</t>
  </si>
  <si>
    <t>5</t>
  </si>
  <si>
    <t>CH3</t>
  </si>
  <si>
    <t>5.1</t>
  </si>
  <si>
    <t>Plus-Values</t>
  </si>
  <si>
    <t>CH4</t>
  </si>
  <si>
    <t xml:space="preserve">5.1 1 </t>
  </si>
  <si>
    <t>Plus-value plaque fibres-gypse en plafond</t>
  </si>
  <si>
    <t>m²</t>
  </si>
  <si>
    <t>ART</t>
  </si>
  <si>
    <t>TDA-A523</t>
  </si>
  <si>
    <t>Montant HT du Lot N°08 PLATRERIE - ISOLATION</t>
  </si>
  <si>
    <t>TOTHT</t>
  </si>
  <si>
    <t>TVA</t>
  </si>
  <si>
    <t>Montant TTC</t>
  </si>
  <si>
    <t>TOTTTC</t>
  </si>
  <si>
    <t>NOTA</t>
  </si>
  <si>
    <t>L’entreprise devra se reporter aux articles du C.C.T.P. pour obtenir une définition complète de la prestation.</t>
  </si>
  <si>
    <t>L’entreprise est tenue d’indiquer, en regard de chaque article, le prix unitaire dans le bordereau.</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</si>
  <si>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</si>
  <si>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cadre de décomposition du prix global et forfaitaire, pour mener à leur terme les travaux faisant l’objet de la présente étude.</t>
  </si>
  <si>
    <t>Le présent cadre de décomposition du prix global et forfaitaire n’est pas limitatif et il devra être, le cas échéant, complété par l’entreprise, compte tenu de l’étude réalisée et de l’appréciation qui lui est laissée pour définir les travaux qui lui incombent.</t>
  </si>
  <si>
    <r>
      <t xml:space="preserve">Les quantités sont données à </t>
    </r>
    <r>
      <rPr>
        <u/>
        <sz val="11"/>
        <rFont val="Arial"/>
        <family val="2"/>
      </rPr>
      <t>titre indicatif.</t>
    </r>
  </si>
  <si>
    <r>
      <t xml:space="preserve">L’entreprise est donc tenue de les vérifier et de s’engager sur les montants des </t>
    </r>
    <r>
      <rPr>
        <u/>
        <sz val="11"/>
        <rFont val="Arial"/>
        <family val="2"/>
      </rPr>
      <t>prix forfaitaires</t>
    </r>
    <r>
      <rPr>
        <sz val="11"/>
        <rFont val="Arial"/>
        <family val="2"/>
      </rPr>
      <t>.</t>
    </r>
  </si>
  <si>
    <t>PA 01 - DESCRIPTION DES OUVRAGES</t>
  </si>
  <si>
    <t>PA 02 - DESCRIPTION DES OUVRAGES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</si>
</sst>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
    <numFmt numFmtId="166" formatCode="#\ ##0;\-#,##0;"/>
  </numFmts>
  <fonts count="25"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2"/>
      <color rgb="FF000000"/>
      <name val="Arial"/>
      <family val="1"/>
    </font>
    <font>
      <b/>
      <sz val="11"/>
      <color rgb="FF000000"/>
      <name val="Arial"/>
      <family val="1"/>
    </font>
    <font>
      <i/>
      <sz val="10"/>
      <color rgb="FFFF0000"/>
      <name val="Arial"/>
      <family val="1"/>
    </font>
    <font>
      <sz val="9"/>
      <color rgb="FFFF0000"/>
      <name val="Arial Narrow"/>
      <family val="1"/>
    </font>
    <font>
      <b/>
      <sz val="10"/>
      <color rgb="FF000000"/>
      <name val="Arial"/>
      <family val="1"/>
    </font>
    <font>
      <sz val="9"/>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1"/>
      <color rgb="FFFFFFFF"/>
      <name val="Calibri"/>
      <family val="1"/>
    </font>
    <font>
      <sz val="11"/>
      <color theme="1"/>
      <name val="Calibri"/>
      <family val="2"/>
      <scheme val="minor"/>
    </font>
    <font>
      <b/>
      <u/>
      <sz val="12"/>
      <name val="Arial"/>
      <family val="2"/>
    </font>
    <font>
      <sz val="11"/>
      <name val="Arial"/>
      <family val="2"/>
    </font>
    <font>
      <u/>
      <sz val="11"/>
      <name val="Arial"/>
      <family val="2"/>
    </font>
  </fonts>
  <fills count="3">
    <fill>
      <patternFill patternType="none"/>
    </fill>
    <fill>
      <patternFill patternType="gray125"/>
    </fill>
    <fill>
      <patternFill patternType="solid">
        <fgColor rgb="FFFFFFFF"/>
      </patternFill>
    </fill>
  </fills>
  <borders count="18">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right style="hair">
        <color rgb="FF000000"/>
      </right>
      <top/>
      <bottom style="thin">
        <color rgb="FF000000"/>
      </bottom>
      <diagonal/>
    </border>
    <border>
      <left style="hair">
        <color rgb="FF000000"/>
      </left>
      <right style="thin">
        <color rgb="FF000000"/>
      </right>
      <top/>
      <bottom style="thin">
        <color rgb="FF000000"/>
      </bottom>
      <diagonal/>
    </border>
    <border>
      <left style="thin">
        <color rgb="FF000000"/>
      </left>
      <right/>
      <top/>
      <bottom style="thin">
        <color rgb="FF000000"/>
      </bottom>
      <diagonal/>
    </border>
    <border>
      <left style="hair">
        <color rgb="FF000000"/>
      </left>
      <right style="hair">
        <color rgb="FF000000"/>
      </right>
      <top/>
      <bottom/>
      <diagonal/>
    </border>
    <border>
      <left/>
      <right style="hair">
        <color rgb="FF000000"/>
      </right>
      <top/>
      <bottom/>
      <diagonal/>
    </border>
    <border>
      <left style="hair">
        <color rgb="FF000000"/>
      </left>
      <right style="thin">
        <color rgb="FF000000"/>
      </right>
      <top/>
      <bottom/>
      <diagonal/>
    </border>
    <border>
      <left style="thin">
        <color rgb="FF000000"/>
      </left>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6">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2" fillId="0" borderId="0" applyFill="0">
      <alignment horizontal="left" vertical="top" wrapText="1"/>
    </xf>
    <xf numFmtId="0" fontId="8"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xf numFmtId="0" fontId="21" fillId="0" borderId="0"/>
  </cellStyleXfs>
  <cellXfs count="47">
    <xf numFmtId="0" fontId="0" fillId="0" borderId="0" xfId="0" applyProtection="1"/>
    <xf numFmtId="0" fontId="0" fillId="0" borderId="16" xfId="0" applyBorder="1" applyAlignment="1" applyProtection="1">
      <alignment horizontal="left" vertical="top" wrapText="1"/>
    </xf>
    <xf numFmtId="0" fontId="0" fillId="0" borderId="14" xfId="0" applyBorder="1" applyAlignment="1" applyProtection="1">
      <alignment horizontal="center" vertical="top" wrapText="1"/>
    </xf>
    <xf numFmtId="0" fontId="18" fillId="0" borderId="15" xfId="0" applyFont="1" applyBorder="1" applyAlignment="1" applyProtection="1">
      <alignment horizontal="left" vertical="top" wrapText="1"/>
    </xf>
    <xf numFmtId="0" fontId="18" fillId="0" borderId="15" xfId="0" applyFont="1" applyBorder="1" applyAlignment="1" applyProtection="1">
      <alignment horizontal="center" vertical="top" wrapText="1"/>
    </xf>
    <xf numFmtId="0" fontId="18" fillId="0" borderId="15" xfId="0" applyFont="1" applyBorder="1" applyAlignment="1" applyProtection="1">
      <alignment horizontal="right" vertical="top" wrapText="1"/>
    </xf>
    <xf numFmtId="0" fontId="0" fillId="0" borderId="12" xfId="0" applyFont="1" applyBorder="1" applyAlignment="1" applyProtection="1">
      <alignment horizontal="left" vertical="top" wrapText="1"/>
    </xf>
    <xf numFmtId="0" fontId="0" fillId="0" borderId="10" xfId="0" applyFont="1" applyBorder="1" applyAlignment="1" applyProtection="1">
      <alignment horizontal="left" vertical="top" wrapText="1"/>
    </xf>
    <xf numFmtId="0" fontId="0" fillId="0" borderId="11" xfId="0" applyFont="1" applyBorder="1" applyAlignment="1" applyProtection="1">
      <alignment horizontal="left" vertical="top" wrapText="1"/>
    </xf>
    <xf numFmtId="0" fontId="0" fillId="0" borderId="13" xfId="0" applyFont="1" applyBorder="1" applyAlignment="1" applyProtection="1">
      <alignment horizontal="left" vertical="top" wrapText="1"/>
    </xf>
    <xf numFmtId="0" fontId="1" fillId="2" borderId="9" xfId="1" applyFont="1" applyFill="1" applyBorder="1" applyProtection="1">
      <alignment horizontal="left" vertical="top" wrapText="1"/>
    </xf>
    <xf numFmtId="0" fontId="4" fillId="0" borderId="7" xfId="10" applyFont="1" applyBorder="1" applyProtection="1">
      <alignment horizontal="left" vertical="top" wrapText="1"/>
    </xf>
    <xf numFmtId="0" fontId="0" fillId="0" borderId="6" xfId="0" applyFont="1" applyBorder="1" applyAlignment="1" applyProtection="1">
      <alignment horizontal="left" vertical="top" wrapText="1"/>
    </xf>
    <xf numFmtId="0" fontId="0" fillId="0" borderId="8" xfId="0" applyFont="1" applyBorder="1" applyAlignment="1" applyProtection="1">
      <alignment horizontal="left" vertical="top" wrapText="1"/>
    </xf>
    <xf numFmtId="49" fontId="0" fillId="0" borderId="0" xfId="0" applyNumberFormat="1" applyFont="1" applyAlignment="1" applyProtection="1">
      <alignment horizontal="left" vertical="top" wrapText="1"/>
    </xf>
    <xf numFmtId="0" fontId="5" fillId="0" borderId="7" xfId="14" applyFont="1" applyBorder="1" applyProtection="1">
      <alignment horizontal="left" vertical="top" wrapText="1"/>
    </xf>
    <xf numFmtId="0" fontId="1" fillId="0" borderId="9" xfId="1" applyFont="1" applyBorder="1" applyProtection="1">
      <alignment horizontal="left" vertical="top" wrapText="1"/>
    </xf>
    <xf numFmtId="0" fontId="9" fillId="0" borderId="7" xfId="26" applyFont="1" applyBorder="1" applyProtection="1">
      <alignment horizontal="left" vertical="top" wrapText="1"/>
    </xf>
    <xf numFmtId="164" fontId="0" fillId="0" borderId="6" xfId="0" applyNumberFormat="1" applyFont="1" applyBorder="1" applyAlignment="1" applyProtection="1">
      <alignment horizontal="center" vertical="top" wrapText="1"/>
      <protection locked="0"/>
    </xf>
    <xf numFmtId="164" fontId="0" fillId="0" borderId="6" xfId="0" applyNumberFormat="1" applyFont="1" applyBorder="1" applyAlignment="1" applyProtection="1">
      <alignment horizontal="left" vertical="top" wrapText="1"/>
      <protection locked="0"/>
    </xf>
    <xf numFmtId="164" fontId="0" fillId="0" borderId="8" xfId="0" applyNumberFormat="1" applyFont="1" applyBorder="1" applyAlignment="1" applyProtection="1">
      <alignment horizontal="right" vertical="top" wrapText="1"/>
      <protection locked="0"/>
    </xf>
    <xf numFmtId="165" fontId="0" fillId="0" borderId="6" xfId="0" applyNumberFormat="1" applyFont="1" applyBorder="1" applyAlignment="1" applyProtection="1">
      <alignment horizontal="center" vertical="top" wrapText="1"/>
      <protection locked="0"/>
    </xf>
    <xf numFmtId="165" fontId="0" fillId="0" borderId="6" xfId="0" applyNumberFormat="1" applyFont="1" applyBorder="1" applyAlignment="1" applyProtection="1">
      <alignment horizontal="left" vertical="top" wrapText="1"/>
      <protection locked="0"/>
    </xf>
    <xf numFmtId="166" fontId="0" fillId="0" borderId="6" xfId="0" applyNumberFormat="1" applyFont="1" applyBorder="1" applyAlignment="1" applyProtection="1">
      <alignment horizontal="center" vertical="top" wrapText="1"/>
      <protection locked="0"/>
    </xf>
    <xf numFmtId="166" fontId="0" fillId="0" borderId="6" xfId="0" applyNumberFormat="1" applyFont="1" applyBorder="1" applyAlignment="1" applyProtection="1">
      <alignment horizontal="left" vertical="top" wrapText="1"/>
      <protection locked="0"/>
    </xf>
    <xf numFmtId="0" fontId="19" fillId="0" borderId="5" xfId="0" applyFont="1" applyBorder="1" applyAlignment="1" applyProtection="1">
      <alignment horizontal="left" vertical="top" wrapText="1"/>
    </xf>
    <xf numFmtId="0" fontId="0" fillId="0" borderId="3" xfId="0" applyFont="1" applyBorder="1" applyAlignment="1" applyProtection="1">
      <alignment horizontal="left" vertical="top" wrapText="1"/>
    </xf>
    <xf numFmtId="0" fontId="0" fillId="0" borderId="2" xfId="0" applyFont="1" applyBorder="1" applyAlignment="1" applyProtection="1">
      <alignment horizontal="left" vertical="top" wrapText="1"/>
    </xf>
    <xf numFmtId="0" fontId="0" fillId="0" borderId="4" xfId="0" applyFont="1" applyBorder="1" applyAlignment="1" applyProtection="1">
      <alignment horizontal="left" vertical="top" wrapText="1"/>
    </xf>
    <xf numFmtId="0" fontId="0" fillId="0" borderId="1" xfId="0" applyFont="1" applyBorder="1" applyAlignment="1" applyProtection="1">
      <alignment horizontal="left" vertical="top" wrapText="1"/>
    </xf>
    <xf numFmtId="0" fontId="18" fillId="0" borderId="0" xfId="0" applyFont="1" applyBorder="1" applyAlignment="1" applyProtection="1">
      <alignment horizontal="left" vertical="top" wrapText="1"/>
    </xf>
    <xf numFmtId="164" fontId="18" fillId="0" borderId="0" xfId="0" applyNumberFormat="1" applyFont="1" applyBorder="1" applyAlignment="1" applyProtection="1">
      <alignment horizontal="right" vertical="top" wrapText="1"/>
    </xf>
    <xf numFmtId="166" fontId="20" fillId="2" borderId="0" xfId="0" applyNumberFormat="1" applyFont="1" applyFill="1" applyBorder="1" applyAlignment="1" applyProtection="1">
      <alignment horizontal="left" vertical="top" wrapText="1"/>
    </xf>
    <xf numFmtId="0" fontId="21" fillId="0" borderId="0" xfId="45"/>
    <xf numFmtId="0" fontId="23" fillId="0" borderId="0" xfId="45" applyFont="1" applyAlignment="1">
      <alignment vertical="center"/>
    </xf>
    <xf numFmtId="0" fontId="23" fillId="0" borderId="0" xfId="45" applyFont="1" applyAlignment="1">
      <alignment horizontal="justify" vertical="center"/>
    </xf>
    <xf numFmtId="17" fontId="21" fillId="0" borderId="0" xfId="45" applyNumberFormat="1"/>
    <xf numFmtId="0" fontId="0" fillId="0" borderId="6" xfId="0" applyFont="1" applyBorder="1" applyAlignment="1" applyProtection="1">
      <alignment horizontal="center" vertical="top"/>
      <protection locked="0"/>
    </xf>
    <xf numFmtId="0" fontId="0" fillId="0" borderId="6" xfId="0" applyFont="1" applyBorder="1" applyAlignment="1" applyProtection="1">
      <alignment horizontal="center" vertical="top" wrapText="1"/>
    </xf>
    <xf numFmtId="0" fontId="0" fillId="0" borderId="2" xfId="0" applyFont="1" applyBorder="1" applyAlignment="1" applyProtection="1">
      <alignment horizontal="center" vertical="top" wrapText="1"/>
    </xf>
    <xf numFmtId="0" fontId="0" fillId="0" borderId="16" xfId="0" applyBorder="1" applyAlignment="1" applyProtection="1">
      <alignment horizontal="left" vertical="top" wrapText="1"/>
    </xf>
    <xf numFmtId="0" fontId="0" fillId="0" borderId="17" xfId="0" applyBorder="1" applyAlignment="1" applyProtection="1">
      <alignment horizontal="left" vertical="top" wrapText="1"/>
    </xf>
    <xf numFmtId="0" fontId="0" fillId="0" borderId="14" xfId="0" applyBorder="1" applyAlignment="1" applyProtection="1">
      <alignment horizontal="left" vertical="top" wrapText="1"/>
    </xf>
    <xf numFmtId="0" fontId="23" fillId="0" borderId="0" xfId="45" applyFont="1" applyAlignment="1">
      <alignment horizontal="justify" vertical="center" wrapText="1"/>
    </xf>
    <xf numFmtId="0" fontId="21" fillId="0" borderId="0" xfId="45" applyAlignment="1">
      <alignment wrapText="1"/>
    </xf>
    <xf numFmtId="0" fontId="22" fillId="0" borderId="0" xfId="45" applyFont="1" applyAlignment="1">
      <alignment horizontal="center" vertical="center"/>
    </xf>
    <xf numFmtId="0" fontId="21" fillId="0" borderId="0" xfId="45" applyAlignment="1">
      <alignment vertical="center"/>
    </xf>
  </cellXfs>
  <cellStyles count="46">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ormal 2" xfId="45" xr:uid="{C4B673E3-8CAA-4119-9BF7-48C1D959FD69}"/>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15809</xdr:rowOff>
    </xdr:from>
    <xdr:to>
      <xdr:col>1</xdr:col>
      <xdr:colOff>2232000</xdr:colOff>
      <xdr:row>0</xdr:row>
      <xdr:rowOff>553304</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5809" y="15809"/>
          <a:ext cx="2892991" cy="537496"/>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just"/>
          <a:r>
            <a:rPr lang="fr-FR" sz="900" b="0" i="0">
              <a:solidFill>
                <a:srgbClr val="000000"/>
              </a:solidFill>
              <a:latin typeface="Arial"/>
            </a:rPr>
            <a:t>BONNET &amp; TEISSIER ARCHITECTES - ARCHITECTE MANADATAIRE</a:t>
          </a:r>
        </a:p>
        <a:p>
          <a:pPr algn="just"/>
          <a:endParaRPr sz="900">
            <a:solidFill>
              <a:srgbClr val="000000"/>
            </a:solidFill>
            <a:latin typeface="Arial"/>
          </a:endParaRPr>
        </a:p>
        <a:p>
          <a:pPr algn="just"/>
          <a:r>
            <a:rPr lang="fr-FR" sz="900" b="0" i="0">
              <a:solidFill>
                <a:srgbClr val="000000"/>
              </a:solidFill>
              <a:latin typeface="Arial"/>
            </a:rPr>
            <a:t>Affaire Réf : 2023-14</a:t>
          </a:r>
        </a:p>
      </xdr:txBody>
    </xdr:sp>
    <xdr:clientData/>
  </xdr:twoCellAnchor>
  <xdr:twoCellAnchor editAs="absolute">
    <xdr:from>
      <xdr:col>2</xdr:col>
      <xdr:colOff>72000</xdr:colOff>
      <xdr:row>0</xdr:row>
      <xdr:rowOff>31617</xdr:rowOff>
    </xdr:from>
    <xdr:to>
      <xdr:col>6</xdr:col>
      <xdr:colOff>72000</xdr:colOff>
      <xdr:row>0</xdr:row>
      <xdr:rowOff>553304</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3857322" y="31617"/>
          <a:ext cx="2466157" cy="52168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r"/>
          <a:r>
            <a:rPr lang="fr-FR" sz="900" b="0" i="0">
              <a:solidFill>
                <a:srgbClr val="000000"/>
              </a:solidFill>
              <a:latin typeface="Arial"/>
            </a:rPr>
            <a:t>DCE - janvier 2024</a:t>
          </a:r>
        </a:p>
        <a:p>
          <a:pPr algn="r"/>
          <a:endParaRPr lang="fr-FR" sz="900" b="0" i="0">
            <a:solidFill>
              <a:srgbClr val="000000"/>
            </a:solidFill>
            <a:latin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15809</xdr:rowOff>
    </xdr:from>
    <xdr:to>
      <xdr:col>1</xdr:col>
      <xdr:colOff>2232000</xdr:colOff>
      <xdr:row>0</xdr:row>
      <xdr:rowOff>553304</xdr:rowOff>
    </xdr:to>
    <xdr:sp macro="" textlink="">
      <xdr:nvSpPr>
        <xdr:cNvPr id="3" name="Forme1">
          <a:extLst>
            <a:ext uri="{FF2B5EF4-FFF2-40B4-BE49-F238E27FC236}">
              <a16:creationId xmlns:a16="http://schemas.microsoft.com/office/drawing/2014/main" id="{00000000-0008-0000-0100-000003000000}"/>
            </a:ext>
          </a:extLst>
        </xdr:cNvPr>
        <xdr:cNvSpPr/>
      </xdr:nvSpPr>
      <xdr:spPr>
        <a:xfrm>
          <a:off x="15809" y="15809"/>
          <a:ext cx="2892991" cy="537496"/>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just"/>
          <a:r>
            <a:rPr lang="fr-FR" sz="900" b="0" i="0">
              <a:solidFill>
                <a:srgbClr val="000000"/>
              </a:solidFill>
              <a:latin typeface="Arial"/>
            </a:rPr>
            <a:t>BONNET &amp; TEISSIER ARCHITECTES - ARCHITECTE MANADATAIRE</a:t>
          </a:r>
        </a:p>
        <a:p>
          <a:pPr algn="just"/>
          <a:endParaRPr sz="900">
            <a:solidFill>
              <a:srgbClr val="000000"/>
            </a:solidFill>
            <a:latin typeface="Arial"/>
          </a:endParaRPr>
        </a:p>
        <a:p>
          <a:pPr algn="just"/>
          <a:r>
            <a:rPr lang="fr-FR" sz="900" b="0" i="0">
              <a:solidFill>
                <a:srgbClr val="000000"/>
              </a:solidFill>
              <a:latin typeface="Arial"/>
            </a:rPr>
            <a:t>Affaire Réf : 2023-14</a:t>
          </a:r>
        </a:p>
      </xdr:txBody>
    </xdr:sp>
    <xdr:clientData/>
  </xdr:twoCellAnchor>
  <xdr:twoCellAnchor editAs="absolute">
    <xdr:from>
      <xdr:col>2</xdr:col>
      <xdr:colOff>72000</xdr:colOff>
      <xdr:row>0</xdr:row>
      <xdr:rowOff>31617</xdr:rowOff>
    </xdr:from>
    <xdr:to>
      <xdr:col>6</xdr:col>
      <xdr:colOff>72000</xdr:colOff>
      <xdr:row>0</xdr:row>
      <xdr:rowOff>553304</xdr:rowOff>
    </xdr:to>
    <xdr:sp macro="" textlink="">
      <xdr:nvSpPr>
        <xdr:cNvPr id="4" name="Forme2">
          <a:extLst>
            <a:ext uri="{FF2B5EF4-FFF2-40B4-BE49-F238E27FC236}">
              <a16:creationId xmlns:a16="http://schemas.microsoft.com/office/drawing/2014/main" id="{00000000-0008-0000-0100-000004000000}"/>
            </a:ext>
          </a:extLst>
        </xdr:cNvPr>
        <xdr:cNvSpPr/>
      </xdr:nvSpPr>
      <xdr:spPr>
        <a:xfrm>
          <a:off x="3857322" y="31617"/>
          <a:ext cx="2466157" cy="52168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r"/>
          <a:r>
            <a:rPr lang="fr-FR" sz="900" b="0" i="0">
              <a:solidFill>
                <a:srgbClr val="000000"/>
              </a:solidFill>
              <a:latin typeface="Arial"/>
            </a:rPr>
            <a:t>DCE - janvier 2024</a:t>
          </a:r>
        </a:p>
        <a:p>
          <a:pPr algn="r"/>
          <a:endParaRPr lang="fr-FR" sz="900" b="0" i="0">
            <a:solidFill>
              <a:srgbClr val="000000"/>
            </a:solidFill>
            <a:latin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15809</xdr:rowOff>
    </xdr:from>
    <xdr:to>
      <xdr:col>1</xdr:col>
      <xdr:colOff>2232000</xdr:colOff>
      <xdr:row>0</xdr:row>
      <xdr:rowOff>553304</xdr:rowOff>
    </xdr:to>
    <xdr:sp macro="" textlink="">
      <xdr:nvSpPr>
        <xdr:cNvPr id="3" name="Forme1">
          <a:extLst>
            <a:ext uri="{FF2B5EF4-FFF2-40B4-BE49-F238E27FC236}">
              <a16:creationId xmlns:a16="http://schemas.microsoft.com/office/drawing/2014/main" id="{00000000-0008-0000-0200-000003000000}"/>
            </a:ext>
          </a:extLst>
        </xdr:cNvPr>
        <xdr:cNvSpPr/>
      </xdr:nvSpPr>
      <xdr:spPr>
        <a:xfrm>
          <a:off x="15809" y="15809"/>
          <a:ext cx="2892991" cy="537496"/>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just"/>
          <a:r>
            <a:rPr lang="fr-FR" sz="900" b="0" i="0">
              <a:solidFill>
                <a:srgbClr val="000000"/>
              </a:solidFill>
              <a:latin typeface="Arial"/>
            </a:rPr>
            <a:t>BONNET &amp; TEISSIER ARCHITECTES - ARCHITECTE MANADATAIRE</a:t>
          </a:r>
        </a:p>
        <a:p>
          <a:pPr algn="just"/>
          <a:endParaRPr sz="900">
            <a:solidFill>
              <a:srgbClr val="000000"/>
            </a:solidFill>
            <a:latin typeface="Arial"/>
          </a:endParaRPr>
        </a:p>
        <a:p>
          <a:pPr algn="just"/>
          <a:r>
            <a:rPr lang="fr-FR" sz="900" b="0" i="0">
              <a:solidFill>
                <a:srgbClr val="000000"/>
              </a:solidFill>
              <a:latin typeface="Arial"/>
            </a:rPr>
            <a:t>Affaire Réf : 2023-14</a:t>
          </a:r>
        </a:p>
      </xdr:txBody>
    </xdr:sp>
    <xdr:clientData/>
  </xdr:twoCellAnchor>
  <xdr:twoCellAnchor editAs="absolute">
    <xdr:from>
      <xdr:col>2</xdr:col>
      <xdr:colOff>72000</xdr:colOff>
      <xdr:row>0</xdr:row>
      <xdr:rowOff>31617</xdr:rowOff>
    </xdr:from>
    <xdr:to>
      <xdr:col>6</xdr:col>
      <xdr:colOff>72000</xdr:colOff>
      <xdr:row>0</xdr:row>
      <xdr:rowOff>553304</xdr:rowOff>
    </xdr:to>
    <xdr:sp macro="" textlink="">
      <xdr:nvSpPr>
        <xdr:cNvPr id="4" name="Forme2">
          <a:extLst>
            <a:ext uri="{FF2B5EF4-FFF2-40B4-BE49-F238E27FC236}">
              <a16:creationId xmlns:a16="http://schemas.microsoft.com/office/drawing/2014/main" id="{00000000-0008-0000-0200-000004000000}"/>
            </a:ext>
          </a:extLst>
        </xdr:cNvPr>
        <xdr:cNvSpPr/>
      </xdr:nvSpPr>
      <xdr:spPr>
        <a:xfrm>
          <a:off x="3857322" y="31617"/>
          <a:ext cx="2466157" cy="52168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r"/>
          <a:r>
            <a:rPr lang="fr-FR" sz="900" b="0" i="0">
              <a:solidFill>
                <a:srgbClr val="000000"/>
              </a:solidFill>
              <a:latin typeface="Arial"/>
            </a:rPr>
            <a:t>DCE - janvier 2024</a:t>
          </a:r>
        </a:p>
        <a:p>
          <a:pPr algn="r"/>
          <a:endParaRPr lang="fr-FR" sz="900" b="0" i="0">
            <a:solidFill>
              <a:srgbClr val="000000"/>
            </a:solidFill>
            <a:latin typeface="Aria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37"/>
  <sheetViews>
    <sheetView showGridLines="0" tabSelected="1" workbookViewId="0">
      <pane xSplit="2" ySplit="2" topLeftCell="C6" activePane="bottomRight" state="frozen"/>
      <selection pane="topRight" activeCell="C1" sqref="C1"/>
      <selection pane="bottomLeft" activeCell="A3" sqref="A3"/>
      <selection pane="bottomRight" activeCell="E36" sqref="E36"/>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70.900000000000006" customHeight="1" x14ac:dyDescent="0.25">
      <c r="A1" s="40"/>
      <c r="B1" s="41"/>
      <c r="C1" s="41"/>
      <c r="D1" s="41"/>
      <c r="E1" s="41"/>
      <c r="F1" s="41"/>
      <c r="G1" s="42"/>
    </row>
    <row r="2" spans="1:702" ht="30" x14ac:dyDescent="0.25">
      <c r="A2" s="1"/>
      <c r="B2" s="2"/>
      <c r="C2" s="4" t="s">
        <v>0</v>
      </c>
      <c r="D2" s="4" t="s">
        <v>1</v>
      </c>
      <c r="E2" s="3" t="s">
        <v>2</v>
      </c>
      <c r="F2" s="4" t="s">
        <v>3</v>
      </c>
      <c r="G2" s="5" t="s">
        <v>4</v>
      </c>
    </row>
    <row r="3" spans="1:702" x14ac:dyDescent="0.25">
      <c r="A3" s="6"/>
      <c r="B3" s="7"/>
      <c r="C3" s="8"/>
      <c r="D3" s="8"/>
      <c r="E3" s="8"/>
      <c r="F3" s="8"/>
      <c r="G3" s="9"/>
    </row>
    <row r="4" spans="1:702" ht="31.5" x14ac:dyDescent="0.25">
      <c r="A4" s="10" t="s">
        <v>5</v>
      </c>
      <c r="B4" s="11" t="s">
        <v>6</v>
      </c>
      <c r="C4" s="38"/>
      <c r="D4" s="12"/>
      <c r="E4" s="12"/>
      <c r="F4" s="12"/>
      <c r="G4" s="13"/>
      <c r="ZY4" t="s">
        <v>7</v>
      </c>
      <c r="ZZ4" s="14"/>
    </row>
    <row r="5" spans="1:702" x14ac:dyDescent="0.25">
      <c r="A5" s="10" t="s">
        <v>8</v>
      </c>
      <c r="B5" s="15" t="s">
        <v>9</v>
      </c>
      <c r="C5" s="38"/>
      <c r="D5" s="12"/>
      <c r="E5" s="12"/>
      <c r="F5" s="12"/>
      <c r="G5" s="13"/>
      <c r="ZY5" t="s">
        <v>10</v>
      </c>
      <c r="ZZ5" s="14"/>
    </row>
    <row r="6" spans="1:702" x14ac:dyDescent="0.25">
      <c r="A6" s="16" t="s">
        <v>11</v>
      </c>
      <c r="B6" s="17" t="s">
        <v>12</v>
      </c>
      <c r="C6" s="37" t="s">
        <v>13</v>
      </c>
      <c r="D6" s="18">
        <v>136.16</v>
      </c>
      <c r="E6" s="19"/>
      <c r="F6" s="18"/>
      <c r="G6" s="20">
        <f>ROUND(E6*F6,2)</f>
        <v>0</v>
      </c>
      <c r="ZY6" t="s">
        <v>14</v>
      </c>
      <c r="ZZ6" s="14" t="s">
        <v>15</v>
      </c>
    </row>
    <row r="7" spans="1:702" x14ac:dyDescent="0.25">
      <c r="A7" s="10" t="s">
        <v>16</v>
      </c>
      <c r="B7" s="15" t="s">
        <v>17</v>
      </c>
      <c r="C7" s="38"/>
      <c r="D7" s="12"/>
      <c r="E7" s="12"/>
      <c r="F7" s="12"/>
      <c r="G7" s="13"/>
      <c r="ZY7" t="s">
        <v>18</v>
      </c>
      <c r="ZZ7" s="14"/>
    </row>
    <row r="8" spans="1:702" x14ac:dyDescent="0.25">
      <c r="A8" s="16" t="s">
        <v>19</v>
      </c>
      <c r="B8" s="17" t="s">
        <v>20</v>
      </c>
      <c r="C8" s="37" t="s">
        <v>21</v>
      </c>
      <c r="D8" s="18">
        <v>125.64</v>
      </c>
      <c r="E8" s="19"/>
      <c r="F8" s="18"/>
      <c r="G8" s="20">
        <f>ROUND(E8*F8,2)</f>
        <v>0</v>
      </c>
      <c r="ZY8" t="s">
        <v>22</v>
      </c>
      <c r="ZZ8" s="14" t="s">
        <v>23</v>
      </c>
    </row>
    <row r="9" spans="1:702" x14ac:dyDescent="0.25">
      <c r="A9" s="16" t="s">
        <v>24</v>
      </c>
      <c r="B9" s="17" t="s">
        <v>25</v>
      </c>
      <c r="C9" s="37" t="s">
        <v>26</v>
      </c>
      <c r="D9" s="18">
        <v>500.07</v>
      </c>
      <c r="E9" s="19"/>
      <c r="F9" s="18"/>
      <c r="G9" s="20">
        <f>ROUND(E9*F9,2)</f>
        <v>0</v>
      </c>
      <c r="ZY9" t="s">
        <v>27</v>
      </c>
      <c r="ZZ9" s="14" t="s">
        <v>28</v>
      </c>
    </row>
    <row r="10" spans="1:702" x14ac:dyDescent="0.25">
      <c r="A10" s="16" t="s">
        <v>29</v>
      </c>
      <c r="B10" s="17" t="s">
        <v>30</v>
      </c>
      <c r="C10" s="37" t="s">
        <v>31</v>
      </c>
      <c r="D10" s="18">
        <v>98.62</v>
      </c>
      <c r="E10" s="19"/>
      <c r="F10" s="18"/>
      <c r="G10" s="20">
        <f>ROUND(E10*F10,2)</f>
        <v>0</v>
      </c>
      <c r="ZY10" t="s">
        <v>32</v>
      </c>
      <c r="ZZ10" s="14" t="s">
        <v>33</v>
      </c>
    </row>
    <row r="11" spans="1:702" x14ac:dyDescent="0.25">
      <c r="A11" s="10" t="s">
        <v>34</v>
      </c>
      <c r="B11" s="15" t="s">
        <v>35</v>
      </c>
      <c r="C11" s="38"/>
      <c r="D11" s="12"/>
      <c r="E11" s="12"/>
      <c r="F11" s="12"/>
      <c r="G11" s="13"/>
      <c r="ZY11" t="s">
        <v>36</v>
      </c>
      <c r="ZZ11" s="14"/>
    </row>
    <row r="12" spans="1:702" x14ac:dyDescent="0.25">
      <c r="A12" s="16" t="s">
        <v>37</v>
      </c>
      <c r="B12" s="17" t="s">
        <v>38</v>
      </c>
      <c r="C12" s="37" t="s">
        <v>39</v>
      </c>
      <c r="D12" s="18">
        <v>888.19</v>
      </c>
      <c r="E12" s="19"/>
      <c r="F12" s="18"/>
      <c r="G12" s="20">
        <f>ROUND(E12*F12,2)</f>
        <v>0</v>
      </c>
      <c r="ZY12" t="s">
        <v>40</v>
      </c>
      <c r="ZZ12" s="14" t="s">
        <v>41</v>
      </c>
    </row>
    <row r="13" spans="1:702" x14ac:dyDescent="0.25">
      <c r="A13" s="16" t="s">
        <v>42</v>
      </c>
      <c r="B13" s="17" t="s">
        <v>43</v>
      </c>
      <c r="C13" s="37" t="s">
        <v>44</v>
      </c>
      <c r="D13" s="18">
        <v>99.27</v>
      </c>
      <c r="E13" s="19"/>
      <c r="F13" s="18"/>
      <c r="G13" s="20">
        <f>ROUND(E13*F13,2)</f>
        <v>0</v>
      </c>
      <c r="ZY13" t="s">
        <v>45</v>
      </c>
      <c r="ZZ13" s="14" t="s">
        <v>46</v>
      </c>
    </row>
    <row r="14" spans="1:702" x14ac:dyDescent="0.25">
      <c r="A14" s="10" t="s">
        <v>47</v>
      </c>
      <c r="B14" s="15" t="s">
        <v>48</v>
      </c>
      <c r="C14" s="38"/>
      <c r="D14" s="12"/>
      <c r="E14" s="12"/>
      <c r="F14" s="12"/>
      <c r="G14" s="13"/>
      <c r="ZY14" t="s">
        <v>49</v>
      </c>
      <c r="ZZ14" s="14"/>
    </row>
    <row r="15" spans="1:702" x14ac:dyDescent="0.25">
      <c r="A15" s="16" t="s">
        <v>50</v>
      </c>
      <c r="B15" s="17" t="s">
        <v>51</v>
      </c>
      <c r="C15" s="37" t="s">
        <v>52</v>
      </c>
      <c r="D15" s="18">
        <v>74.569999999999993</v>
      </c>
      <c r="E15" s="19"/>
      <c r="F15" s="18"/>
      <c r="G15" s="20">
        <f>ROUND(E15*F15,2)</f>
        <v>0</v>
      </c>
      <c r="ZY15" t="s">
        <v>53</v>
      </c>
      <c r="ZZ15" s="14" t="s">
        <v>54</v>
      </c>
    </row>
    <row r="16" spans="1:702" x14ac:dyDescent="0.25">
      <c r="A16" s="16" t="s">
        <v>55</v>
      </c>
      <c r="B16" s="17" t="s">
        <v>56</v>
      </c>
      <c r="C16" s="37" t="s">
        <v>57</v>
      </c>
      <c r="D16" s="18">
        <v>224.39</v>
      </c>
      <c r="E16" s="19"/>
      <c r="F16" s="18"/>
      <c r="G16" s="20">
        <f>ROUND(E16*F16,2)</f>
        <v>0</v>
      </c>
      <c r="ZY16" t="s">
        <v>58</v>
      </c>
      <c r="ZZ16" s="14" t="s">
        <v>59</v>
      </c>
    </row>
    <row r="17" spans="1:702" x14ac:dyDescent="0.25">
      <c r="A17" s="16" t="s">
        <v>60</v>
      </c>
      <c r="B17" s="17" t="s">
        <v>61</v>
      </c>
      <c r="C17" s="37" t="s">
        <v>62</v>
      </c>
      <c r="D17" s="18">
        <v>72.87</v>
      </c>
      <c r="E17" s="19"/>
      <c r="F17" s="18"/>
      <c r="G17" s="20">
        <f>ROUND(E17*F17,2)</f>
        <v>0</v>
      </c>
      <c r="ZY17" t="s">
        <v>63</v>
      </c>
      <c r="ZZ17" s="14" t="s">
        <v>64</v>
      </c>
    </row>
    <row r="18" spans="1:702" x14ac:dyDescent="0.25">
      <c r="A18" s="16" t="s">
        <v>65</v>
      </c>
      <c r="B18" s="17" t="s">
        <v>66</v>
      </c>
      <c r="C18" s="37" t="s">
        <v>67</v>
      </c>
      <c r="D18" s="18">
        <v>7.6</v>
      </c>
      <c r="E18" s="19"/>
      <c r="F18" s="18"/>
      <c r="G18" s="20">
        <f>ROUND(E18*F18,2)</f>
        <v>0</v>
      </c>
      <c r="ZY18" t="s">
        <v>68</v>
      </c>
      <c r="ZZ18" s="14" t="s">
        <v>69</v>
      </c>
    </row>
    <row r="19" spans="1:702" x14ac:dyDescent="0.25">
      <c r="A19" s="16" t="s">
        <v>70</v>
      </c>
      <c r="B19" s="17" t="s">
        <v>71</v>
      </c>
      <c r="C19" s="37" t="s">
        <v>72</v>
      </c>
      <c r="D19" s="18">
        <v>720.05</v>
      </c>
      <c r="E19" s="19"/>
      <c r="F19" s="18"/>
      <c r="G19" s="20">
        <f>ROUND(E19*F19,2)</f>
        <v>0</v>
      </c>
      <c r="ZY19" t="s">
        <v>73</v>
      </c>
      <c r="ZZ19" s="14" t="s">
        <v>74</v>
      </c>
    </row>
    <row r="20" spans="1:702" x14ac:dyDescent="0.25">
      <c r="A20" s="10" t="s">
        <v>75</v>
      </c>
      <c r="B20" s="15" t="s">
        <v>76</v>
      </c>
      <c r="C20" s="38"/>
      <c r="D20" s="12"/>
      <c r="E20" s="12"/>
      <c r="F20" s="12"/>
      <c r="G20" s="13"/>
      <c r="ZY20" t="s">
        <v>77</v>
      </c>
      <c r="ZZ20" s="14"/>
    </row>
    <row r="21" spans="1:702" x14ac:dyDescent="0.25">
      <c r="A21" s="16" t="s">
        <v>78</v>
      </c>
      <c r="B21" s="17" t="s">
        <v>79</v>
      </c>
      <c r="C21" s="37" t="s">
        <v>80</v>
      </c>
      <c r="D21" s="18">
        <v>16.75</v>
      </c>
      <c r="E21" s="19"/>
      <c r="F21" s="18"/>
      <c r="G21" s="20">
        <f>ROUND(E21*F21,2)</f>
        <v>0</v>
      </c>
      <c r="ZY21" t="s">
        <v>81</v>
      </c>
      <c r="ZZ21" s="14" t="s">
        <v>82</v>
      </c>
    </row>
    <row r="22" spans="1:702" x14ac:dyDescent="0.25">
      <c r="A22" s="16" t="s">
        <v>83</v>
      </c>
      <c r="B22" s="17" t="s">
        <v>84</v>
      </c>
      <c r="C22" s="37" t="s">
        <v>85</v>
      </c>
      <c r="D22" s="18">
        <v>34.21</v>
      </c>
      <c r="E22" s="19"/>
      <c r="F22" s="18"/>
      <c r="G22" s="20">
        <f>ROUND(E22*F22,2)</f>
        <v>0</v>
      </c>
      <c r="ZY22" t="s">
        <v>86</v>
      </c>
      <c r="ZZ22" s="14" t="s">
        <v>87</v>
      </c>
    </row>
    <row r="23" spans="1:702" x14ac:dyDescent="0.25">
      <c r="A23" s="16" t="s">
        <v>88</v>
      </c>
      <c r="B23" s="17" t="s">
        <v>89</v>
      </c>
      <c r="C23" s="37" t="s">
        <v>90</v>
      </c>
      <c r="D23" s="21">
        <v>30</v>
      </c>
      <c r="E23" s="22"/>
      <c r="F23" s="18"/>
      <c r="G23" s="20">
        <f>ROUND(E23*F23,2)</f>
        <v>0</v>
      </c>
      <c r="ZY23" t="s">
        <v>91</v>
      </c>
      <c r="ZZ23" s="14" t="s">
        <v>92</v>
      </c>
    </row>
    <row r="24" spans="1:702" x14ac:dyDescent="0.25">
      <c r="A24" s="16" t="s">
        <v>93</v>
      </c>
      <c r="B24" s="17" t="s">
        <v>94</v>
      </c>
      <c r="C24" s="37" t="s">
        <v>0</v>
      </c>
      <c r="D24" s="23">
        <v>9</v>
      </c>
      <c r="E24" s="24"/>
      <c r="F24" s="18"/>
      <c r="G24" s="20">
        <f>ROUND(E24*F24,2)</f>
        <v>0</v>
      </c>
      <c r="ZY24" t="s">
        <v>95</v>
      </c>
      <c r="ZZ24" s="14" t="s">
        <v>96</v>
      </c>
    </row>
    <row r="25" spans="1:702" x14ac:dyDescent="0.25">
      <c r="A25" s="10" t="s">
        <v>97</v>
      </c>
      <c r="B25" s="15" t="s">
        <v>98</v>
      </c>
      <c r="C25" s="38"/>
      <c r="D25" s="12"/>
      <c r="E25" s="12"/>
      <c r="F25" s="12"/>
      <c r="G25" s="13"/>
      <c r="ZY25" t="s">
        <v>99</v>
      </c>
      <c r="ZZ25" s="14"/>
    </row>
    <row r="26" spans="1:702" x14ac:dyDescent="0.25">
      <c r="A26" s="16" t="s">
        <v>100</v>
      </c>
      <c r="B26" s="17" t="s">
        <v>101</v>
      </c>
      <c r="C26" s="37" t="s">
        <v>102</v>
      </c>
      <c r="D26" s="18">
        <v>345.74</v>
      </c>
      <c r="E26" s="19"/>
      <c r="F26" s="18"/>
      <c r="G26" s="20">
        <f>ROUND(E26*F26,2)</f>
        <v>0</v>
      </c>
      <c r="ZY26" t="s">
        <v>103</v>
      </c>
      <c r="ZZ26" s="14" t="s">
        <v>104</v>
      </c>
    </row>
    <row r="27" spans="1:702" x14ac:dyDescent="0.25">
      <c r="A27" s="10" t="s">
        <v>105</v>
      </c>
      <c r="B27" s="15" t="s">
        <v>106</v>
      </c>
      <c r="C27" s="38"/>
      <c r="D27" s="12"/>
      <c r="E27" s="12"/>
      <c r="F27" s="12"/>
      <c r="G27" s="13"/>
      <c r="ZY27" t="s">
        <v>107</v>
      </c>
      <c r="ZZ27" s="14"/>
    </row>
    <row r="28" spans="1:702" x14ac:dyDescent="0.25">
      <c r="A28" s="16" t="s">
        <v>108</v>
      </c>
      <c r="B28" s="17" t="s">
        <v>109</v>
      </c>
      <c r="C28" s="37" t="s">
        <v>0</v>
      </c>
      <c r="D28" s="23">
        <v>46</v>
      </c>
      <c r="E28" s="24"/>
      <c r="F28" s="18"/>
      <c r="G28" s="20">
        <f>ROUND(E28*F28,2)</f>
        <v>0</v>
      </c>
      <c r="ZY28" t="s">
        <v>110</v>
      </c>
      <c r="ZZ28" s="14" t="s">
        <v>111</v>
      </c>
    </row>
    <row r="29" spans="1:702" x14ac:dyDescent="0.25">
      <c r="A29" s="16" t="s">
        <v>112</v>
      </c>
      <c r="B29" s="17" t="s">
        <v>113</v>
      </c>
      <c r="C29" s="37" t="s">
        <v>0</v>
      </c>
      <c r="D29" s="23">
        <v>3</v>
      </c>
      <c r="E29" s="24"/>
      <c r="F29" s="18"/>
      <c r="G29" s="20">
        <f>ROUND(E29*F29,2)</f>
        <v>0</v>
      </c>
      <c r="ZY29" t="s">
        <v>114</v>
      </c>
      <c r="ZZ29" s="14" t="s">
        <v>115</v>
      </c>
    </row>
    <row r="30" spans="1:702" x14ac:dyDescent="0.25">
      <c r="A30" s="16" t="s">
        <v>116</v>
      </c>
      <c r="B30" s="17" t="s">
        <v>117</v>
      </c>
      <c r="C30" s="37" t="s">
        <v>0</v>
      </c>
      <c r="D30" s="23">
        <v>15</v>
      </c>
      <c r="E30" s="24"/>
      <c r="F30" s="18"/>
      <c r="G30" s="20">
        <f>ROUND(E30*F30,2)</f>
        <v>0</v>
      </c>
      <c r="ZY30" t="s">
        <v>118</v>
      </c>
      <c r="ZZ30" s="14" t="s">
        <v>119</v>
      </c>
    </row>
    <row r="31" spans="1:702" x14ac:dyDescent="0.25">
      <c r="A31" s="25"/>
      <c r="B31" s="26"/>
      <c r="C31" s="39"/>
      <c r="D31" s="27"/>
      <c r="E31" s="27"/>
      <c r="F31" s="27"/>
      <c r="G31" s="28"/>
    </row>
    <row r="32" spans="1:702" x14ac:dyDescent="0.25">
      <c r="A32" s="29"/>
      <c r="B32" s="29"/>
      <c r="C32" s="29"/>
      <c r="D32" s="29"/>
      <c r="E32" s="29"/>
      <c r="F32" s="29"/>
      <c r="G32" s="29"/>
    </row>
    <row r="33" spans="1:701" x14ac:dyDescent="0.25">
      <c r="B33" s="30" t="s">
        <v>120</v>
      </c>
      <c r="G33" s="31">
        <f>SUBTOTAL(109,G4:G31)</f>
        <v>0</v>
      </c>
      <c r="ZY33" t="s">
        <v>121</v>
      </c>
    </row>
    <row r="34" spans="1:701" x14ac:dyDescent="0.25">
      <c r="A34" s="32">
        <v>20</v>
      </c>
      <c r="B34" s="30" t="str">
        <f>CONCATENATE("Montant TVA (",A34,"%)")</f>
        <v>Montant TVA (20%)</v>
      </c>
      <c r="G34" s="31">
        <f>(G33*A34)/100</f>
        <v>0</v>
      </c>
      <c r="ZY34" t="s">
        <v>122</v>
      </c>
    </row>
    <row r="35" spans="1:701" x14ac:dyDescent="0.25">
      <c r="B35" s="30" t="s">
        <v>123</v>
      </c>
      <c r="G35" s="31">
        <f>G33+G34</f>
        <v>0</v>
      </c>
      <c r="ZY35" t="s">
        <v>124</v>
      </c>
    </row>
    <row r="36" spans="1:701" x14ac:dyDescent="0.25">
      <c r="G36" s="31"/>
    </row>
    <row r="37" spans="1:701" x14ac:dyDescent="0.25">
      <c r="G37" s="31"/>
    </row>
  </sheetData>
  <mergeCells count="1">
    <mergeCell ref="A1:G1"/>
  </mergeCells>
  <printOptions horizontalCentered="1"/>
  <pageMargins left="0.2" right="0.2" top="0.2" bottom="0.2" header="0.76" footer="0.76"/>
  <pageSetup paperSize="9" scale="9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13"/>
  <sheetViews>
    <sheetView showGridLines="0" tabSelected="1" workbookViewId="0">
      <pane xSplit="2" ySplit="2" topLeftCell="C3" activePane="bottomRight" state="frozen"/>
      <selection activeCell="E36" sqref="E36"/>
      <selection pane="topRight" activeCell="E36" sqref="E36"/>
      <selection pane="bottomLeft" activeCell="E36" sqref="E36"/>
      <selection pane="bottomRight" activeCell="E36" sqref="E36"/>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70.900000000000006" customHeight="1" x14ac:dyDescent="0.25">
      <c r="A1" s="40"/>
      <c r="B1" s="41"/>
      <c r="C1" s="41"/>
      <c r="D1" s="41"/>
      <c r="E1" s="41"/>
      <c r="F1" s="41"/>
      <c r="G1" s="42"/>
    </row>
    <row r="2" spans="1:702" ht="30" x14ac:dyDescent="0.25">
      <c r="A2" s="1"/>
      <c r="B2" s="2"/>
      <c r="C2" s="4" t="s">
        <v>125</v>
      </c>
      <c r="D2" s="4" t="s">
        <v>126</v>
      </c>
      <c r="E2" s="3" t="s">
        <v>127</v>
      </c>
      <c r="F2" s="4" t="s">
        <v>128</v>
      </c>
      <c r="G2" s="5" t="s">
        <v>129</v>
      </c>
    </row>
    <row r="3" spans="1:702" x14ac:dyDescent="0.25">
      <c r="A3" s="6"/>
      <c r="B3" s="7"/>
      <c r="C3" s="8"/>
      <c r="D3" s="8"/>
      <c r="E3" s="8"/>
      <c r="F3" s="8"/>
      <c r="G3" s="9"/>
    </row>
    <row r="4" spans="1:702" ht="15.75" x14ac:dyDescent="0.25">
      <c r="A4" s="10" t="s">
        <v>130</v>
      </c>
      <c r="B4" s="11" t="s">
        <v>173</v>
      </c>
      <c r="C4" s="12"/>
      <c r="D4" s="12"/>
      <c r="E4" s="12"/>
      <c r="F4" s="12"/>
      <c r="G4" s="13"/>
      <c r="ZY4" t="s">
        <v>131</v>
      </c>
      <c r="ZZ4" s="14"/>
    </row>
    <row r="5" spans="1:702" x14ac:dyDescent="0.25">
      <c r="A5" s="10" t="s">
        <v>132</v>
      </c>
      <c r="B5" s="15" t="s">
        <v>133</v>
      </c>
      <c r="C5" s="12"/>
      <c r="D5" s="12"/>
      <c r="E5" s="12"/>
      <c r="F5" s="12"/>
      <c r="G5" s="13"/>
      <c r="ZY5" t="s">
        <v>134</v>
      </c>
      <c r="ZZ5" s="14"/>
    </row>
    <row r="6" spans="1:702" x14ac:dyDescent="0.25">
      <c r="A6" s="16" t="s">
        <v>135</v>
      </c>
      <c r="B6" s="17" t="s">
        <v>136</v>
      </c>
      <c r="C6" s="37" t="s">
        <v>137</v>
      </c>
      <c r="D6" s="18">
        <v>1183.74</v>
      </c>
      <c r="E6" s="19"/>
      <c r="F6" s="18"/>
      <c r="G6" s="20">
        <f>ROUND(E6*F6,2)</f>
        <v>0</v>
      </c>
      <c r="ZY6" t="s">
        <v>138</v>
      </c>
      <c r="ZZ6" s="14" t="s">
        <v>139</v>
      </c>
    </row>
    <row r="7" spans="1:702" x14ac:dyDescent="0.25">
      <c r="A7" s="25"/>
      <c r="B7" s="26"/>
      <c r="C7" s="27"/>
      <c r="D7" s="27"/>
      <c r="E7" s="27"/>
      <c r="F7" s="27"/>
      <c r="G7" s="28"/>
    </row>
    <row r="8" spans="1:702" x14ac:dyDescent="0.25">
      <c r="A8" s="29"/>
      <c r="B8" s="29"/>
      <c r="C8" s="29"/>
      <c r="D8" s="29"/>
      <c r="E8" s="29"/>
      <c r="F8" s="29"/>
      <c r="G8" s="29"/>
    </row>
    <row r="9" spans="1:702" x14ac:dyDescent="0.25">
      <c r="B9" s="30" t="s">
        <v>140</v>
      </c>
      <c r="G9" s="31">
        <f>SUBTOTAL(109,G4:G7)</f>
        <v>0</v>
      </c>
      <c r="ZY9" t="s">
        <v>141</v>
      </c>
    </row>
    <row r="10" spans="1:702" x14ac:dyDescent="0.25">
      <c r="A10" s="32">
        <v>20</v>
      </c>
      <c r="B10" s="30" t="str">
        <f>CONCATENATE("Montant TVA (",A10,"%)")</f>
        <v>Montant TVA (20%)</v>
      </c>
      <c r="G10" s="31">
        <f>(G9*A10)/100</f>
        <v>0</v>
      </c>
      <c r="ZY10" t="s">
        <v>142</v>
      </c>
    </row>
    <row r="11" spans="1:702" x14ac:dyDescent="0.25">
      <c r="B11" s="30" t="s">
        <v>143</v>
      </c>
      <c r="G11" s="31">
        <f>G9+G10</f>
        <v>0</v>
      </c>
      <c r="ZY11" t="s">
        <v>144</v>
      </c>
    </row>
    <row r="12" spans="1:702" x14ac:dyDescent="0.25">
      <c r="G12" s="31"/>
    </row>
    <row r="13" spans="1:702" x14ac:dyDescent="0.25">
      <c r="G13" s="31"/>
    </row>
  </sheetData>
  <mergeCells count="1">
    <mergeCell ref="A1:G1"/>
  </mergeCells>
  <printOptions horizontalCentered="1"/>
  <pageMargins left="0.2" right="0.2" top="0.2" bottom="0.2" header="0.76" footer="0.76"/>
  <pageSetup paperSize="9" scale="9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13"/>
  <sheetViews>
    <sheetView showGridLines="0" tabSelected="1" workbookViewId="0">
      <pane xSplit="2" ySplit="2" topLeftCell="C3" activePane="bottomRight" state="frozen"/>
      <selection activeCell="E36" sqref="E36"/>
      <selection pane="topRight" activeCell="E36" sqref="E36"/>
      <selection pane="bottomLeft" activeCell="E36" sqref="E36"/>
      <selection pane="bottomRight" activeCell="E36" sqref="E36"/>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70.900000000000006" customHeight="1" x14ac:dyDescent="0.25">
      <c r="A1" s="40"/>
      <c r="B1" s="41"/>
      <c r="C1" s="41"/>
      <c r="D1" s="41"/>
      <c r="E1" s="41"/>
      <c r="F1" s="41"/>
      <c r="G1" s="42"/>
    </row>
    <row r="2" spans="1:702" ht="30" x14ac:dyDescent="0.25">
      <c r="A2" s="1"/>
      <c r="B2" s="2"/>
      <c r="C2" s="4" t="s">
        <v>145</v>
      </c>
      <c r="D2" s="4" t="s">
        <v>146</v>
      </c>
      <c r="E2" s="3" t="s">
        <v>147</v>
      </c>
      <c r="F2" s="4" t="s">
        <v>148</v>
      </c>
      <c r="G2" s="5" t="s">
        <v>149</v>
      </c>
    </row>
    <row r="3" spans="1:702" x14ac:dyDescent="0.25">
      <c r="A3" s="6"/>
      <c r="B3" s="7"/>
      <c r="C3" s="8"/>
      <c r="D3" s="8"/>
      <c r="E3" s="8"/>
      <c r="F3" s="8"/>
      <c r="G3" s="9"/>
    </row>
    <row r="4" spans="1:702" ht="15.75" x14ac:dyDescent="0.25">
      <c r="A4" s="10" t="s">
        <v>150</v>
      </c>
      <c r="B4" s="11" t="s">
        <v>174</v>
      </c>
      <c r="C4" s="12"/>
      <c r="D4" s="12"/>
      <c r="E4" s="12"/>
      <c r="F4" s="12"/>
      <c r="G4" s="13"/>
      <c r="ZY4" t="s">
        <v>151</v>
      </c>
      <c r="ZZ4" s="14"/>
    </row>
    <row r="5" spans="1:702" x14ac:dyDescent="0.25">
      <c r="A5" s="10" t="s">
        <v>152</v>
      </c>
      <c r="B5" s="15" t="s">
        <v>153</v>
      </c>
      <c r="C5" s="12"/>
      <c r="D5" s="12"/>
      <c r="E5" s="12"/>
      <c r="F5" s="12"/>
      <c r="G5" s="13"/>
      <c r="ZY5" t="s">
        <v>154</v>
      </c>
      <c r="ZZ5" s="14"/>
    </row>
    <row r="6" spans="1:702" x14ac:dyDescent="0.25">
      <c r="A6" s="16" t="s">
        <v>155</v>
      </c>
      <c r="B6" s="17" t="s">
        <v>156</v>
      </c>
      <c r="C6" s="37" t="s">
        <v>157</v>
      </c>
      <c r="D6" s="18">
        <v>658.56</v>
      </c>
      <c r="E6" s="19"/>
      <c r="F6" s="18"/>
      <c r="G6" s="20">
        <f>ROUND(E6*F6,2)</f>
        <v>0</v>
      </c>
      <c r="ZY6" t="s">
        <v>158</v>
      </c>
      <c r="ZZ6" s="14" t="s">
        <v>159</v>
      </c>
    </row>
    <row r="7" spans="1:702" x14ac:dyDescent="0.25">
      <c r="A7" s="25"/>
      <c r="B7" s="26"/>
      <c r="C7" s="27"/>
      <c r="D7" s="27"/>
      <c r="E7" s="27"/>
      <c r="F7" s="27"/>
      <c r="G7" s="28"/>
    </row>
    <row r="8" spans="1:702" x14ac:dyDescent="0.25">
      <c r="A8" s="29"/>
      <c r="B8" s="29"/>
      <c r="C8" s="29"/>
      <c r="D8" s="29"/>
      <c r="E8" s="29"/>
      <c r="F8" s="29"/>
      <c r="G8" s="29"/>
    </row>
    <row r="9" spans="1:702" x14ac:dyDescent="0.25">
      <c r="B9" s="30" t="s">
        <v>160</v>
      </c>
      <c r="G9" s="31">
        <f>SUBTOTAL(109,G4:G7)</f>
        <v>0</v>
      </c>
      <c r="ZY9" t="s">
        <v>161</v>
      </c>
    </row>
    <row r="10" spans="1:702" x14ac:dyDescent="0.25">
      <c r="A10" s="32">
        <v>20</v>
      </c>
      <c r="B10" s="30" t="str">
        <f>CONCATENATE("Montant TVA (",A10,"%)")</f>
        <v>Montant TVA (20%)</v>
      </c>
      <c r="G10" s="31">
        <f>(G9*A10)/100</f>
        <v>0</v>
      </c>
      <c r="ZY10" t="s">
        <v>162</v>
      </c>
    </row>
    <row r="11" spans="1:702" x14ac:dyDescent="0.25">
      <c r="B11" s="30" t="s">
        <v>163</v>
      </c>
      <c r="G11" s="31">
        <f>G9+G10</f>
        <v>0</v>
      </c>
      <c r="ZY11" t="s">
        <v>164</v>
      </c>
    </row>
    <row r="12" spans="1:702" x14ac:dyDescent="0.25">
      <c r="G12" s="31"/>
    </row>
    <row r="13" spans="1:702" x14ac:dyDescent="0.25">
      <c r="G13" s="31"/>
    </row>
  </sheetData>
  <mergeCells count="1">
    <mergeCell ref="A1:G1"/>
  </mergeCells>
  <printOptions horizontalCentered="1"/>
  <pageMargins left="0.2" right="0.2" top="0.2" bottom="0.2" header="0.76" footer="0.76"/>
  <pageSetup paperSize="9" scale="9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62497-4E26-4369-BFBC-76F0806347CB}">
  <sheetPr>
    <pageSetUpPr fitToPage="1"/>
  </sheetPr>
  <dimension ref="A9:G34"/>
  <sheetViews>
    <sheetView tabSelected="1" view="pageBreakPreview" zoomScaleNormal="100" zoomScaleSheetLayoutView="100" workbookViewId="0">
      <selection activeCell="E36" sqref="E36"/>
    </sheetView>
  </sheetViews>
  <sheetFormatPr baseColWidth="10" defaultRowHeight="15" x14ac:dyDescent="0.25"/>
  <cols>
    <col min="1" max="16384" width="11.42578125" style="33"/>
  </cols>
  <sheetData>
    <row r="9" spans="1:7" ht="15.75" x14ac:dyDescent="0.25">
      <c r="A9" s="45" t="s">
        <v>165</v>
      </c>
      <c r="B9" s="46"/>
      <c r="C9" s="46"/>
      <c r="D9" s="46"/>
      <c r="E9" s="46"/>
      <c r="F9" s="46"/>
      <c r="G9" s="46"/>
    </row>
    <row r="10" spans="1:7" x14ac:dyDescent="0.25">
      <c r="A10" s="34"/>
    </row>
    <row r="11" spans="1:7" x14ac:dyDescent="0.25">
      <c r="A11" s="34"/>
    </row>
    <row r="12" spans="1:7" x14ac:dyDescent="0.25">
      <c r="A12" s="34"/>
    </row>
    <row r="13" spans="1:7" ht="27.6" customHeight="1" x14ac:dyDescent="0.25">
      <c r="A13" s="43" t="s">
        <v>166</v>
      </c>
      <c r="B13" s="44"/>
      <c r="C13" s="44"/>
      <c r="D13" s="44"/>
      <c r="E13" s="44"/>
      <c r="F13" s="44"/>
      <c r="G13" s="44"/>
    </row>
    <row r="14" spans="1:7" x14ac:dyDescent="0.25">
      <c r="A14" s="35"/>
    </row>
    <row r="15" spans="1:7" ht="25.9" customHeight="1" x14ac:dyDescent="0.25">
      <c r="A15" s="43" t="s">
        <v>167</v>
      </c>
      <c r="B15" s="44"/>
      <c r="C15" s="44"/>
      <c r="D15" s="44"/>
      <c r="E15" s="44"/>
      <c r="F15" s="44"/>
      <c r="G15" s="44"/>
    </row>
    <row r="16" spans="1:7" x14ac:dyDescent="0.25">
      <c r="A16" s="35"/>
    </row>
    <row r="17" spans="1:7" ht="43.5" customHeight="1" x14ac:dyDescent="0.25">
      <c r="A17" s="43" t="s">
        <v>168</v>
      </c>
      <c r="B17" s="44"/>
      <c r="C17" s="44"/>
      <c r="D17" s="44"/>
      <c r="E17" s="44"/>
      <c r="F17" s="44"/>
      <c r="G17" s="44"/>
    </row>
    <row r="18" spans="1:7" x14ac:dyDescent="0.25">
      <c r="A18" s="35"/>
    </row>
    <row r="19" spans="1:7" ht="41.25" customHeight="1" x14ac:dyDescent="0.25">
      <c r="A19" s="43" t="s">
        <v>169</v>
      </c>
      <c r="B19" s="44"/>
      <c r="C19" s="44"/>
      <c r="D19" s="44"/>
      <c r="E19" s="44"/>
      <c r="F19" s="44"/>
      <c r="G19" s="44"/>
    </row>
    <row r="20" spans="1:7" x14ac:dyDescent="0.25">
      <c r="A20" s="35"/>
    </row>
    <row r="21" spans="1:7" ht="45.75" customHeight="1" x14ac:dyDescent="0.25">
      <c r="A21" s="43" t="s">
        <v>170</v>
      </c>
      <c r="B21" s="44"/>
      <c r="C21" s="44"/>
      <c r="D21" s="44"/>
      <c r="E21" s="44"/>
      <c r="F21" s="44"/>
      <c r="G21" s="44"/>
    </row>
    <row r="22" spans="1:7" x14ac:dyDescent="0.25">
      <c r="A22" s="35"/>
    </row>
    <row r="23" spans="1:7" ht="22.9" customHeight="1" x14ac:dyDescent="0.25">
      <c r="A23" s="43" t="s">
        <v>171</v>
      </c>
      <c r="B23" s="44"/>
      <c r="C23" s="44"/>
      <c r="D23" s="44"/>
      <c r="E23" s="44"/>
      <c r="F23" s="44"/>
      <c r="G23" s="44"/>
    </row>
    <row r="24" spans="1:7" x14ac:dyDescent="0.25">
      <c r="A24" s="35"/>
    </row>
    <row r="25" spans="1:7" ht="28.15" customHeight="1" x14ac:dyDescent="0.25">
      <c r="A25" s="43" t="s">
        <v>172</v>
      </c>
      <c r="B25" s="44"/>
      <c r="C25" s="44"/>
      <c r="D25" s="44"/>
      <c r="E25" s="44"/>
      <c r="F25" s="44"/>
      <c r="G25" s="44"/>
    </row>
    <row r="34" spans="3:3" x14ac:dyDescent="0.25">
      <c r="C34" s="36"/>
    </row>
  </sheetData>
  <mergeCells count="8">
    <mergeCell ref="A23:G23"/>
    <mergeCell ref="A25:G25"/>
    <mergeCell ref="A9:G9"/>
    <mergeCell ref="A13:G13"/>
    <mergeCell ref="A15:G15"/>
    <mergeCell ref="A17:G17"/>
    <mergeCell ref="A19:G19"/>
    <mergeCell ref="A21:G21"/>
  </mergeCells>
  <pageMargins left="0.70866141732283472" right="0.70866141732283472" top="0.35433070866141736" bottom="0.39370078740157483" header="0.31496062992125984" footer="0.31496062992125984"/>
  <pageSetup paperSize="9" orientation="portrait" r:id="rId1"/>
  <headerFooter>
    <oddHeader>&amp;L&amp;"-,Gras"TREC
&amp;RJuin 2018
DCE-ind 0</oddHeader>
    <oddFooter>&amp;R&amp;"-,Italique"&amp;K00-034Isolation - Plâtrerie - Faux Plafond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6</vt:i4>
      </vt:variant>
    </vt:vector>
  </HeadingPairs>
  <TitlesOfParts>
    <vt:vector size="10" baseType="lpstr">
      <vt:lpstr>Lot N°08 PLATRERIE - ISOLATION</vt:lpstr>
      <vt:lpstr>Lot N°08 PA 01   Plus-value pa</vt:lpstr>
      <vt:lpstr>Lot N°08 PA 02   Plus-value pa</vt:lpstr>
      <vt:lpstr>Nota</vt:lpstr>
      <vt:lpstr>'Lot N°08 PA 01   Plus-value pa'!Impression_des_titres</vt:lpstr>
      <vt:lpstr>'Lot N°08 PA 02   Plus-value pa'!Impression_des_titres</vt:lpstr>
      <vt:lpstr>'Lot N°08 PLATRERIE - ISOLATION'!Impression_des_titres</vt:lpstr>
      <vt:lpstr>'Lot N°08 PA 01   Plus-value pa'!Zone_d_impression</vt:lpstr>
      <vt:lpstr>'Lot N°08 PA 02   Plus-value pa'!Zone_d_impression</vt:lpstr>
      <vt:lpstr>'Lot N°08 PLATRERIE - ISOLATION'!Zone_d_impression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operateur3</dc:creator>
  <cp:lastModifiedBy>Opérateur 3</cp:lastModifiedBy>
  <cp:lastPrinted>2024-01-15T09:46:48Z</cp:lastPrinted>
  <dcterms:created xsi:type="dcterms:W3CDTF">2024-01-15T09:16:41Z</dcterms:created>
  <dcterms:modified xsi:type="dcterms:W3CDTF">2024-01-15T09:47:07Z</dcterms:modified>
</cp:coreProperties>
</file>