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519C7A44-AE8F-41CF-B972-3B832EDDC0B2}" xr6:coauthVersionLast="36" xr6:coauthVersionMax="36" xr10:uidLastSave="{00000000-0000-0000-0000-000000000000}"/>
  <bookViews>
    <workbookView xWindow="0" yWindow="0" windowWidth="28800" windowHeight="11625" firstSheet="3" activeTab="5" xr2:uid="{00000000-000D-0000-FFFF-FFFF00000000}"/>
  </bookViews>
  <sheets>
    <sheet name="Lot N°10 MENUISERIES INTERIEUR" sheetId="1" r:id="rId1"/>
    <sheet name="Lot N°10 PSE 02   Aménagements" sheetId="2" r:id="rId2"/>
    <sheet name="Lot N°10 PSE 03   Aménagement" sheetId="3" r:id="rId3"/>
    <sheet name="Lot N°10 PSE 04   Aménagement" sheetId="4" r:id="rId4"/>
    <sheet name="Lot N°10 PSE 05   Aménagement" sheetId="5" r:id="rId5"/>
    <sheet name="Lot N°10 PSE 06   Meuble menui" sheetId="6" r:id="rId6"/>
    <sheet name="Lot N°10 PSE 08   Fourniture d" sheetId="7" r:id="rId7"/>
    <sheet name="Nota" sheetId="8" r:id="rId8"/>
  </sheets>
  <definedNames>
    <definedName name="_xlnm.Print_Titles" localSheetId="0">'Lot N°10 MENUISERIES INTERIEUR'!$1:$2</definedName>
    <definedName name="_xlnm.Print_Titles" localSheetId="1">'Lot N°10 PSE 02   Aménagements'!$1:$2</definedName>
    <definedName name="_xlnm.Print_Titles" localSheetId="2">'Lot N°10 PSE 03   Aménagement'!$1:$2</definedName>
    <definedName name="_xlnm.Print_Titles" localSheetId="3">'Lot N°10 PSE 04   Aménagement'!$1:$2</definedName>
    <definedName name="_xlnm.Print_Titles" localSheetId="4">'Lot N°10 PSE 05   Aménagement'!$1:$2</definedName>
    <definedName name="_xlnm.Print_Titles" localSheetId="5">'Lot N°10 PSE 06   Meuble menui'!$1:$2</definedName>
    <definedName name="_xlnm.Print_Titles" localSheetId="6">'Lot N°10 PSE 08   Fourniture d'!$1:$2</definedName>
    <definedName name="_xlnm.Print_Area" localSheetId="0">'Lot N°10 MENUISERIES INTERIEUR'!$A$1:$G$57</definedName>
    <definedName name="_xlnm.Print_Area" localSheetId="1">'Lot N°10 PSE 02   Aménagements'!$A$1:$G$12</definedName>
    <definedName name="_xlnm.Print_Area" localSheetId="2">'Lot N°10 PSE 03   Aménagement'!$A$1:$G$12</definedName>
    <definedName name="_xlnm.Print_Area" localSheetId="3">'Lot N°10 PSE 04   Aménagement'!$A$1:$G$12</definedName>
    <definedName name="_xlnm.Print_Area" localSheetId="4">'Lot N°10 PSE 05   Aménagement'!$A$1:$G$12</definedName>
    <definedName name="_xlnm.Print_Area" localSheetId="5">'Lot N°10 PSE 06   Meuble menui'!$A$1:$G$12</definedName>
    <definedName name="_xlnm.Print_Area" localSheetId="6">'Lot N°10 PSE 08   Fourniture d'!$A$1:$G$12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7" i="1"/>
  <c r="G8" i="1"/>
  <c r="G9" i="1"/>
  <c r="G54" i="1" s="1"/>
  <c r="G10" i="1"/>
  <c r="G11" i="1"/>
  <c r="G12" i="1"/>
  <c r="G13" i="1"/>
  <c r="G15" i="1"/>
  <c r="G16" i="1"/>
  <c r="G17" i="1"/>
  <c r="G19" i="1"/>
  <c r="G20" i="1"/>
  <c r="G22" i="1"/>
  <c r="G24" i="1"/>
  <c r="G26" i="1"/>
  <c r="G28" i="1"/>
  <c r="G30" i="1"/>
  <c r="G31" i="1"/>
  <c r="G32" i="1"/>
  <c r="G33" i="1"/>
  <c r="G35" i="1"/>
  <c r="G37" i="1"/>
  <c r="G39" i="1"/>
  <c r="G41" i="1"/>
  <c r="G43" i="1"/>
  <c r="G44" i="1"/>
  <c r="G45" i="1"/>
  <c r="G46" i="1"/>
  <c r="G47" i="1"/>
  <c r="G48" i="1"/>
  <c r="G49" i="1"/>
  <c r="G50" i="1"/>
  <c r="G51" i="1"/>
  <c r="B55" i="1"/>
  <c r="G6" i="2"/>
  <c r="G9" i="2"/>
  <c r="G10" i="2" s="1"/>
  <c r="B10" i="2"/>
  <c r="G6" i="3"/>
  <c r="G9" i="3" s="1"/>
  <c r="B10" i="3"/>
  <c r="G6" i="4"/>
  <c r="G9" i="4"/>
  <c r="G10" i="4" s="1"/>
  <c r="G11" i="4" s="1"/>
  <c r="B10" i="4"/>
  <c r="G6" i="5"/>
  <c r="G9" i="5" s="1"/>
  <c r="B10" i="5"/>
  <c r="G6" i="6"/>
  <c r="G9" i="6"/>
  <c r="G10" i="6" s="1"/>
  <c r="B10" i="6"/>
  <c r="G6" i="7"/>
  <c r="G9" i="7" s="1"/>
  <c r="B10" i="7"/>
  <c r="G10" i="5" l="1"/>
  <c r="G11" i="5" s="1"/>
  <c r="G10" i="3"/>
  <c r="G11" i="3"/>
  <c r="G55" i="1"/>
  <c r="G56" i="1" s="1"/>
  <c r="G10" i="7"/>
  <c r="G11" i="7"/>
  <c r="G11" i="6"/>
  <c r="G11" i="2"/>
</calcChain>
</file>

<file path=xl/sharedStrings.xml><?xml version="1.0" encoding="utf-8"?>
<sst xmlns="http://schemas.openxmlformats.org/spreadsheetml/2006/main" count="355" uniqueCount="332">
  <si>
    <t>U</t>
  </si>
  <si>
    <t>Quantité indicative</t>
  </si>
  <si>
    <t>Quantité entreprise</t>
  </si>
  <si>
    <t>Prix en €</t>
  </si>
  <si>
    <t>Total en €</t>
  </si>
  <si>
    <t>3</t>
  </si>
  <si>
    <t>CHAPITRE 3 DESCRIPTION DES OUVRAGES</t>
  </si>
  <si>
    <t>CH3</t>
  </si>
  <si>
    <t>3.1</t>
  </si>
  <si>
    <t>Blocs portes à peindre</t>
  </si>
  <si>
    <t>CH4</t>
  </si>
  <si>
    <t xml:space="preserve">3.1 1 </t>
  </si>
  <si>
    <t>Blocs-portes âme pleine 1V  83</t>
  </si>
  <si>
    <t>ART</t>
  </si>
  <si>
    <t>TDA-A518</t>
  </si>
  <si>
    <t xml:space="preserve">3.1 2 </t>
  </si>
  <si>
    <t>Blocs-portes âme pleine1V  93</t>
  </si>
  <si>
    <t>ART</t>
  </si>
  <si>
    <t>TDA-A209</t>
  </si>
  <si>
    <t xml:space="preserve">3.1 3 </t>
  </si>
  <si>
    <t>Blocs-portes coupe-feu 1V 93 - EI30</t>
  </si>
  <si>
    <t>ART</t>
  </si>
  <si>
    <t>NLS-K898</t>
  </si>
  <si>
    <t xml:space="preserve">3.1 4 </t>
  </si>
  <si>
    <t>Blocs-portes acoustiques 1V 93 - 35 dB</t>
  </si>
  <si>
    <t>ART</t>
  </si>
  <si>
    <t>NLS-K895</t>
  </si>
  <si>
    <t xml:space="preserve">3.1 5 </t>
  </si>
  <si>
    <t>Blocs-portes acoustiques et coupe-feu 1V 93 - 35 dB et EI30</t>
  </si>
  <si>
    <t>ART</t>
  </si>
  <si>
    <t>JPM-A328</t>
  </si>
  <si>
    <t xml:space="preserve">3.1 6 </t>
  </si>
  <si>
    <t>Blocs-portes acoustiques 1V 93 - 40 dB</t>
  </si>
  <si>
    <t>ART</t>
  </si>
  <si>
    <t>TDA-A519</t>
  </si>
  <si>
    <t xml:space="preserve">3.1 7 </t>
  </si>
  <si>
    <t>Blocs-portes acoustiques 1V 93 - 45 dB</t>
  </si>
  <si>
    <t>ART</t>
  </si>
  <si>
    <t>NLS-K894</t>
  </si>
  <si>
    <t xml:space="preserve">3.1 8 </t>
  </si>
  <si>
    <t>Blocs-portes coupe-feu 2V 146 - EI30</t>
  </si>
  <si>
    <t>ART</t>
  </si>
  <si>
    <t>TDA-A217</t>
  </si>
  <si>
    <t>3.2</t>
  </si>
  <si>
    <t>Blocs portes vitrés</t>
  </si>
  <si>
    <t>CH4</t>
  </si>
  <si>
    <t xml:space="preserve">3.2 1 </t>
  </si>
  <si>
    <t>Blocs-portes vitrés acoustiques 1V 93 - 35 dB</t>
  </si>
  <si>
    <t>ART</t>
  </si>
  <si>
    <t>TDA-A513</t>
  </si>
  <si>
    <t xml:space="preserve">3.2 2 </t>
  </si>
  <si>
    <t>Blocs-portes vitrés acoustiques 1V 93 - 40 dB</t>
  </si>
  <si>
    <t>ART</t>
  </si>
  <si>
    <t>TDA-A517</t>
  </si>
  <si>
    <t xml:space="preserve">3.2 3 </t>
  </si>
  <si>
    <t>Blocs-portes vitrés acoustiques 2VT 146 - 40 dB</t>
  </si>
  <si>
    <t>ART</t>
  </si>
  <si>
    <t>TDA-A511</t>
  </si>
  <si>
    <t>3.3</t>
  </si>
  <si>
    <t>Blocs portes vitrés coupe-feu</t>
  </si>
  <si>
    <t>CH4</t>
  </si>
  <si>
    <t xml:space="preserve">3.3 1 </t>
  </si>
  <si>
    <t>Blocs-portes vitrés coupe-feu 2VT 146 - EI30</t>
  </si>
  <si>
    <t>ART</t>
  </si>
  <si>
    <t>TDA-A520</t>
  </si>
  <si>
    <t xml:space="preserve">3.3 2 </t>
  </si>
  <si>
    <t>Blocs-portes vitrés acoustiques et coupe-feu 2V 186 - 40 dB et EI30</t>
  </si>
  <si>
    <t>ART</t>
  </si>
  <si>
    <t>NLS-F496</t>
  </si>
  <si>
    <t>3.4</t>
  </si>
  <si>
    <t>Blocs portes vitrés coulissants sur rail</t>
  </si>
  <si>
    <t>CH4</t>
  </si>
  <si>
    <t xml:space="preserve">3.4 1 </t>
  </si>
  <si>
    <t>Porte vitrée 1V 200</t>
  </si>
  <si>
    <t>ART</t>
  </si>
  <si>
    <t>NLS-B555</t>
  </si>
  <si>
    <t>3.5</t>
  </si>
  <si>
    <t>Ensembles vitrés</t>
  </si>
  <si>
    <t>CH4</t>
  </si>
  <si>
    <t xml:space="preserve">3.5 1 </t>
  </si>
  <si>
    <t>Ensembles vitrés acoustiques 365 - 40 dB</t>
  </si>
  <si>
    <t>ART</t>
  </si>
  <si>
    <t>TDA-A525</t>
  </si>
  <si>
    <t>3.6</t>
  </si>
  <si>
    <t>Châssis vitrés fixes</t>
  </si>
  <si>
    <t>CH4</t>
  </si>
  <si>
    <t xml:space="preserve">3.6 1 </t>
  </si>
  <si>
    <t>Châssis vitrés fixes acoustiques 200 - 40 dB</t>
  </si>
  <si>
    <t>ART</t>
  </si>
  <si>
    <t>TDA-A515</t>
  </si>
  <si>
    <t>3.7</t>
  </si>
  <si>
    <t>Façades de gaines techniques</t>
  </si>
  <si>
    <t>CH4</t>
  </si>
  <si>
    <t xml:space="preserve">3.7 1 </t>
  </si>
  <si>
    <t>Façade de gaine technique 1V 830 x 2 040 - EI30</t>
  </si>
  <si>
    <t>ART</t>
  </si>
  <si>
    <t>NLS-J861</t>
  </si>
  <si>
    <t>3.8</t>
  </si>
  <si>
    <t>Façades de placards</t>
  </si>
  <si>
    <t>CH4</t>
  </si>
  <si>
    <t xml:space="preserve">3.8 1 </t>
  </si>
  <si>
    <t>Portes coulissantes, dimensions 1 400 * 2 500 mm, 2 vantaux en stratifié, profilés en aluminium laqué.</t>
  </si>
  <si>
    <t>U</t>
  </si>
  <si>
    <t>ART</t>
  </si>
  <si>
    <t>TDA-A629</t>
  </si>
  <si>
    <t xml:space="preserve">3.8 2 </t>
  </si>
  <si>
    <t>Portes coulissantes, dimensions 1 500*  2 500 mm, 2 vantaux en stratifié, profilés en aluminium laqué.</t>
  </si>
  <si>
    <t>U</t>
  </si>
  <si>
    <t>ART</t>
  </si>
  <si>
    <t>TDA-A130</t>
  </si>
  <si>
    <t xml:space="preserve">3.8 3 </t>
  </si>
  <si>
    <t>Portes coulissantes, dimensions 2 350*  2 500 mm, 2 vantaux en stratifié, profilés en aluminium laqué.</t>
  </si>
  <si>
    <t>U</t>
  </si>
  <si>
    <t>ART</t>
  </si>
  <si>
    <t>TDA-A627</t>
  </si>
  <si>
    <t xml:space="preserve">3.8 4 </t>
  </si>
  <si>
    <t>Portes coulissantes, dimension  2 500 * 2 500, 3 vantaux en stratifié, profilés en aluminium laqué.</t>
  </si>
  <si>
    <t>U</t>
  </si>
  <si>
    <t>ART</t>
  </si>
  <si>
    <t>TDA-A131</t>
  </si>
  <si>
    <t>3.9</t>
  </si>
  <si>
    <t>Cloisons prefabriquees</t>
  </si>
  <si>
    <t>CH4</t>
  </si>
  <si>
    <t xml:space="preserve">3.9 1 </t>
  </si>
  <si>
    <t>Parois préfabriquées</t>
  </si>
  <si>
    <t>m²</t>
  </si>
  <si>
    <t>ART</t>
  </si>
  <si>
    <t>JPM-C720</t>
  </si>
  <si>
    <t>3.10</t>
  </si>
  <si>
    <t>Escaliers en bois</t>
  </si>
  <si>
    <t>CH4</t>
  </si>
  <si>
    <t xml:space="preserve">3.10 1 </t>
  </si>
  <si>
    <t>Escalier à quartier tournant sans contremarche en bois</t>
  </si>
  <si>
    <t>U</t>
  </si>
  <si>
    <t>ART</t>
  </si>
  <si>
    <t>JPM-B758</t>
  </si>
  <si>
    <t>3.11</t>
  </si>
  <si>
    <t>Parois mobiles</t>
  </si>
  <si>
    <t>CH4</t>
  </si>
  <si>
    <t xml:space="preserve">3.11 1 </t>
  </si>
  <si>
    <t>Éléments mobiles</t>
  </si>
  <si>
    <t>ens</t>
  </si>
  <si>
    <t>ART</t>
  </si>
  <si>
    <t>JPM-C685</t>
  </si>
  <si>
    <t>3.12</t>
  </si>
  <si>
    <t>Mobilier</t>
  </si>
  <si>
    <t>CH4</t>
  </si>
  <si>
    <t xml:space="preserve">3.12 1 </t>
  </si>
  <si>
    <t>Patères</t>
  </si>
  <si>
    <t>ens</t>
  </si>
  <si>
    <t>ART</t>
  </si>
  <si>
    <t>TDA-A357</t>
  </si>
  <si>
    <t>3.13</t>
  </si>
  <si>
    <t>Divers</t>
  </si>
  <si>
    <t>CH4</t>
  </si>
  <si>
    <t xml:space="preserve">3.13 1 </t>
  </si>
  <si>
    <t>Trappes de visite</t>
  </si>
  <si>
    <t>ART</t>
  </si>
  <si>
    <t>000-C387</t>
  </si>
  <si>
    <t xml:space="preserve">3.13 2 </t>
  </si>
  <si>
    <t>Rideaux occultants acoustiques</t>
  </si>
  <si>
    <t>ml</t>
  </si>
  <si>
    <t>ART</t>
  </si>
  <si>
    <t>NLS-H169</t>
  </si>
  <si>
    <t xml:space="preserve">3.13 3 </t>
  </si>
  <si>
    <t>Plinthes droites finies bois</t>
  </si>
  <si>
    <t>ml</t>
  </si>
  <si>
    <t>ART</t>
  </si>
  <si>
    <t>000-H040</t>
  </si>
  <si>
    <t xml:space="preserve">3.13 4 </t>
  </si>
  <si>
    <t>Plinthes droites finies bois</t>
  </si>
  <si>
    <t>ml</t>
  </si>
  <si>
    <t>ART</t>
  </si>
  <si>
    <t>TDA-A488</t>
  </si>
  <si>
    <t xml:space="preserve">3.13 5 </t>
  </si>
  <si>
    <t>Bande podotactile PMR</t>
  </si>
  <si>
    <t>ART</t>
  </si>
  <si>
    <t>NLS-B070</t>
  </si>
  <si>
    <t xml:space="preserve">3.13 6 </t>
  </si>
  <si>
    <t xml:space="preserve">Boîtes à lettres extérieures </t>
  </si>
  <si>
    <t>ART</t>
  </si>
  <si>
    <t>NLS-B595</t>
  </si>
  <si>
    <t xml:space="preserve">3.13 7 </t>
  </si>
  <si>
    <t>Logos / signalétique</t>
  </si>
  <si>
    <t>ens</t>
  </si>
  <si>
    <t>ART</t>
  </si>
  <si>
    <t>000-C385</t>
  </si>
  <si>
    <t xml:space="preserve">3.13 8 </t>
  </si>
  <si>
    <t>Signalétique adhésive</t>
  </si>
  <si>
    <t>ens</t>
  </si>
  <si>
    <t>ART</t>
  </si>
  <si>
    <t>NLS-F856</t>
  </si>
  <si>
    <t xml:space="preserve">3.13 9 </t>
  </si>
  <si>
    <t>Organigramme</t>
  </si>
  <si>
    <t>ART</t>
  </si>
  <si>
    <t>000-C391</t>
  </si>
  <si>
    <t>Montant HT du Lot N°10 MENUISERIES INTERIEURES BOIS</t>
  </si>
  <si>
    <t>TOTHT</t>
  </si>
  <si>
    <t>TVA</t>
  </si>
  <si>
    <t>Montant TTC</t>
  </si>
  <si>
    <t>TOTTTC</t>
  </si>
  <si>
    <t>U</t>
  </si>
  <si>
    <t>Quantité indicative</t>
  </si>
  <si>
    <t>Quantité entreprise</t>
  </si>
  <si>
    <t>Prix en €</t>
  </si>
  <si>
    <t>Total en €</t>
  </si>
  <si>
    <t>4</t>
  </si>
  <si>
    <t>CH3</t>
  </si>
  <si>
    <t>4.1</t>
  </si>
  <si>
    <t>Mobilier</t>
  </si>
  <si>
    <t>CH4</t>
  </si>
  <si>
    <t xml:space="preserve">4.1 1 </t>
  </si>
  <si>
    <t>Aménagement placards</t>
  </si>
  <si>
    <t>ml</t>
  </si>
  <si>
    <t>ART</t>
  </si>
  <si>
    <t>JPM-C110</t>
  </si>
  <si>
    <t>Montant HT du Lot N°10 MENUISERIES INTERIEURES BOIS</t>
  </si>
  <si>
    <t>TOTHT</t>
  </si>
  <si>
    <t>TVA</t>
  </si>
  <si>
    <t>Montant TTC</t>
  </si>
  <si>
    <t>TOTTTC</t>
  </si>
  <si>
    <t>U</t>
  </si>
  <si>
    <t>Quantité indicative</t>
  </si>
  <si>
    <t>Quantité entreprise</t>
  </si>
  <si>
    <t>Prix en €</t>
  </si>
  <si>
    <t>Total en €</t>
  </si>
  <si>
    <t>5</t>
  </si>
  <si>
    <t>CH3</t>
  </si>
  <si>
    <t>5.1</t>
  </si>
  <si>
    <t>Mobilier</t>
  </si>
  <si>
    <t>CH4</t>
  </si>
  <si>
    <t xml:space="preserve">5.1 1 </t>
  </si>
  <si>
    <t>Meuble kitchenette salle de réunion</t>
  </si>
  <si>
    <t>ART</t>
  </si>
  <si>
    <t>NLS-A801</t>
  </si>
  <si>
    <t>Montant HT du Lot N°10 MENUISERIES INTERIEURES BOIS</t>
  </si>
  <si>
    <t>TOTHT</t>
  </si>
  <si>
    <t>TVA</t>
  </si>
  <si>
    <t>Montant TTC</t>
  </si>
  <si>
    <t>TOTTTC</t>
  </si>
  <si>
    <t>U</t>
  </si>
  <si>
    <t>Quantité indicative</t>
  </si>
  <si>
    <t>Quantité entreprise</t>
  </si>
  <si>
    <t>Prix en €</t>
  </si>
  <si>
    <t>Total en €</t>
  </si>
  <si>
    <t>6</t>
  </si>
  <si>
    <t>CH3</t>
  </si>
  <si>
    <t>6.1</t>
  </si>
  <si>
    <t>Mobilier</t>
  </si>
  <si>
    <t>CH4</t>
  </si>
  <si>
    <t xml:space="preserve">6.1 1 </t>
  </si>
  <si>
    <t>Meuble cuisine salle de pause</t>
  </si>
  <si>
    <t>ART</t>
  </si>
  <si>
    <t>JPM-A580</t>
  </si>
  <si>
    <t>Montant HT du Lot N°10 MENUISERIES INTERIEURES BOIS</t>
  </si>
  <si>
    <t>TOTHT</t>
  </si>
  <si>
    <t>TVA</t>
  </si>
  <si>
    <t>Montant TTC</t>
  </si>
  <si>
    <t>TOTTTC</t>
  </si>
  <si>
    <t>U</t>
  </si>
  <si>
    <t>Quantité indicative</t>
  </si>
  <si>
    <t>Quantité entreprise</t>
  </si>
  <si>
    <t>Prix en €</t>
  </si>
  <si>
    <t>Total en €</t>
  </si>
  <si>
    <t>7</t>
  </si>
  <si>
    <t>CH3</t>
  </si>
  <si>
    <t>7.1</t>
  </si>
  <si>
    <t>Mobilier</t>
  </si>
  <si>
    <t>CH4</t>
  </si>
  <si>
    <t xml:space="preserve">7.1 1 </t>
  </si>
  <si>
    <t>Plan de travail</t>
  </si>
  <si>
    <t>ml</t>
  </si>
  <si>
    <t>ART</t>
  </si>
  <si>
    <t>000-C393</t>
  </si>
  <si>
    <t>Montant HT du Lot N°10 MENUISERIES INTERIEURES BOIS</t>
  </si>
  <si>
    <t>TOTHT</t>
  </si>
  <si>
    <t>TVA</t>
  </si>
  <si>
    <t>Montant TTC</t>
  </si>
  <si>
    <t>TOTTTC</t>
  </si>
  <si>
    <t>U</t>
  </si>
  <si>
    <t>Quantité indicative</t>
  </si>
  <si>
    <t>Quantité entreprise</t>
  </si>
  <si>
    <t>Prix en €</t>
  </si>
  <si>
    <t>Total en €</t>
  </si>
  <si>
    <t>8</t>
  </si>
  <si>
    <t>CH3</t>
  </si>
  <si>
    <t>8.1</t>
  </si>
  <si>
    <t>Mobilier</t>
  </si>
  <si>
    <t>CH4</t>
  </si>
  <si>
    <t xml:space="preserve">8.1 1 </t>
  </si>
  <si>
    <t>Banque d'accueil</t>
  </si>
  <si>
    <t>ART</t>
  </si>
  <si>
    <t>NLS-F610</t>
  </si>
  <si>
    <t>Montant HT du Lot N°10 MENUISERIES INTERIEURES BOIS</t>
  </si>
  <si>
    <t>TOTHT</t>
  </si>
  <si>
    <t>TVA</t>
  </si>
  <si>
    <t>Montant TTC</t>
  </si>
  <si>
    <t>TOTTTC</t>
  </si>
  <si>
    <t>U</t>
  </si>
  <si>
    <t>Quantité indicative</t>
  </si>
  <si>
    <t>Quantité entreprise</t>
  </si>
  <si>
    <t>Prix en €</t>
  </si>
  <si>
    <t>Total en €</t>
  </si>
  <si>
    <t>9</t>
  </si>
  <si>
    <t>CH3</t>
  </si>
  <si>
    <t>9.1</t>
  </si>
  <si>
    <t>Mobilier</t>
  </si>
  <si>
    <t>CH4</t>
  </si>
  <si>
    <t xml:space="preserve">9.1 1 </t>
  </si>
  <si>
    <t>Casiers vestiaires</t>
  </si>
  <si>
    <t>ens</t>
  </si>
  <si>
    <t>ART</t>
  </si>
  <si>
    <t>NLS-I611</t>
  </si>
  <si>
    <t>Montant HT du Lot N°10 MENUISERIES INTERIEURES BOIS</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</si>
  <si>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</si>
  <si>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</si>
  <si>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</si>
  <si>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</si>
  <si>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</si>
  <si>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</si>
  <si>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</si>
  <si>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</si>
  <si>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</si>
  <si>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</si>
  <si>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</si>
  <si>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</si>
  <si>
    <t>PSE 08 - DESCRIPTION DES OUVRAGES</t>
  </si>
  <si>
    <t>PSE 06 - DESCRIPTION DES OUVRAGES</t>
  </si>
  <si>
    <t>PSE 05 - DESCRIPTION DES OUVRAGES</t>
  </si>
  <si>
    <t>PSE 04 - DESCRIPTION DES OUVRAGES</t>
  </si>
  <si>
    <t>PSE 03 - DESCRIPTION DES OUVRAGES</t>
  </si>
  <si>
    <t>PSE 02 - DESCRIPTION DES OUVRAGES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</si>
</sst>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7">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8" xfId="1" applyFont="1" applyFill="1" applyBorder="1" applyProtection="1">
      <alignment horizontal="left" vertical="top" wrapText="1"/>
    </xf>
    <xf numFmtId="0" fontId="4" fillId="0" borderId="9"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7"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9" xfId="14" applyFont="1" applyBorder="1" applyProtection="1">
      <alignment horizontal="left" vertical="top" wrapText="1"/>
    </xf>
    <xf numFmtId="0" fontId="1" fillId="0" borderId="8" xfId="1" applyFont="1" applyBorder="1" applyProtection="1">
      <alignment horizontal="left" vertical="top" wrapText="1"/>
    </xf>
    <xf numFmtId="0" fontId="9" fillId="0" borderId="9" xfId="26" applyFont="1" applyBorder="1" applyProtection="1">
      <alignment horizontal="left" vertical="top" wrapText="1"/>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164" fontId="0" fillId="0" borderId="6"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right" vertical="top" wrapText="1"/>
      <protection locked="0"/>
    </xf>
    <xf numFmtId="164" fontId="0" fillId="0" borderId="6" xfId="0" applyNumberFormat="1" applyFont="1" applyBorder="1" applyAlignment="1" applyProtection="1">
      <alignment horizontal="left" vertical="top" wrapText="1"/>
      <protection locked="0"/>
    </xf>
    <xf numFmtId="166" fontId="0" fillId="0" borderId="6" xfId="0" applyNumberFormat="1" applyFont="1" applyBorder="1" applyAlignment="1" applyProtection="1">
      <alignment horizontal="center" vertical="top" wrapText="1"/>
      <protection locked="0"/>
    </xf>
    <xf numFmtId="166" fontId="0" fillId="0" borderId="6" xfId="0" applyNumberFormat="1" applyFont="1" applyBorder="1" applyAlignment="1" applyProtection="1">
      <alignment horizontal="left" vertical="top" wrapText="1"/>
      <protection locked="0"/>
    </xf>
    <xf numFmtId="0" fontId="19" fillId="0" borderId="2"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6" xfId="0" applyFont="1" applyBorder="1" applyAlignment="1" applyProtection="1">
      <alignment horizontal="center" vertical="top"/>
      <protection locked="0"/>
    </xf>
    <xf numFmtId="0" fontId="0" fillId="0" borderId="6" xfId="0" applyFont="1" applyBorder="1" applyAlignment="1" applyProtection="1">
      <alignment horizontal="center" vertical="top" wrapText="1"/>
    </xf>
    <xf numFmtId="0" fontId="0" fillId="0" borderId="3" xfId="0" applyFont="1" applyBorder="1" applyAlignment="1" applyProtection="1">
      <alignment horizontal="center"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E3C50AF1-815D-473D-8A65-D36C95D1510C}"/>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2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3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3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4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4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5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5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6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6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58"/>
  <sheetViews>
    <sheetView showGridLines="0" tabSelected="1" workbookViewId="0">
      <pane xSplit="2" ySplit="2" topLeftCell="C35"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0</v>
      </c>
      <c r="D2" s="4" t="s">
        <v>1</v>
      </c>
      <c r="E2" s="3" t="s">
        <v>2</v>
      </c>
      <c r="F2" s="4" t="s">
        <v>3</v>
      </c>
      <c r="G2" s="5" t="s">
        <v>4</v>
      </c>
    </row>
    <row r="3" spans="1:702" x14ac:dyDescent="0.25">
      <c r="A3" s="6"/>
      <c r="B3" s="7"/>
      <c r="C3" s="8"/>
      <c r="D3" s="8"/>
      <c r="E3" s="8"/>
      <c r="F3" s="8"/>
      <c r="G3" s="9"/>
    </row>
    <row r="4" spans="1:702" ht="31.5" x14ac:dyDescent="0.25">
      <c r="A4" s="10" t="s">
        <v>5</v>
      </c>
      <c r="B4" s="11" t="s">
        <v>6</v>
      </c>
      <c r="C4" s="38"/>
      <c r="D4" s="12"/>
      <c r="E4" s="12"/>
      <c r="F4" s="12"/>
      <c r="G4" s="13"/>
      <c r="ZY4" t="s">
        <v>7</v>
      </c>
      <c r="ZZ4" s="14"/>
    </row>
    <row r="5" spans="1:702" x14ac:dyDescent="0.25">
      <c r="A5" s="10" t="s">
        <v>8</v>
      </c>
      <c r="B5" s="15" t="s">
        <v>9</v>
      </c>
      <c r="C5" s="38"/>
      <c r="D5" s="12"/>
      <c r="E5" s="12"/>
      <c r="F5" s="12"/>
      <c r="G5" s="13"/>
      <c r="ZY5" t="s">
        <v>10</v>
      </c>
      <c r="ZZ5" s="14"/>
    </row>
    <row r="6" spans="1:702" x14ac:dyDescent="0.25">
      <c r="A6" s="16" t="s">
        <v>11</v>
      </c>
      <c r="B6" s="17" t="s">
        <v>12</v>
      </c>
      <c r="C6" s="37" t="s">
        <v>0</v>
      </c>
      <c r="D6" s="18">
        <v>1</v>
      </c>
      <c r="E6" s="19"/>
      <c r="F6" s="20"/>
      <c r="G6" s="21">
        <f t="shared" ref="G6:G13" si="0">ROUND(E6*F6,2)</f>
        <v>0</v>
      </c>
      <c r="ZY6" t="s">
        <v>13</v>
      </c>
      <c r="ZZ6" s="14" t="s">
        <v>14</v>
      </c>
    </row>
    <row r="7" spans="1:702" x14ac:dyDescent="0.25">
      <c r="A7" s="16" t="s">
        <v>15</v>
      </c>
      <c r="B7" s="17" t="s">
        <v>16</v>
      </c>
      <c r="C7" s="37" t="s">
        <v>0</v>
      </c>
      <c r="D7" s="18">
        <v>10</v>
      </c>
      <c r="E7" s="19"/>
      <c r="F7" s="20"/>
      <c r="G7" s="21">
        <f t="shared" si="0"/>
        <v>0</v>
      </c>
      <c r="ZY7" t="s">
        <v>17</v>
      </c>
      <c r="ZZ7" s="14" t="s">
        <v>18</v>
      </c>
    </row>
    <row r="8" spans="1:702" x14ac:dyDescent="0.25">
      <c r="A8" s="16" t="s">
        <v>19</v>
      </c>
      <c r="B8" s="17" t="s">
        <v>20</v>
      </c>
      <c r="C8" s="37" t="s">
        <v>0</v>
      </c>
      <c r="D8" s="20">
        <v>1</v>
      </c>
      <c r="E8" s="22"/>
      <c r="F8" s="20"/>
      <c r="G8" s="21">
        <f t="shared" si="0"/>
        <v>0</v>
      </c>
      <c r="ZY8" t="s">
        <v>21</v>
      </c>
      <c r="ZZ8" s="14" t="s">
        <v>22</v>
      </c>
    </row>
    <row r="9" spans="1:702" x14ac:dyDescent="0.25">
      <c r="A9" s="16" t="s">
        <v>23</v>
      </c>
      <c r="B9" s="17" t="s">
        <v>24</v>
      </c>
      <c r="C9" s="37" t="s">
        <v>0</v>
      </c>
      <c r="D9" s="20">
        <v>3</v>
      </c>
      <c r="E9" s="22"/>
      <c r="F9" s="20"/>
      <c r="G9" s="21">
        <f t="shared" si="0"/>
        <v>0</v>
      </c>
      <c r="ZY9" t="s">
        <v>25</v>
      </c>
      <c r="ZZ9" s="14" t="s">
        <v>26</v>
      </c>
    </row>
    <row r="10" spans="1:702" ht="24" x14ac:dyDescent="0.25">
      <c r="A10" s="16" t="s">
        <v>27</v>
      </c>
      <c r="B10" s="17" t="s">
        <v>28</v>
      </c>
      <c r="C10" s="37" t="s">
        <v>0</v>
      </c>
      <c r="D10" s="20">
        <v>5</v>
      </c>
      <c r="E10" s="22"/>
      <c r="F10" s="20"/>
      <c r="G10" s="21">
        <f t="shared" si="0"/>
        <v>0</v>
      </c>
      <c r="ZY10" t="s">
        <v>29</v>
      </c>
      <c r="ZZ10" s="14" t="s">
        <v>30</v>
      </c>
    </row>
    <row r="11" spans="1:702" x14ac:dyDescent="0.25">
      <c r="A11" s="16" t="s">
        <v>31</v>
      </c>
      <c r="B11" s="17" t="s">
        <v>32</v>
      </c>
      <c r="C11" s="37" t="s">
        <v>0</v>
      </c>
      <c r="D11" s="20">
        <v>2</v>
      </c>
      <c r="E11" s="22"/>
      <c r="F11" s="20"/>
      <c r="G11" s="21">
        <f t="shared" si="0"/>
        <v>0</v>
      </c>
      <c r="ZY11" t="s">
        <v>33</v>
      </c>
      <c r="ZZ11" s="14" t="s">
        <v>34</v>
      </c>
    </row>
    <row r="12" spans="1:702" x14ac:dyDescent="0.25">
      <c r="A12" s="16" t="s">
        <v>35</v>
      </c>
      <c r="B12" s="17" t="s">
        <v>36</v>
      </c>
      <c r="C12" s="37" t="s">
        <v>0</v>
      </c>
      <c r="D12" s="18">
        <v>1</v>
      </c>
      <c r="E12" s="19"/>
      <c r="F12" s="20"/>
      <c r="G12" s="21">
        <f t="shared" si="0"/>
        <v>0</v>
      </c>
      <c r="ZY12" t="s">
        <v>37</v>
      </c>
      <c r="ZZ12" s="14" t="s">
        <v>38</v>
      </c>
    </row>
    <row r="13" spans="1:702" x14ac:dyDescent="0.25">
      <c r="A13" s="16" t="s">
        <v>39</v>
      </c>
      <c r="B13" s="17" t="s">
        <v>40</v>
      </c>
      <c r="C13" s="37" t="s">
        <v>0</v>
      </c>
      <c r="D13" s="20">
        <v>1</v>
      </c>
      <c r="E13" s="22"/>
      <c r="F13" s="20"/>
      <c r="G13" s="21">
        <f t="shared" si="0"/>
        <v>0</v>
      </c>
      <c r="ZY13" t="s">
        <v>41</v>
      </c>
      <c r="ZZ13" s="14" t="s">
        <v>42</v>
      </c>
    </row>
    <row r="14" spans="1:702" x14ac:dyDescent="0.25">
      <c r="A14" s="10" t="s">
        <v>43</v>
      </c>
      <c r="B14" s="15" t="s">
        <v>44</v>
      </c>
      <c r="C14" s="38"/>
      <c r="D14" s="12"/>
      <c r="E14" s="12"/>
      <c r="F14" s="12"/>
      <c r="G14" s="13"/>
      <c r="ZY14" t="s">
        <v>45</v>
      </c>
      <c r="ZZ14" s="14"/>
    </row>
    <row r="15" spans="1:702" x14ac:dyDescent="0.25">
      <c r="A15" s="16" t="s">
        <v>46</v>
      </c>
      <c r="B15" s="17" t="s">
        <v>47</v>
      </c>
      <c r="C15" s="37" t="s">
        <v>0</v>
      </c>
      <c r="D15" s="18">
        <v>25</v>
      </c>
      <c r="E15" s="19"/>
      <c r="F15" s="20"/>
      <c r="G15" s="21">
        <f>ROUND(E15*F15,2)</f>
        <v>0</v>
      </c>
      <c r="ZY15" t="s">
        <v>48</v>
      </c>
      <c r="ZZ15" s="14" t="s">
        <v>49</v>
      </c>
    </row>
    <row r="16" spans="1:702" x14ac:dyDescent="0.25">
      <c r="A16" s="16" t="s">
        <v>50</v>
      </c>
      <c r="B16" s="17" t="s">
        <v>51</v>
      </c>
      <c r="C16" s="37" t="s">
        <v>0</v>
      </c>
      <c r="D16" s="18">
        <v>7</v>
      </c>
      <c r="E16" s="19"/>
      <c r="F16" s="20"/>
      <c r="G16" s="21">
        <f>ROUND(E16*F16,2)</f>
        <v>0</v>
      </c>
      <c r="ZY16" t="s">
        <v>52</v>
      </c>
      <c r="ZZ16" s="14" t="s">
        <v>53</v>
      </c>
    </row>
    <row r="17" spans="1:702" x14ac:dyDescent="0.25">
      <c r="A17" s="16" t="s">
        <v>54</v>
      </c>
      <c r="B17" s="17" t="s">
        <v>55</v>
      </c>
      <c r="C17" s="37" t="s">
        <v>0</v>
      </c>
      <c r="D17" s="18">
        <v>1</v>
      </c>
      <c r="E17" s="19"/>
      <c r="F17" s="20"/>
      <c r="G17" s="21">
        <f>ROUND(E17*F17,2)</f>
        <v>0</v>
      </c>
      <c r="ZY17" t="s">
        <v>56</v>
      </c>
      <c r="ZZ17" s="14" t="s">
        <v>57</v>
      </c>
    </row>
    <row r="18" spans="1:702" x14ac:dyDescent="0.25">
      <c r="A18" s="10" t="s">
        <v>58</v>
      </c>
      <c r="B18" s="15" t="s">
        <v>59</v>
      </c>
      <c r="C18" s="38"/>
      <c r="D18" s="12"/>
      <c r="E18" s="12"/>
      <c r="F18" s="12"/>
      <c r="G18" s="13"/>
      <c r="ZY18" t="s">
        <v>60</v>
      </c>
      <c r="ZZ18" s="14"/>
    </row>
    <row r="19" spans="1:702" x14ac:dyDescent="0.25">
      <c r="A19" s="16" t="s">
        <v>61</v>
      </c>
      <c r="B19" s="17" t="s">
        <v>62</v>
      </c>
      <c r="C19" s="37" t="s">
        <v>0</v>
      </c>
      <c r="D19" s="18">
        <v>1</v>
      </c>
      <c r="E19" s="19"/>
      <c r="F19" s="20"/>
      <c r="G19" s="21">
        <f>ROUND(E19*F19,2)</f>
        <v>0</v>
      </c>
      <c r="ZY19" t="s">
        <v>63</v>
      </c>
      <c r="ZZ19" s="14" t="s">
        <v>64</v>
      </c>
    </row>
    <row r="20" spans="1:702" ht="24" x14ac:dyDescent="0.25">
      <c r="A20" s="16" t="s">
        <v>65</v>
      </c>
      <c r="B20" s="17" t="s">
        <v>66</v>
      </c>
      <c r="C20" s="37" t="s">
        <v>0</v>
      </c>
      <c r="D20" s="18">
        <v>1</v>
      </c>
      <c r="E20" s="19"/>
      <c r="F20" s="20"/>
      <c r="G20" s="21">
        <f>ROUND(E20*F20,2)</f>
        <v>0</v>
      </c>
      <c r="ZY20" t="s">
        <v>67</v>
      </c>
      <c r="ZZ20" s="14" t="s">
        <v>68</v>
      </c>
    </row>
    <row r="21" spans="1:702" x14ac:dyDescent="0.25">
      <c r="A21" s="10" t="s">
        <v>69</v>
      </c>
      <c r="B21" s="15" t="s">
        <v>70</v>
      </c>
      <c r="C21" s="38"/>
      <c r="D21" s="12"/>
      <c r="E21" s="12"/>
      <c r="F21" s="12"/>
      <c r="G21" s="13"/>
      <c r="ZY21" t="s">
        <v>71</v>
      </c>
      <c r="ZZ21" s="14"/>
    </row>
    <row r="22" spans="1:702" x14ac:dyDescent="0.25">
      <c r="A22" s="16" t="s">
        <v>72</v>
      </c>
      <c r="B22" s="17" t="s">
        <v>73</v>
      </c>
      <c r="C22" s="37" t="s">
        <v>0</v>
      </c>
      <c r="D22" s="18">
        <v>2</v>
      </c>
      <c r="E22" s="19"/>
      <c r="F22" s="20"/>
      <c r="G22" s="21">
        <f>ROUND(E22*F22,2)</f>
        <v>0</v>
      </c>
      <c r="ZY22" t="s">
        <v>74</v>
      </c>
      <c r="ZZ22" s="14" t="s">
        <v>75</v>
      </c>
    </row>
    <row r="23" spans="1:702" x14ac:dyDescent="0.25">
      <c r="A23" s="10" t="s">
        <v>76</v>
      </c>
      <c r="B23" s="15" t="s">
        <v>77</v>
      </c>
      <c r="C23" s="38"/>
      <c r="D23" s="12"/>
      <c r="E23" s="12"/>
      <c r="F23" s="12"/>
      <c r="G23" s="13"/>
      <c r="ZY23" t="s">
        <v>78</v>
      </c>
      <c r="ZZ23" s="14"/>
    </row>
    <row r="24" spans="1:702" x14ac:dyDescent="0.25">
      <c r="A24" s="16" t="s">
        <v>79</v>
      </c>
      <c r="B24" s="17" t="s">
        <v>80</v>
      </c>
      <c r="C24" s="37"/>
      <c r="D24" s="18">
        <v>2</v>
      </c>
      <c r="E24" s="19"/>
      <c r="F24" s="20"/>
      <c r="G24" s="21">
        <f>ROUND(E24*F24,2)</f>
        <v>0</v>
      </c>
      <c r="ZY24" t="s">
        <v>81</v>
      </c>
      <c r="ZZ24" s="14" t="s">
        <v>82</v>
      </c>
    </row>
    <row r="25" spans="1:702" x14ac:dyDescent="0.25">
      <c r="A25" s="10" t="s">
        <v>83</v>
      </c>
      <c r="B25" s="15" t="s">
        <v>84</v>
      </c>
      <c r="C25" s="38"/>
      <c r="D25" s="12"/>
      <c r="E25" s="12"/>
      <c r="F25" s="12"/>
      <c r="G25" s="13"/>
      <c r="ZY25" t="s">
        <v>85</v>
      </c>
      <c r="ZZ25" s="14"/>
    </row>
    <row r="26" spans="1:702" x14ac:dyDescent="0.25">
      <c r="A26" s="16" t="s">
        <v>86</v>
      </c>
      <c r="B26" s="17" t="s">
        <v>87</v>
      </c>
      <c r="C26" s="37" t="s">
        <v>0</v>
      </c>
      <c r="D26" s="18">
        <v>2</v>
      </c>
      <c r="E26" s="19"/>
      <c r="F26" s="20"/>
      <c r="G26" s="21">
        <f>ROUND(E26*F26,2)</f>
        <v>0</v>
      </c>
      <c r="ZY26" t="s">
        <v>88</v>
      </c>
      <c r="ZZ26" s="14" t="s">
        <v>89</v>
      </c>
    </row>
    <row r="27" spans="1:702" x14ac:dyDescent="0.25">
      <c r="A27" s="10" t="s">
        <v>90</v>
      </c>
      <c r="B27" s="15" t="s">
        <v>91</v>
      </c>
      <c r="C27" s="38"/>
      <c r="D27" s="12"/>
      <c r="E27" s="12"/>
      <c r="F27" s="12"/>
      <c r="G27" s="13"/>
      <c r="ZY27" t="s">
        <v>92</v>
      </c>
      <c r="ZZ27" s="14"/>
    </row>
    <row r="28" spans="1:702" x14ac:dyDescent="0.25">
      <c r="A28" s="16" t="s">
        <v>93</v>
      </c>
      <c r="B28" s="17" t="s">
        <v>94</v>
      </c>
      <c r="C28" s="37" t="s">
        <v>0</v>
      </c>
      <c r="D28" s="18">
        <v>2</v>
      </c>
      <c r="E28" s="19"/>
      <c r="F28" s="20"/>
      <c r="G28" s="21">
        <f>ROUND(E28*F28,2)</f>
        <v>0</v>
      </c>
      <c r="ZY28" t="s">
        <v>95</v>
      </c>
      <c r="ZZ28" s="14" t="s">
        <v>96</v>
      </c>
    </row>
    <row r="29" spans="1:702" x14ac:dyDescent="0.25">
      <c r="A29" s="10" t="s">
        <v>97</v>
      </c>
      <c r="B29" s="15" t="s">
        <v>98</v>
      </c>
      <c r="C29" s="38"/>
      <c r="D29" s="12"/>
      <c r="E29" s="12"/>
      <c r="F29" s="12"/>
      <c r="G29" s="13"/>
      <c r="ZY29" t="s">
        <v>99</v>
      </c>
      <c r="ZZ29" s="14"/>
    </row>
    <row r="30" spans="1:702" ht="24" x14ac:dyDescent="0.25">
      <c r="A30" s="16" t="s">
        <v>100</v>
      </c>
      <c r="B30" s="17" t="s">
        <v>101</v>
      </c>
      <c r="C30" s="37" t="s">
        <v>102</v>
      </c>
      <c r="D30" s="18">
        <v>1</v>
      </c>
      <c r="E30" s="19"/>
      <c r="F30" s="20"/>
      <c r="G30" s="21">
        <f>ROUND(E30*F30,2)</f>
        <v>0</v>
      </c>
      <c r="ZY30" t="s">
        <v>103</v>
      </c>
      <c r="ZZ30" s="14" t="s">
        <v>104</v>
      </c>
    </row>
    <row r="31" spans="1:702" ht="24" x14ac:dyDescent="0.25">
      <c r="A31" s="16" t="s">
        <v>105</v>
      </c>
      <c r="B31" s="17" t="s">
        <v>106</v>
      </c>
      <c r="C31" s="37" t="s">
        <v>107</v>
      </c>
      <c r="D31" s="18">
        <v>2</v>
      </c>
      <c r="E31" s="19"/>
      <c r="F31" s="20"/>
      <c r="G31" s="21">
        <f>ROUND(E31*F31,2)</f>
        <v>0</v>
      </c>
      <c r="ZY31" t="s">
        <v>108</v>
      </c>
      <c r="ZZ31" s="14" t="s">
        <v>109</v>
      </c>
    </row>
    <row r="32" spans="1:702" ht="24" x14ac:dyDescent="0.25">
      <c r="A32" s="16" t="s">
        <v>110</v>
      </c>
      <c r="B32" s="17" t="s">
        <v>111</v>
      </c>
      <c r="C32" s="37" t="s">
        <v>112</v>
      </c>
      <c r="D32" s="18">
        <v>1</v>
      </c>
      <c r="E32" s="19"/>
      <c r="F32" s="20"/>
      <c r="G32" s="21">
        <f>ROUND(E32*F32,2)</f>
        <v>0</v>
      </c>
      <c r="ZY32" t="s">
        <v>113</v>
      </c>
      <c r="ZZ32" s="14" t="s">
        <v>114</v>
      </c>
    </row>
    <row r="33" spans="1:702" ht="24" x14ac:dyDescent="0.25">
      <c r="A33" s="16" t="s">
        <v>115</v>
      </c>
      <c r="B33" s="17" t="s">
        <v>116</v>
      </c>
      <c r="C33" s="37" t="s">
        <v>117</v>
      </c>
      <c r="D33" s="18">
        <v>1</v>
      </c>
      <c r="E33" s="19"/>
      <c r="F33" s="20"/>
      <c r="G33" s="21">
        <f>ROUND(E33*F33,2)</f>
        <v>0</v>
      </c>
      <c r="ZY33" t="s">
        <v>118</v>
      </c>
      <c r="ZZ33" s="14" t="s">
        <v>119</v>
      </c>
    </row>
    <row r="34" spans="1:702" x14ac:dyDescent="0.25">
      <c r="A34" s="10" t="s">
        <v>120</v>
      </c>
      <c r="B34" s="15" t="s">
        <v>121</v>
      </c>
      <c r="C34" s="38"/>
      <c r="D34" s="12"/>
      <c r="E34" s="12"/>
      <c r="F34" s="12"/>
      <c r="G34" s="13"/>
      <c r="ZY34" t="s">
        <v>122</v>
      </c>
      <c r="ZZ34" s="14"/>
    </row>
    <row r="35" spans="1:702" x14ac:dyDescent="0.25">
      <c r="A35" s="16" t="s">
        <v>123</v>
      </c>
      <c r="B35" s="17" t="s">
        <v>124</v>
      </c>
      <c r="C35" s="37" t="s">
        <v>125</v>
      </c>
      <c r="D35" s="20">
        <v>33.28</v>
      </c>
      <c r="E35" s="22"/>
      <c r="F35" s="20"/>
      <c r="G35" s="21">
        <f>ROUND(E35*F35,2)</f>
        <v>0</v>
      </c>
      <c r="ZY35" t="s">
        <v>126</v>
      </c>
      <c r="ZZ35" s="14" t="s">
        <v>127</v>
      </c>
    </row>
    <row r="36" spans="1:702" x14ac:dyDescent="0.25">
      <c r="A36" s="10" t="s">
        <v>128</v>
      </c>
      <c r="B36" s="15" t="s">
        <v>129</v>
      </c>
      <c r="C36" s="38"/>
      <c r="D36" s="12"/>
      <c r="E36" s="12"/>
      <c r="F36" s="12"/>
      <c r="G36" s="13"/>
      <c r="ZY36" t="s">
        <v>130</v>
      </c>
      <c r="ZZ36" s="14"/>
    </row>
    <row r="37" spans="1:702" x14ac:dyDescent="0.25">
      <c r="A37" s="16" t="s">
        <v>131</v>
      </c>
      <c r="B37" s="17" t="s">
        <v>132</v>
      </c>
      <c r="C37" s="37" t="s">
        <v>133</v>
      </c>
      <c r="D37" s="18">
        <v>1</v>
      </c>
      <c r="E37" s="19"/>
      <c r="F37" s="20"/>
      <c r="G37" s="21">
        <f>ROUND(E37*F37,2)</f>
        <v>0</v>
      </c>
      <c r="ZY37" t="s">
        <v>134</v>
      </c>
      <c r="ZZ37" s="14" t="s">
        <v>135</v>
      </c>
    </row>
    <row r="38" spans="1:702" x14ac:dyDescent="0.25">
      <c r="A38" s="10" t="s">
        <v>136</v>
      </c>
      <c r="B38" s="15" t="s">
        <v>137</v>
      </c>
      <c r="C38" s="38"/>
      <c r="D38" s="12"/>
      <c r="E38" s="12"/>
      <c r="F38" s="12"/>
      <c r="G38" s="13"/>
      <c r="ZY38" t="s">
        <v>138</v>
      </c>
      <c r="ZZ38" s="14"/>
    </row>
    <row r="39" spans="1:702" x14ac:dyDescent="0.25">
      <c r="A39" s="16" t="s">
        <v>139</v>
      </c>
      <c r="B39" s="17" t="s">
        <v>140</v>
      </c>
      <c r="C39" s="37" t="s">
        <v>141</v>
      </c>
      <c r="D39" s="18">
        <v>1</v>
      </c>
      <c r="E39" s="19"/>
      <c r="F39" s="20"/>
      <c r="G39" s="21">
        <f>ROUND(E39*F39,2)</f>
        <v>0</v>
      </c>
      <c r="ZY39" t="s">
        <v>142</v>
      </c>
      <c r="ZZ39" s="14" t="s">
        <v>143</v>
      </c>
    </row>
    <row r="40" spans="1:702" x14ac:dyDescent="0.25">
      <c r="A40" s="10" t="s">
        <v>144</v>
      </c>
      <c r="B40" s="15" t="s">
        <v>145</v>
      </c>
      <c r="C40" s="38"/>
      <c r="D40" s="12"/>
      <c r="E40" s="12"/>
      <c r="F40" s="12"/>
      <c r="G40" s="13"/>
      <c r="ZY40" t="s">
        <v>146</v>
      </c>
      <c r="ZZ40" s="14"/>
    </row>
    <row r="41" spans="1:702" x14ac:dyDescent="0.25">
      <c r="A41" s="16" t="s">
        <v>147</v>
      </c>
      <c r="B41" s="17" t="s">
        <v>148</v>
      </c>
      <c r="C41" s="37" t="s">
        <v>149</v>
      </c>
      <c r="D41" s="18">
        <v>5</v>
      </c>
      <c r="E41" s="19"/>
      <c r="F41" s="20"/>
      <c r="G41" s="21">
        <f>ROUND(E41*F41,2)</f>
        <v>0</v>
      </c>
      <c r="ZY41" t="s">
        <v>150</v>
      </c>
      <c r="ZZ41" s="14" t="s">
        <v>151</v>
      </c>
    </row>
    <row r="42" spans="1:702" x14ac:dyDescent="0.25">
      <c r="A42" s="10" t="s">
        <v>152</v>
      </c>
      <c r="B42" s="15" t="s">
        <v>153</v>
      </c>
      <c r="C42" s="38"/>
      <c r="D42" s="12"/>
      <c r="E42" s="12"/>
      <c r="F42" s="12"/>
      <c r="G42" s="13"/>
      <c r="ZY42" t="s">
        <v>154</v>
      </c>
      <c r="ZZ42" s="14"/>
    </row>
    <row r="43" spans="1:702" x14ac:dyDescent="0.25">
      <c r="A43" s="16" t="s">
        <v>155</v>
      </c>
      <c r="B43" s="17" t="s">
        <v>156</v>
      </c>
      <c r="C43" s="37" t="s">
        <v>0</v>
      </c>
      <c r="D43" s="18">
        <v>3</v>
      </c>
      <c r="E43" s="19"/>
      <c r="F43" s="20"/>
      <c r="G43" s="21">
        <f t="shared" ref="G43:G51" si="1">ROUND(E43*F43,2)</f>
        <v>0</v>
      </c>
      <c r="ZY43" t="s">
        <v>157</v>
      </c>
      <c r="ZZ43" s="14" t="s">
        <v>158</v>
      </c>
    </row>
    <row r="44" spans="1:702" x14ac:dyDescent="0.25">
      <c r="A44" s="16" t="s">
        <v>159</v>
      </c>
      <c r="B44" s="17" t="s">
        <v>160</v>
      </c>
      <c r="C44" s="37" t="s">
        <v>161</v>
      </c>
      <c r="D44" s="23">
        <v>18</v>
      </c>
      <c r="E44" s="24"/>
      <c r="F44" s="20"/>
      <c r="G44" s="21">
        <f t="shared" si="1"/>
        <v>0</v>
      </c>
      <c r="ZY44" t="s">
        <v>162</v>
      </c>
      <c r="ZZ44" s="14" t="s">
        <v>163</v>
      </c>
    </row>
    <row r="45" spans="1:702" x14ac:dyDescent="0.25">
      <c r="A45" s="16" t="s">
        <v>164</v>
      </c>
      <c r="B45" s="17" t="s">
        <v>165</v>
      </c>
      <c r="C45" s="37" t="s">
        <v>166</v>
      </c>
      <c r="D45" s="23">
        <v>691.6</v>
      </c>
      <c r="E45" s="24"/>
      <c r="F45" s="20"/>
      <c r="G45" s="21">
        <f t="shared" si="1"/>
        <v>0</v>
      </c>
      <c r="ZY45" t="s">
        <v>167</v>
      </c>
      <c r="ZZ45" s="14" t="s">
        <v>168</v>
      </c>
    </row>
    <row r="46" spans="1:702" x14ac:dyDescent="0.25">
      <c r="A46" s="16" t="s">
        <v>169</v>
      </c>
      <c r="B46" s="17" t="s">
        <v>170</v>
      </c>
      <c r="C46" s="37" t="s">
        <v>171</v>
      </c>
      <c r="D46" s="23">
        <v>107</v>
      </c>
      <c r="E46" s="24"/>
      <c r="F46" s="20"/>
      <c r="G46" s="21">
        <f t="shared" si="1"/>
        <v>0</v>
      </c>
      <c r="ZY46" t="s">
        <v>172</v>
      </c>
      <c r="ZZ46" s="14" t="s">
        <v>173</v>
      </c>
    </row>
    <row r="47" spans="1:702" x14ac:dyDescent="0.25">
      <c r="A47" s="16" t="s">
        <v>174</v>
      </c>
      <c r="B47" s="17" t="s">
        <v>175</v>
      </c>
      <c r="C47" s="37" t="s">
        <v>0</v>
      </c>
      <c r="D47" s="18">
        <v>2</v>
      </c>
      <c r="E47" s="19"/>
      <c r="F47" s="20"/>
      <c r="G47" s="21">
        <f t="shared" si="1"/>
        <v>0</v>
      </c>
      <c r="ZY47" t="s">
        <v>176</v>
      </c>
      <c r="ZZ47" s="14" t="s">
        <v>177</v>
      </c>
    </row>
    <row r="48" spans="1:702" x14ac:dyDescent="0.25">
      <c r="A48" s="16" t="s">
        <v>178</v>
      </c>
      <c r="B48" s="17" t="s">
        <v>179</v>
      </c>
      <c r="C48" s="37" t="s">
        <v>0</v>
      </c>
      <c r="D48" s="18">
        <v>1</v>
      </c>
      <c r="E48" s="19"/>
      <c r="F48" s="20"/>
      <c r="G48" s="21">
        <f t="shared" si="1"/>
        <v>0</v>
      </c>
      <c r="ZY48" t="s">
        <v>180</v>
      </c>
      <c r="ZZ48" s="14" t="s">
        <v>181</v>
      </c>
    </row>
    <row r="49" spans="1:702" x14ac:dyDescent="0.25">
      <c r="A49" s="16" t="s">
        <v>182</v>
      </c>
      <c r="B49" s="17" t="s">
        <v>183</v>
      </c>
      <c r="C49" s="37" t="s">
        <v>184</v>
      </c>
      <c r="D49" s="18">
        <v>1</v>
      </c>
      <c r="E49" s="19"/>
      <c r="F49" s="20"/>
      <c r="G49" s="21">
        <f t="shared" si="1"/>
        <v>0</v>
      </c>
      <c r="ZY49" t="s">
        <v>185</v>
      </c>
      <c r="ZZ49" s="14" t="s">
        <v>186</v>
      </c>
    </row>
    <row r="50" spans="1:702" x14ac:dyDescent="0.25">
      <c r="A50" s="16" t="s">
        <v>187</v>
      </c>
      <c r="B50" s="17" t="s">
        <v>188</v>
      </c>
      <c r="C50" s="37" t="s">
        <v>189</v>
      </c>
      <c r="D50" s="18">
        <v>1</v>
      </c>
      <c r="E50" s="19"/>
      <c r="F50" s="20"/>
      <c r="G50" s="21">
        <f t="shared" si="1"/>
        <v>0</v>
      </c>
      <c r="ZY50" t="s">
        <v>190</v>
      </c>
      <c r="ZZ50" s="14" t="s">
        <v>191</v>
      </c>
    </row>
    <row r="51" spans="1:702" x14ac:dyDescent="0.25">
      <c r="A51" s="16" t="s">
        <v>192</v>
      </c>
      <c r="B51" s="17" t="s">
        <v>193</v>
      </c>
      <c r="C51" s="37" t="s">
        <v>141</v>
      </c>
      <c r="D51" s="18">
        <v>1</v>
      </c>
      <c r="E51" s="19"/>
      <c r="F51" s="20"/>
      <c r="G51" s="21">
        <f t="shared" si="1"/>
        <v>0</v>
      </c>
      <c r="ZY51" t="s">
        <v>194</v>
      </c>
      <c r="ZZ51" s="14" t="s">
        <v>195</v>
      </c>
    </row>
    <row r="52" spans="1:702" x14ac:dyDescent="0.25">
      <c r="A52" s="25"/>
      <c r="B52" s="26"/>
      <c r="C52" s="39"/>
      <c r="D52" s="27"/>
      <c r="E52" s="27"/>
      <c r="F52" s="27"/>
      <c r="G52" s="28"/>
    </row>
    <row r="53" spans="1:702" x14ac:dyDescent="0.25">
      <c r="A53" s="29"/>
      <c r="B53" s="29"/>
      <c r="C53" s="29"/>
      <c r="D53" s="29"/>
      <c r="E53" s="29"/>
      <c r="F53" s="29"/>
      <c r="G53" s="29"/>
    </row>
    <row r="54" spans="1:702" ht="30" x14ac:dyDescent="0.25">
      <c r="B54" s="30" t="s">
        <v>196</v>
      </c>
      <c r="G54" s="31">
        <f>SUBTOTAL(109,G4:G52)</f>
        <v>0</v>
      </c>
      <c r="ZY54" t="s">
        <v>197</v>
      </c>
    </row>
    <row r="55" spans="1:702" x14ac:dyDescent="0.25">
      <c r="A55" s="32">
        <v>20</v>
      </c>
      <c r="B55" s="30" t="str">
        <f>CONCATENATE("Montant TVA (",A55,"%)")</f>
        <v>Montant TVA (20%)</v>
      </c>
      <c r="G55" s="31">
        <f>(G54*A55)/100</f>
        <v>0</v>
      </c>
      <c r="ZY55" t="s">
        <v>198</v>
      </c>
    </row>
    <row r="56" spans="1:702" x14ac:dyDescent="0.25">
      <c r="B56" s="30" t="s">
        <v>199</v>
      </c>
      <c r="G56" s="31">
        <f>G54+G55</f>
        <v>0</v>
      </c>
      <c r="ZY56" t="s">
        <v>200</v>
      </c>
    </row>
    <row r="57" spans="1:702" x14ac:dyDescent="0.25">
      <c r="G57" s="31"/>
    </row>
    <row r="58" spans="1:702" x14ac:dyDescent="0.25">
      <c r="G58"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201</v>
      </c>
      <c r="D2" s="4" t="s">
        <v>202</v>
      </c>
      <c r="E2" s="3" t="s">
        <v>203</v>
      </c>
      <c r="F2" s="4" t="s">
        <v>204</v>
      </c>
      <c r="G2" s="5" t="s">
        <v>205</v>
      </c>
    </row>
    <row r="3" spans="1:702" x14ac:dyDescent="0.25">
      <c r="A3" s="6"/>
      <c r="B3" s="7"/>
      <c r="C3" s="8"/>
      <c r="D3" s="8"/>
      <c r="E3" s="8"/>
      <c r="F3" s="8"/>
      <c r="G3" s="9"/>
    </row>
    <row r="4" spans="1:702" ht="31.5" x14ac:dyDescent="0.25">
      <c r="A4" s="10" t="s">
        <v>206</v>
      </c>
      <c r="B4" s="11" t="s">
        <v>331</v>
      </c>
      <c r="C4" s="12"/>
      <c r="D4" s="12"/>
      <c r="E4" s="12"/>
      <c r="F4" s="12"/>
      <c r="G4" s="13"/>
      <c r="ZY4" t="s">
        <v>207</v>
      </c>
      <c r="ZZ4" s="14"/>
    </row>
    <row r="5" spans="1:702" x14ac:dyDescent="0.25">
      <c r="A5" s="10" t="s">
        <v>208</v>
      </c>
      <c r="B5" s="15" t="s">
        <v>209</v>
      </c>
      <c r="C5" s="12"/>
      <c r="D5" s="12"/>
      <c r="E5" s="12"/>
      <c r="F5" s="12"/>
      <c r="G5" s="13"/>
      <c r="ZY5" t="s">
        <v>210</v>
      </c>
      <c r="ZZ5" s="14"/>
    </row>
    <row r="6" spans="1:702" x14ac:dyDescent="0.25">
      <c r="A6" s="16" t="s">
        <v>211</v>
      </c>
      <c r="B6" s="17" t="s">
        <v>212</v>
      </c>
      <c r="C6" s="37" t="s">
        <v>213</v>
      </c>
      <c r="D6" s="23">
        <v>4</v>
      </c>
      <c r="E6" s="24"/>
      <c r="F6" s="20"/>
      <c r="G6" s="21">
        <f>ROUND(E6*F6,2)</f>
        <v>0</v>
      </c>
      <c r="ZY6" t="s">
        <v>214</v>
      </c>
      <c r="ZZ6" s="14" t="s">
        <v>215</v>
      </c>
    </row>
    <row r="7" spans="1:702" x14ac:dyDescent="0.25">
      <c r="A7" s="25"/>
      <c r="B7" s="26"/>
      <c r="C7" s="27"/>
      <c r="D7" s="27"/>
      <c r="E7" s="27"/>
      <c r="F7" s="27"/>
      <c r="G7" s="28"/>
    </row>
    <row r="8" spans="1:702" x14ac:dyDescent="0.25">
      <c r="A8" s="29"/>
      <c r="B8" s="29"/>
      <c r="C8" s="29"/>
      <c r="D8" s="29"/>
      <c r="E8" s="29"/>
      <c r="F8" s="29"/>
      <c r="G8" s="29"/>
    </row>
    <row r="9" spans="1:702" ht="30" x14ac:dyDescent="0.25">
      <c r="B9" s="30" t="s">
        <v>216</v>
      </c>
      <c r="G9" s="31">
        <f>SUBTOTAL(109,G4:G7)</f>
        <v>0</v>
      </c>
      <c r="ZY9" t="s">
        <v>217</v>
      </c>
    </row>
    <row r="10" spans="1:702" x14ac:dyDescent="0.25">
      <c r="A10" s="32">
        <v>20</v>
      </c>
      <c r="B10" s="30" t="str">
        <f>CONCATENATE("Montant TVA (",A10,"%)")</f>
        <v>Montant TVA (20%)</v>
      </c>
      <c r="G10" s="31">
        <f>(G9*A10)/100</f>
        <v>0</v>
      </c>
      <c r="ZY10" t="s">
        <v>218</v>
      </c>
    </row>
    <row r="11" spans="1:702" x14ac:dyDescent="0.25">
      <c r="B11" s="30" t="s">
        <v>219</v>
      </c>
      <c r="G11" s="31">
        <f>G9+G10</f>
        <v>0</v>
      </c>
      <c r="ZY11" t="s">
        <v>220</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221</v>
      </c>
      <c r="D2" s="4" t="s">
        <v>222</v>
      </c>
      <c r="E2" s="3" t="s">
        <v>223</v>
      </c>
      <c r="F2" s="4" t="s">
        <v>224</v>
      </c>
      <c r="G2" s="5" t="s">
        <v>225</v>
      </c>
    </row>
    <row r="3" spans="1:702" x14ac:dyDescent="0.25">
      <c r="A3" s="6"/>
      <c r="B3" s="7"/>
      <c r="C3" s="8"/>
      <c r="D3" s="8"/>
      <c r="E3" s="8"/>
      <c r="F3" s="8"/>
      <c r="G3" s="9"/>
    </row>
    <row r="4" spans="1:702" ht="31.5" x14ac:dyDescent="0.25">
      <c r="A4" s="10" t="s">
        <v>226</v>
      </c>
      <c r="B4" s="11" t="s">
        <v>330</v>
      </c>
      <c r="C4" s="12"/>
      <c r="D4" s="12"/>
      <c r="E4" s="12"/>
      <c r="F4" s="12"/>
      <c r="G4" s="13"/>
      <c r="ZY4" t="s">
        <v>227</v>
      </c>
      <c r="ZZ4" s="14"/>
    </row>
    <row r="5" spans="1:702" x14ac:dyDescent="0.25">
      <c r="A5" s="10" t="s">
        <v>228</v>
      </c>
      <c r="B5" s="15" t="s">
        <v>229</v>
      </c>
      <c r="C5" s="12"/>
      <c r="D5" s="12"/>
      <c r="E5" s="12"/>
      <c r="F5" s="12"/>
      <c r="G5" s="13"/>
      <c r="ZY5" t="s">
        <v>230</v>
      </c>
      <c r="ZZ5" s="14"/>
    </row>
    <row r="6" spans="1:702" x14ac:dyDescent="0.25">
      <c r="A6" s="16" t="s">
        <v>231</v>
      </c>
      <c r="B6" s="17" t="s">
        <v>232</v>
      </c>
      <c r="C6" s="37" t="s">
        <v>0</v>
      </c>
      <c r="D6" s="18">
        <v>1</v>
      </c>
      <c r="E6" s="19"/>
      <c r="F6" s="20"/>
      <c r="G6" s="21">
        <f>ROUND(E6*F6,2)</f>
        <v>0</v>
      </c>
      <c r="ZY6" t="s">
        <v>233</v>
      </c>
      <c r="ZZ6" s="14" t="s">
        <v>234</v>
      </c>
    </row>
    <row r="7" spans="1:702" x14ac:dyDescent="0.25">
      <c r="A7" s="25"/>
      <c r="B7" s="26"/>
      <c r="C7" s="27"/>
      <c r="D7" s="27"/>
      <c r="E7" s="27"/>
      <c r="F7" s="27"/>
      <c r="G7" s="28"/>
    </row>
    <row r="8" spans="1:702" x14ac:dyDescent="0.25">
      <c r="A8" s="29"/>
      <c r="B8" s="29"/>
      <c r="C8" s="29"/>
      <c r="D8" s="29"/>
      <c r="E8" s="29"/>
      <c r="F8" s="29"/>
      <c r="G8" s="29"/>
    </row>
    <row r="9" spans="1:702" ht="30" x14ac:dyDescent="0.25">
      <c r="B9" s="30" t="s">
        <v>235</v>
      </c>
      <c r="G9" s="31">
        <f>SUBTOTAL(109,G4:G7)</f>
        <v>0</v>
      </c>
      <c r="ZY9" t="s">
        <v>236</v>
      </c>
    </row>
    <row r="10" spans="1:702" x14ac:dyDescent="0.25">
      <c r="A10" s="32">
        <v>20</v>
      </c>
      <c r="B10" s="30" t="str">
        <f>CONCATENATE("Montant TVA (",A10,"%)")</f>
        <v>Montant TVA (20%)</v>
      </c>
      <c r="G10" s="31">
        <f>(G9*A10)/100</f>
        <v>0</v>
      </c>
      <c r="ZY10" t="s">
        <v>237</v>
      </c>
    </row>
    <row r="11" spans="1:702" x14ac:dyDescent="0.25">
      <c r="B11" s="30" t="s">
        <v>238</v>
      </c>
      <c r="G11" s="31">
        <f>G9+G10</f>
        <v>0</v>
      </c>
      <c r="ZY11" t="s">
        <v>239</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240</v>
      </c>
      <c r="D2" s="4" t="s">
        <v>241</v>
      </c>
      <c r="E2" s="3" t="s">
        <v>242</v>
      </c>
      <c r="F2" s="4" t="s">
        <v>243</v>
      </c>
      <c r="G2" s="5" t="s">
        <v>244</v>
      </c>
    </row>
    <row r="3" spans="1:702" x14ac:dyDescent="0.25">
      <c r="A3" s="6"/>
      <c r="B3" s="7"/>
      <c r="C3" s="8"/>
      <c r="D3" s="8"/>
      <c r="E3" s="8"/>
      <c r="F3" s="8"/>
      <c r="G3" s="9"/>
    </row>
    <row r="4" spans="1:702" ht="31.5" x14ac:dyDescent="0.25">
      <c r="A4" s="10" t="s">
        <v>245</v>
      </c>
      <c r="B4" s="11" t="s">
        <v>329</v>
      </c>
      <c r="C4" s="12"/>
      <c r="D4" s="12"/>
      <c r="E4" s="12"/>
      <c r="F4" s="12"/>
      <c r="G4" s="13"/>
      <c r="ZY4" t="s">
        <v>246</v>
      </c>
      <c r="ZZ4" s="14"/>
    </row>
    <row r="5" spans="1:702" x14ac:dyDescent="0.25">
      <c r="A5" s="10" t="s">
        <v>247</v>
      </c>
      <c r="B5" s="15" t="s">
        <v>248</v>
      </c>
      <c r="C5" s="12"/>
      <c r="D5" s="12"/>
      <c r="E5" s="12"/>
      <c r="F5" s="12"/>
      <c r="G5" s="13"/>
      <c r="ZY5" t="s">
        <v>249</v>
      </c>
      <c r="ZZ5" s="14"/>
    </row>
    <row r="6" spans="1:702" x14ac:dyDescent="0.25">
      <c r="A6" s="16" t="s">
        <v>250</v>
      </c>
      <c r="B6" s="17" t="s">
        <v>251</v>
      </c>
      <c r="C6" s="37" t="s">
        <v>0</v>
      </c>
      <c r="D6" s="18">
        <v>1</v>
      </c>
      <c r="E6" s="19"/>
      <c r="F6" s="20"/>
      <c r="G6" s="21">
        <f>ROUND(E6*F6,2)</f>
        <v>0</v>
      </c>
      <c r="ZY6" t="s">
        <v>252</v>
      </c>
      <c r="ZZ6" s="14" t="s">
        <v>253</v>
      </c>
    </row>
    <row r="7" spans="1:702" x14ac:dyDescent="0.25">
      <c r="A7" s="25"/>
      <c r="B7" s="26"/>
      <c r="C7" s="27"/>
      <c r="D7" s="27"/>
      <c r="E7" s="27"/>
      <c r="F7" s="27"/>
      <c r="G7" s="28"/>
    </row>
    <row r="8" spans="1:702" x14ac:dyDescent="0.25">
      <c r="A8" s="29"/>
      <c r="B8" s="29"/>
      <c r="C8" s="29"/>
      <c r="D8" s="29"/>
      <c r="E8" s="29"/>
      <c r="F8" s="29"/>
      <c r="G8" s="29"/>
    </row>
    <row r="9" spans="1:702" ht="30" x14ac:dyDescent="0.25">
      <c r="B9" s="30" t="s">
        <v>254</v>
      </c>
      <c r="G9" s="31">
        <f>SUBTOTAL(109,G4:G7)</f>
        <v>0</v>
      </c>
      <c r="ZY9" t="s">
        <v>255</v>
      </c>
    </row>
    <row r="10" spans="1:702" x14ac:dyDescent="0.25">
      <c r="A10" s="32">
        <v>20</v>
      </c>
      <c r="B10" s="30" t="str">
        <f>CONCATENATE("Montant TVA (",A10,"%)")</f>
        <v>Montant TVA (20%)</v>
      </c>
      <c r="G10" s="31">
        <f>(G9*A10)/100</f>
        <v>0</v>
      </c>
      <c r="ZY10" t="s">
        <v>256</v>
      </c>
    </row>
    <row r="11" spans="1:702" x14ac:dyDescent="0.25">
      <c r="B11" s="30" t="s">
        <v>257</v>
      </c>
      <c r="G11" s="31">
        <f>G9+G10</f>
        <v>0</v>
      </c>
      <c r="ZY11" t="s">
        <v>258</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259</v>
      </c>
      <c r="D2" s="4" t="s">
        <v>260</v>
      </c>
      <c r="E2" s="3" t="s">
        <v>261</v>
      </c>
      <c r="F2" s="4" t="s">
        <v>262</v>
      </c>
      <c r="G2" s="5" t="s">
        <v>263</v>
      </c>
    </row>
    <row r="3" spans="1:702" x14ac:dyDescent="0.25">
      <c r="A3" s="6"/>
      <c r="B3" s="7"/>
      <c r="C3" s="8"/>
      <c r="D3" s="8"/>
      <c r="E3" s="8"/>
      <c r="F3" s="8"/>
      <c r="G3" s="9"/>
    </row>
    <row r="4" spans="1:702" ht="31.5" x14ac:dyDescent="0.25">
      <c r="A4" s="10" t="s">
        <v>264</v>
      </c>
      <c r="B4" s="11" t="s">
        <v>328</v>
      </c>
      <c r="C4" s="12"/>
      <c r="D4" s="12"/>
      <c r="E4" s="12"/>
      <c r="F4" s="12"/>
      <c r="G4" s="13"/>
      <c r="ZY4" t="s">
        <v>265</v>
      </c>
      <c r="ZZ4" s="14"/>
    </row>
    <row r="5" spans="1:702" x14ac:dyDescent="0.25">
      <c r="A5" s="10" t="s">
        <v>266</v>
      </c>
      <c r="B5" s="15" t="s">
        <v>267</v>
      </c>
      <c r="C5" s="12"/>
      <c r="D5" s="12"/>
      <c r="E5" s="12"/>
      <c r="F5" s="12"/>
      <c r="G5" s="13"/>
      <c r="ZY5" t="s">
        <v>268</v>
      </c>
      <c r="ZZ5" s="14"/>
    </row>
    <row r="6" spans="1:702" x14ac:dyDescent="0.25">
      <c r="A6" s="16" t="s">
        <v>269</v>
      </c>
      <c r="B6" s="17" t="s">
        <v>270</v>
      </c>
      <c r="C6" s="37" t="s">
        <v>271</v>
      </c>
      <c r="D6" s="23">
        <v>8.5</v>
      </c>
      <c r="E6" s="24"/>
      <c r="F6" s="20"/>
      <c r="G6" s="21">
        <f>ROUND(E6*F6,2)</f>
        <v>0</v>
      </c>
      <c r="ZY6" t="s">
        <v>272</v>
      </c>
      <c r="ZZ6" s="14" t="s">
        <v>273</v>
      </c>
    </row>
    <row r="7" spans="1:702" x14ac:dyDescent="0.25">
      <c r="A7" s="25"/>
      <c r="B7" s="26"/>
      <c r="C7" s="27"/>
      <c r="D7" s="27"/>
      <c r="E7" s="27"/>
      <c r="F7" s="27"/>
      <c r="G7" s="28"/>
    </row>
    <row r="8" spans="1:702" x14ac:dyDescent="0.25">
      <c r="A8" s="29"/>
      <c r="B8" s="29"/>
      <c r="C8" s="29"/>
      <c r="D8" s="29"/>
      <c r="E8" s="29"/>
      <c r="F8" s="29"/>
      <c r="G8" s="29"/>
    </row>
    <row r="9" spans="1:702" ht="30" x14ac:dyDescent="0.25">
      <c r="B9" s="30" t="s">
        <v>274</v>
      </c>
      <c r="G9" s="31">
        <f>SUBTOTAL(109,G4:G7)</f>
        <v>0</v>
      </c>
      <c r="ZY9" t="s">
        <v>275</v>
      </c>
    </row>
    <row r="10" spans="1:702" x14ac:dyDescent="0.25">
      <c r="A10" s="32">
        <v>20</v>
      </c>
      <c r="B10" s="30" t="str">
        <f>CONCATENATE("Montant TVA (",A10,"%)")</f>
        <v>Montant TVA (20%)</v>
      </c>
      <c r="G10" s="31">
        <f>(G9*A10)/100</f>
        <v>0</v>
      </c>
      <c r="ZY10" t="s">
        <v>276</v>
      </c>
    </row>
    <row r="11" spans="1:702" x14ac:dyDescent="0.25">
      <c r="B11" s="30" t="s">
        <v>277</v>
      </c>
      <c r="G11" s="31">
        <f>G9+G10</f>
        <v>0</v>
      </c>
      <c r="ZY11" t="s">
        <v>278</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pane="topRight" activeCell="C1" sqref="C1"/>
      <selection pane="bottomLeft" activeCell="A3" sqref="A3"/>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279</v>
      </c>
      <c r="D2" s="4" t="s">
        <v>280</v>
      </c>
      <c r="E2" s="3" t="s">
        <v>281</v>
      </c>
      <c r="F2" s="4" t="s">
        <v>282</v>
      </c>
      <c r="G2" s="5" t="s">
        <v>283</v>
      </c>
    </row>
    <row r="3" spans="1:702" x14ac:dyDescent="0.25">
      <c r="A3" s="6"/>
      <c r="B3" s="7"/>
      <c r="C3" s="8"/>
      <c r="D3" s="8"/>
      <c r="E3" s="8"/>
      <c r="F3" s="8"/>
      <c r="G3" s="9"/>
    </row>
    <row r="4" spans="1:702" ht="31.5" x14ac:dyDescent="0.25">
      <c r="A4" s="10" t="s">
        <v>284</v>
      </c>
      <c r="B4" s="11" t="s">
        <v>327</v>
      </c>
      <c r="C4" s="12"/>
      <c r="D4" s="12"/>
      <c r="E4" s="12"/>
      <c r="F4" s="12"/>
      <c r="G4" s="13"/>
      <c r="ZY4" t="s">
        <v>285</v>
      </c>
      <c r="ZZ4" s="14"/>
    </row>
    <row r="5" spans="1:702" x14ac:dyDescent="0.25">
      <c r="A5" s="10" t="s">
        <v>286</v>
      </c>
      <c r="B5" s="15" t="s">
        <v>287</v>
      </c>
      <c r="C5" s="12"/>
      <c r="D5" s="12"/>
      <c r="E5" s="12"/>
      <c r="F5" s="12"/>
      <c r="G5" s="13"/>
      <c r="ZY5" t="s">
        <v>288</v>
      </c>
      <c r="ZZ5" s="14"/>
    </row>
    <row r="6" spans="1:702" x14ac:dyDescent="0.25">
      <c r="A6" s="16" t="s">
        <v>289</v>
      </c>
      <c r="B6" s="17" t="s">
        <v>290</v>
      </c>
      <c r="C6" s="37" t="s">
        <v>0</v>
      </c>
      <c r="D6" s="18">
        <v>1</v>
      </c>
      <c r="E6" s="19"/>
      <c r="F6" s="20"/>
      <c r="G6" s="21">
        <f>ROUND(E6*F6,2)</f>
        <v>0</v>
      </c>
      <c r="ZY6" t="s">
        <v>291</v>
      </c>
      <c r="ZZ6" s="14" t="s">
        <v>292</v>
      </c>
    </row>
    <row r="7" spans="1:702" x14ac:dyDescent="0.25">
      <c r="A7" s="25"/>
      <c r="B7" s="26"/>
      <c r="C7" s="27"/>
      <c r="D7" s="27"/>
      <c r="E7" s="27"/>
      <c r="F7" s="27"/>
      <c r="G7" s="28"/>
    </row>
    <row r="8" spans="1:702" x14ac:dyDescent="0.25">
      <c r="A8" s="29"/>
      <c r="B8" s="29"/>
      <c r="C8" s="29"/>
      <c r="D8" s="29"/>
      <c r="E8" s="29"/>
      <c r="F8" s="29"/>
      <c r="G8" s="29"/>
    </row>
    <row r="9" spans="1:702" ht="30" x14ac:dyDescent="0.25">
      <c r="B9" s="30" t="s">
        <v>293</v>
      </c>
      <c r="G9" s="31">
        <f>SUBTOTAL(109,G4:G7)</f>
        <v>0</v>
      </c>
      <c r="ZY9" t="s">
        <v>294</v>
      </c>
    </row>
    <row r="10" spans="1:702" x14ac:dyDescent="0.25">
      <c r="A10" s="32">
        <v>20</v>
      </c>
      <c r="B10" s="30" t="str">
        <f>CONCATENATE("Montant TVA (",A10,"%)")</f>
        <v>Montant TVA (20%)</v>
      </c>
      <c r="G10" s="31">
        <f>(G9*A10)/100</f>
        <v>0</v>
      </c>
      <c r="ZY10" t="s">
        <v>295</v>
      </c>
    </row>
    <row r="11" spans="1:702" x14ac:dyDescent="0.25">
      <c r="B11" s="30" t="s">
        <v>296</v>
      </c>
      <c r="G11" s="31">
        <f>G9+G10</f>
        <v>0</v>
      </c>
      <c r="ZY11" t="s">
        <v>297</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298</v>
      </c>
      <c r="D2" s="4" t="s">
        <v>299</v>
      </c>
      <c r="E2" s="3" t="s">
        <v>300</v>
      </c>
      <c r="F2" s="4" t="s">
        <v>301</v>
      </c>
      <c r="G2" s="5" t="s">
        <v>302</v>
      </c>
    </row>
    <row r="3" spans="1:702" x14ac:dyDescent="0.25">
      <c r="A3" s="6"/>
      <c r="B3" s="7"/>
      <c r="C3" s="8"/>
      <c r="D3" s="8"/>
      <c r="E3" s="8"/>
      <c r="F3" s="8"/>
      <c r="G3" s="9"/>
    </row>
    <row r="4" spans="1:702" ht="31.5" x14ac:dyDescent="0.25">
      <c r="A4" s="10" t="s">
        <v>303</v>
      </c>
      <c r="B4" s="11" t="s">
        <v>326</v>
      </c>
      <c r="C4" s="12"/>
      <c r="D4" s="12"/>
      <c r="E4" s="12"/>
      <c r="F4" s="12"/>
      <c r="G4" s="13"/>
      <c r="ZY4" t="s">
        <v>304</v>
      </c>
      <c r="ZZ4" s="14"/>
    </row>
    <row r="5" spans="1:702" x14ac:dyDescent="0.25">
      <c r="A5" s="10" t="s">
        <v>305</v>
      </c>
      <c r="B5" s="15" t="s">
        <v>306</v>
      </c>
      <c r="C5" s="12"/>
      <c r="D5" s="12"/>
      <c r="E5" s="12"/>
      <c r="F5" s="12"/>
      <c r="G5" s="13"/>
      <c r="ZY5" t="s">
        <v>307</v>
      </c>
      <c r="ZZ5" s="14"/>
    </row>
    <row r="6" spans="1:702" x14ac:dyDescent="0.25">
      <c r="A6" s="16" t="s">
        <v>308</v>
      </c>
      <c r="B6" s="17" t="s">
        <v>309</v>
      </c>
      <c r="C6" s="37" t="s">
        <v>310</v>
      </c>
      <c r="D6" s="18">
        <v>1</v>
      </c>
      <c r="E6" s="19"/>
      <c r="F6" s="20"/>
      <c r="G6" s="21">
        <f>ROUND(E6*F6,2)</f>
        <v>0</v>
      </c>
      <c r="ZY6" t="s">
        <v>311</v>
      </c>
      <c r="ZZ6" s="14" t="s">
        <v>312</v>
      </c>
    </row>
    <row r="7" spans="1:702" x14ac:dyDescent="0.25">
      <c r="A7" s="25"/>
      <c r="B7" s="26"/>
      <c r="C7" s="27"/>
      <c r="D7" s="27"/>
      <c r="E7" s="27"/>
      <c r="F7" s="27"/>
      <c r="G7" s="28"/>
    </row>
    <row r="8" spans="1:702" x14ac:dyDescent="0.25">
      <c r="A8" s="29"/>
      <c r="B8" s="29"/>
      <c r="C8" s="29"/>
      <c r="D8" s="29"/>
      <c r="E8" s="29"/>
      <c r="F8" s="29"/>
      <c r="G8" s="29"/>
    </row>
    <row r="9" spans="1:702" ht="30" x14ac:dyDescent="0.25">
      <c r="B9" s="30" t="s">
        <v>313</v>
      </c>
      <c r="G9" s="31">
        <f>SUBTOTAL(109,G4:G7)</f>
        <v>0</v>
      </c>
      <c r="ZY9" t="s">
        <v>314</v>
      </c>
    </row>
    <row r="10" spans="1:702" x14ac:dyDescent="0.25">
      <c r="A10" s="32">
        <v>20</v>
      </c>
      <c r="B10" s="30" t="str">
        <f>CONCATENATE("Montant TVA (",A10,"%)")</f>
        <v>Montant TVA (20%)</v>
      </c>
      <c r="G10" s="31">
        <f>(G9*A10)/100</f>
        <v>0</v>
      </c>
      <c r="ZY10" t="s">
        <v>315</v>
      </c>
    </row>
    <row r="11" spans="1:702" x14ac:dyDescent="0.25">
      <c r="B11" s="30" t="s">
        <v>316</v>
      </c>
      <c r="G11" s="31">
        <f>G9+G10</f>
        <v>0</v>
      </c>
      <c r="ZY11" t="s">
        <v>317</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9E7772-EE75-4AFC-93B8-9C68F6D1BFC0}">
  <sheetPr>
    <pageSetUpPr fitToPage="1"/>
  </sheetPr>
  <dimension ref="A9:G34"/>
  <sheetViews>
    <sheetView tabSelected="1" view="pageBreakPreview" zoomScaleNormal="100" zoomScaleSheetLayoutView="100" workbookViewId="0">
      <selection activeCell="B4" sqref="B4"/>
    </sheetView>
  </sheetViews>
  <sheetFormatPr baseColWidth="10" defaultRowHeight="15" x14ac:dyDescent="0.25"/>
  <cols>
    <col min="1" max="16384" width="11.42578125" style="33"/>
  </cols>
  <sheetData>
    <row r="9" spans="1:7" ht="15.75" x14ac:dyDescent="0.25">
      <c r="A9" s="45" t="s">
        <v>318</v>
      </c>
      <c r="B9" s="46"/>
      <c r="C9" s="46"/>
      <c r="D9" s="46"/>
      <c r="E9" s="46"/>
      <c r="F9" s="46"/>
      <c r="G9" s="46"/>
    </row>
    <row r="10" spans="1:7" x14ac:dyDescent="0.25">
      <c r="A10" s="34"/>
    </row>
    <row r="11" spans="1:7" x14ac:dyDescent="0.25">
      <c r="A11" s="34"/>
    </row>
    <row r="12" spans="1:7" x14ac:dyDescent="0.25">
      <c r="A12" s="34"/>
    </row>
    <row r="13" spans="1:7" ht="27.6" customHeight="1" x14ac:dyDescent="0.25">
      <c r="A13" s="43" t="s">
        <v>319</v>
      </c>
      <c r="B13" s="44"/>
      <c r="C13" s="44"/>
      <c r="D13" s="44"/>
      <c r="E13" s="44"/>
      <c r="F13" s="44"/>
      <c r="G13" s="44"/>
    </row>
    <row r="14" spans="1:7" x14ac:dyDescent="0.25">
      <c r="A14" s="35"/>
    </row>
    <row r="15" spans="1:7" ht="25.9" customHeight="1" x14ac:dyDescent="0.25">
      <c r="A15" s="43" t="s">
        <v>320</v>
      </c>
      <c r="B15" s="44"/>
      <c r="C15" s="44"/>
      <c r="D15" s="44"/>
      <c r="E15" s="44"/>
      <c r="F15" s="44"/>
      <c r="G15" s="44"/>
    </row>
    <row r="16" spans="1:7" x14ac:dyDescent="0.25">
      <c r="A16" s="35"/>
    </row>
    <row r="17" spans="1:7" ht="43.5" customHeight="1" x14ac:dyDescent="0.25">
      <c r="A17" s="43" t="s">
        <v>321</v>
      </c>
      <c r="B17" s="44"/>
      <c r="C17" s="44"/>
      <c r="D17" s="44"/>
      <c r="E17" s="44"/>
      <c r="F17" s="44"/>
      <c r="G17" s="44"/>
    </row>
    <row r="18" spans="1:7" x14ac:dyDescent="0.25">
      <c r="A18" s="35"/>
    </row>
    <row r="19" spans="1:7" ht="41.25" customHeight="1" x14ac:dyDescent="0.25">
      <c r="A19" s="43" t="s">
        <v>322</v>
      </c>
      <c r="B19" s="44"/>
      <c r="C19" s="44"/>
      <c r="D19" s="44"/>
      <c r="E19" s="44"/>
      <c r="F19" s="44"/>
      <c r="G19" s="44"/>
    </row>
    <row r="20" spans="1:7" x14ac:dyDescent="0.25">
      <c r="A20" s="35"/>
    </row>
    <row r="21" spans="1:7" ht="45.75" customHeight="1" x14ac:dyDescent="0.25">
      <c r="A21" s="43" t="s">
        <v>323</v>
      </c>
      <c r="B21" s="44"/>
      <c r="C21" s="44"/>
      <c r="D21" s="44"/>
      <c r="E21" s="44"/>
      <c r="F21" s="44"/>
      <c r="G21" s="44"/>
    </row>
    <row r="22" spans="1:7" x14ac:dyDescent="0.25">
      <c r="A22" s="35"/>
    </row>
    <row r="23" spans="1:7" ht="22.9" customHeight="1" x14ac:dyDescent="0.25">
      <c r="A23" s="43" t="s">
        <v>324</v>
      </c>
      <c r="B23" s="44"/>
      <c r="C23" s="44"/>
      <c r="D23" s="44"/>
      <c r="E23" s="44"/>
      <c r="F23" s="44"/>
      <c r="G23" s="44"/>
    </row>
    <row r="24" spans="1:7" x14ac:dyDescent="0.25">
      <c r="A24" s="35"/>
    </row>
    <row r="25" spans="1:7" ht="28.15" customHeight="1" x14ac:dyDescent="0.25">
      <c r="A25" s="43" t="s">
        <v>325</v>
      </c>
      <c r="B25" s="44"/>
      <c r="C25" s="44"/>
      <c r="D25" s="44"/>
      <c r="E25" s="44"/>
      <c r="F25" s="44"/>
      <c r="G25" s="44"/>
    </row>
    <row r="34" spans="3:3" x14ac:dyDescent="0.25">
      <c r="C34" s="36"/>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14</vt:i4>
      </vt:variant>
    </vt:vector>
  </HeadingPairs>
  <TitlesOfParts>
    <vt:vector size="22" baseType="lpstr">
      <vt:lpstr>Lot N°10 MENUISERIES INTERIEUR</vt:lpstr>
      <vt:lpstr>Lot N°10 PSE 02   Aménagements</vt:lpstr>
      <vt:lpstr>Lot N°10 PSE 03   Aménagement</vt:lpstr>
      <vt:lpstr>Lot N°10 PSE 04   Aménagement</vt:lpstr>
      <vt:lpstr>Lot N°10 PSE 05   Aménagement</vt:lpstr>
      <vt:lpstr>Lot N°10 PSE 06   Meuble menui</vt:lpstr>
      <vt:lpstr>Lot N°10 PSE 08   Fourniture d</vt:lpstr>
      <vt:lpstr>Nota</vt:lpstr>
      <vt:lpstr>'Lot N°10 MENUISERIES INTERIEUR'!Impression_des_titres</vt:lpstr>
      <vt:lpstr>'Lot N°10 PSE 02   Aménagements'!Impression_des_titres</vt:lpstr>
      <vt:lpstr>'Lot N°10 PSE 03   Aménagement'!Impression_des_titres</vt:lpstr>
      <vt:lpstr>'Lot N°10 PSE 04   Aménagement'!Impression_des_titres</vt:lpstr>
      <vt:lpstr>'Lot N°10 PSE 05   Aménagement'!Impression_des_titres</vt:lpstr>
      <vt:lpstr>'Lot N°10 PSE 06   Meuble menui'!Impression_des_titres</vt:lpstr>
      <vt:lpstr>'Lot N°10 PSE 08   Fourniture d'!Impression_des_titres</vt:lpstr>
      <vt:lpstr>'Lot N°10 MENUISERIES INTERIEUR'!Zone_d_impression</vt:lpstr>
      <vt:lpstr>'Lot N°10 PSE 02   Aménagements'!Zone_d_impression</vt:lpstr>
      <vt:lpstr>'Lot N°10 PSE 03   Aménagement'!Zone_d_impression</vt:lpstr>
      <vt:lpstr>'Lot N°10 PSE 04   Aménagement'!Zone_d_impression</vt:lpstr>
      <vt:lpstr>'Lot N°10 PSE 05   Aménagement'!Zone_d_impression</vt:lpstr>
      <vt:lpstr>'Lot N°10 PSE 06   Meuble menui'!Zone_d_impression</vt:lpstr>
      <vt:lpstr>'Lot N°10 PSE 08   Fourniture d'!Zone_d_impression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2024-01-15T09:49:52Z</cp:lastPrinted>
  <dcterms:created xsi:type="dcterms:W3CDTF">2024-01-15T09:16:42Z</dcterms:created>
  <dcterms:modified xsi:type="dcterms:W3CDTF">2024-01-15T09:50:24Z</dcterms:modified>
</cp:coreProperties>
</file>