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DPGF" sheetId="9" r:id="rId1"/>
    <sheet name="BPU" sheetId="2" r:id="rId2"/>
    <sheet name="Sous détail des prix" sheetId="10" r:id="rId3"/>
    <sheet name="Superficie par activité" sheetId="8" r:id="rId4"/>
  </sheets>
  <definedNames>
    <definedName name="_ftn1" localSheetId="3">'Superficie par activité'!#REF!</definedName>
    <definedName name="_ftnref1" localSheetId="3">#REF!</definedName>
    <definedName name="_xlnm.Print_Area" localSheetId="1">BPU!$A$1:$D$34</definedName>
  </definedNames>
  <calcPr calcId="162913"/>
</workbook>
</file>

<file path=xl/calcChain.xml><?xml version="1.0" encoding="utf-8"?>
<calcChain xmlns="http://schemas.openxmlformats.org/spreadsheetml/2006/main">
  <c r="B24" i="9" l="1"/>
  <c r="F23" i="9" l="1"/>
  <c r="E22" i="9"/>
  <c r="F22" i="9" s="1"/>
  <c r="E23" i="9"/>
  <c r="D22" i="9"/>
  <c r="D23" i="9"/>
  <c r="C35" i="9" l="1"/>
  <c r="E33" i="9"/>
  <c r="E35" i="9" s="1"/>
  <c r="D33" i="9"/>
  <c r="D35" i="9" s="1"/>
  <c r="C24" i="9"/>
  <c r="E21" i="9"/>
  <c r="F21" i="9" s="1"/>
  <c r="D21" i="9"/>
  <c r="E20" i="9"/>
  <c r="F20" i="9" s="1"/>
  <c r="D20" i="9"/>
  <c r="E19" i="9"/>
  <c r="F19" i="9" s="1"/>
  <c r="D19" i="9"/>
  <c r="E18" i="9"/>
  <c r="F18" i="9" s="1"/>
  <c r="D18" i="9"/>
  <c r="E17" i="9"/>
  <c r="F17" i="9" s="1"/>
  <c r="D17" i="9"/>
  <c r="E16" i="9"/>
  <c r="F16" i="9" s="1"/>
  <c r="D16" i="9"/>
  <c r="E15" i="9"/>
  <c r="F15" i="9" s="1"/>
  <c r="D15" i="9"/>
  <c r="E14" i="9"/>
  <c r="F14" i="9" s="1"/>
  <c r="D14" i="9"/>
  <c r="E13" i="9"/>
  <c r="F13" i="9" s="1"/>
  <c r="D13" i="9"/>
  <c r="F12" i="9"/>
  <c r="E12" i="9"/>
  <c r="D12" i="9"/>
  <c r="E11" i="9"/>
  <c r="F11" i="9" s="1"/>
  <c r="D11" i="9"/>
  <c r="E10" i="9"/>
  <c r="F10" i="9" s="1"/>
  <c r="D10" i="9"/>
  <c r="E9" i="9"/>
  <c r="D9" i="9"/>
  <c r="E8" i="9"/>
  <c r="F8" i="9" s="1"/>
  <c r="D8" i="9"/>
  <c r="E7" i="9"/>
  <c r="F7" i="9" s="1"/>
  <c r="D7" i="9"/>
  <c r="F33" i="9" l="1"/>
  <c r="F35" i="9" s="1"/>
  <c r="E24" i="9"/>
  <c r="B41" i="9" s="1"/>
  <c r="D24" i="9"/>
  <c r="B42" i="9"/>
  <c r="B43" i="9" s="1"/>
  <c r="F9" i="9"/>
  <c r="F24" i="9" s="1"/>
  <c r="E113" i="8" l="1"/>
</calcChain>
</file>

<file path=xl/sharedStrings.xml><?xml version="1.0" encoding="utf-8"?>
<sst xmlns="http://schemas.openxmlformats.org/spreadsheetml/2006/main" count="548" uniqueCount="227">
  <si>
    <t>TOTAL GENERAL ANNUEL HT</t>
  </si>
  <si>
    <t>TVA</t>
  </si>
  <si>
    <t>TOTAL GENERAL ANNUEL TTC</t>
  </si>
  <si>
    <t>Forfait mensuel €HT</t>
  </si>
  <si>
    <t>Forfait mensuel €TTC</t>
  </si>
  <si>
    <t>RECAPITULATIF GENERAL</t>
  </si>
  <si>
    <t>Date, signature précédée du nom du signataire et cachet de la société</t>
  </si>
  <si>
    <t>Remise en état des locaux après travaux</t>
  </si>
  <si>
    <r>
      <t>NB</t>
    </r>
    <r>
      <rPr>
        <b/>
        <sz val="9"/>
        <color rgb="FF000000"/>
        <rFont val="Verdana"/>
        <family val="2"/>
      </rPr>
      <t> : Le candidat est tenu de respecter la présentation de cette grille tarifaire. Tout ajout ou suppression entraînera l’élimination du candidat.</t>
    </r>
    <r>
      <rPr>
        <sz val="9"/>
        <color theme="1"/>
        <rFont val="Verdana"/>
        <family val="2"/>
      </rPr>
      <t xml:space="preserve"> </t>
    </r>
  </si>
  <si>
    <t>Prix en €HT</t>
  </si>
  <si>
    <t>Unité</t>
  </si>
  <si>
    <t>forfait</t>
  </si>
  <si>
    <t xml:space="preserve">Remise en état d'un appartement </t>
  </si>
  <si>
    <t>m2</t>
  </si>
  <si>
    <t>Nettoyage de stores électriques ou autres</t>
  </si>
  <si>
    <t>Nettoyage d'un réfrigérateur</t>
  </si>
  <si>
    <t>SECTEUR</t>
  </si>
  <si>
    <t>Forfait annuel €HT</t>
  </si>
  <si>
    <t>Forfait annuel €TTC</t>
  </si>
  <si>
    <t>Locaux techniques, local maintenance, fluides médicaux</t>
  </si>
  <si>
    <t>NIVEAU</t>
  </si>
  <si>
    <t>SERVICE</t>
  </si>
  <si>
    <t>ACTIVITE</t>
  </si>
  <si>
    <t>SUPERFICIE</t>
  </si>
  <si>
    <t>HOSPI.</t>
  </si>
  <si>
    <t>BUREAUX</t>
  </si>
  <si>
    <t>RCH</t>
  </si>
  <si>
    <t>RCB</t>
  </si>
  <si>
    <t>HOSPI</t>
  </si>
  <si>
    <t>BLOC</t>
  </si>
  <si>
    <t>MORGUE</t>
  </si>
  <si>
    <t>S01</t>
  </si>
  <si>
    <t>RDC</t>
  </si>
  <si>
    <t>CHAMBRES DE GARDE</t>
  </si>
  <si>
    <t>CRECHE</t>
  </si>
  <si>
    <t>MEDECINE DU TRAVAIL</t>
  </si>
  <si>
    <t>SALLE DE GARDE</t>
  </si>
  <si>
    <t>ARCHIVES</t>
  </si>
  <si>
    <t>VOIRIES</t>
  </si>
  <si>
    <t>STERILISATION</t>
  </si>
  <si>
    <t>CIRCULATION</t>
  </si>
  <si>
    <t>BUREAU</t>
  </si>
  <si>
    <t>R01</t>
  </si>
  <si>
    <t>R02</t>
  </si>
  <si>
    <t>BATIMENT</t>
  </si>
  <si>
    <t>TOTAL</t>
  </si>
  <si>
    <t>Surfaces</t>
  </si>
  <si>
    <r>
      <t>NB</t>
    </r>
    <r>
      <rPr>
        <i/>
        <sz val="9"/>
        <color rgb="FF000000"/>
        <rFont val="Verdana"/>
        <family val="2"/>
      </rPr>
      <t> : Le candidat est tenu de respecter la présentation de cette grille tarifaire. Tout ajout ou suppression entraînera l’élimination du candidat.</t>
    </r>
    <r>
      <rPr>
        <i/>
        <sz val="9"/>
        <color theme="1"/>
        <rFont val="Verdana"/>
        <family val="2"/>
      </rPr>
      <t xml:space="preserve"> </t>
    </r>
  </si>
  <si>
    <r>
      <t xml:space="preserve">NB : </t>
    </r>
    <r>
      <rPr>
        <i/>
        <sz val="9"/>
        <rFont val="Verdana"/>
        <family val="2"/>
      </rPr>
      <t>Il est précisé que les surfaces sont données à titre indicatif . Elles sont susceptibles d'évoluer selon de nouvelles constructions de bâtiments en cours de réalisation</t>
    </r>
  </si>
  <si>
    <t>Prestation de décapage et mise en cire</t>
  </si>
  <si>
    <t xml:space="preserve">Lessivage des surfaces </t>
  </si>
  <si>
    <t>Nettoyage de la vitrerie Catégorie C3 (vitre accessible par perche téléscopique)</t>
  </si>
  <si>
    <t xml:space="preserve">Nettoyage de la vitrerie Catégorie C6 (vitre inaccessible équipe spécialisée d'alpinisme) </t>
  </si>
  <si>
    <t>Nettoyage de la vitrerie Catégorie C4 (vitre accessible par nacelle mobile ou échafaudage)</t>
  </si>
  <si>
    <t xml:space="preserve">Salage des trottoirs/des parvis/devant les accès d'entrées/escalier extérieurs </t>
  </si>
  <si>
    <t>Plan contre l'empoussièrement : accès communs</t>
  </si>
  <si>
    <t>Plan contre l'empoussièrement : couloirs de circulation - service de soins</t>
  </si>
  <si>
    <t>Plan contre l'empoussièrement  : intervention en urgence</t>
  </si>
  <si>
    <t>Coût mensuel €HT</t>
  </si>
  <si>
    <t>HAMBURGER</t>
  </si>
  <si>
    <t>DEMETER</t>
  </si>
  <si>
    <t>RABELAIS</t>
  </si>
  <si>
    <t>BRENOT</t>
  </si>
  <si>
    <t>NOURTIER</t>
  </si>
  <si>
    <t>JEAN D'ALSACE</t>
  </si>
  <si>
    <t>LYDIE SIMON</t>
  </si>
  <si>
    <t>BATIMENT 14</t>
  </si>
  <si>
    <t xml:space="preserve">CLAUDE VINCON </t>
  </si>
  <si>
    <t>BATIMENT 12</t>
  </si>
  <si>
    <t xml:space="preserve">HAMBURGER </t>
  </si>
  <si>
    <t>R04</t>
  </si>
  <si>
    <t>PEDIATRIE A</t>
  </si>
  <si>
    <t>MAP</t>
  </si>
  <si>
    <t>R03</t>
  </si>
  <si>
    <t xml:space="preserve">MEDECINE INTERNE </t>
  </si>
  <si>
    <t>LABORATOIRE</t>
  </si>
  <si>
    <t>ECHOGRAPHIE CARDIAQUE</t>
  </si>
  <si>
    <t>CHIRURGIE VISCERALE</t>
  </si>
  <si>
    <t xml:space="preserve">REANIMATION POLYVALENTE </t>
  </si>
  <si>
    <t>GYNECOLOGIE</t>
  </si>
  <si>
    <t>DIRECTION DU PERSONNEL</t>
  </si>
  <si>
    <t>BUREAU COTE FAC</t>
  </si>
  <si>
    <t xml:space="preserve">CONSULTATION </t>
  </si>
  <si>
    <t>BUREAUX CHIRURGIE VISCERALE</t>
  </si>
  <si>
    <t>HALL</t>
  </si>
  <si>
    <t>CONSULTATION PEDIATRIQUE</t>
  </si>
  <si>
    <t xml:space="preserve">URGENCE ADULTES </t>
  </si>
  <si>
    <t>URGENCES PEDIATRIQUE</t>
  </si>
  <si>
    <t>UHCD PEDIATRIQUE</t>
  </si>
  <si>
    <t xml:space="preserve">UHCD ADULTES </t>
  </si>
  <si>
    <t>PHARMACIE</t>
  </si>
  <si>
    <t>BRANCARDAGE</t>
  </si>
  <si>
    <t>VESTIAIRES CENTRAUX</t>
  </si>
  <si>
    <t xml:space="preserve">VESTIAIRES </t>
  </si>
  <si>
    <t>MAGASIN HOTELIER / DMS</t>
  </si>
  <si>
    <t xml:space="preserve">SALLE DE GARDE </t>
  </si>
  <si>
    <t>JEAN-DALSACE</t>
  </si>
  <si>
    <t xml:space="preserve">MEDECINE DE REPRODUCTION </t>
  </si>
  <si>
    <t>CYTOGENETIQUE</t>
  </si>
  <si>
    <t xml:space="preserve">LIEU DE CULTES ET SALLE DE REUNION </t>
  </si>
  <si>
    <t>ALGECO</t>
  </si>
  <si>
    <t>BATIMENT  12</t>
  </si>
  <si>
    <t>F.DOLTO</t>
  </si>
  <si>
    <t>CRECHE DU PERSONNEL</t>
  </si>
  <si>
    <t>BATIMENT  14</t>
  </si>
  <si>
    <t xml:space="preserve">ENDOSCOPIE </t>
  </si>
  <si>
    <t xml:space="preserve">HALL + CIRCULATION </t>
  </si>
  <si>
    <t xml:space="preserve">MEDECINE NUCLEAIRE </t>
  </si>
  <si>
    <t xml:space="preserve">BUREAUX / CHAMBRE DE GARDE </t>
  </si>
  <si>
    <t xml:space="preserve">ASCENCEURS </t>
  </si>
  <si>
    <t>ECHOGRAPHIE</t>
  </si>
  <si>
    <t xml:space="preserve">STERILISATION </t>
  </si>
  <si>
    <t>BLOC GYNECOLOGIQUE  / SALLE DE NAISSANCE</t>
  </si>
  <si>
    <t>VESTIAIRE BLOC GYNECOLOGIQUE  / PATIOS</t>
  </si>
  <si>
    <t>CONSULTATION OBSTETRIQUE  / GYNECOLOGIQUE /BUREAUX</t>
  </si>
  <si>
    <t>BCRV</t>
  </si>
  <si>
    <t>BUREAUX  REA NEONATALE</t>
  </si>
  <si>
    <t xml:space="preserve">REA-NEONATAL INTERIEUR ET EXTERIEUR </t>
  </si>
  <si>
    <t>LINGERIE</t>
  </si>
  <si>
    <t>VOIRIE EXTERIEURE</t>
  </si>
  <si>
    <t>PARKING</t>
  </si>
  <si>
    <t>SUPERFICIE TOTALE</t>
  </si>
  <si>
    <t>F. DOLTO</t>
  </si>
  <si>
    <t xml:space="preserve">Solution de base </t>
  </si>
  <si>
    <t>Nettoyage de la vitrerie Catégorie C2 (vitre accessible avec assurance (ancrage))</t>
  </si>
  <si>
    <t>IMMUNOLOGIE</t>
  </si>
  <si>
    <t>LABORATOIRE BACTERIOLOGIE</t>
  </si>
  <si>
    <t>CONSULTATION</t>
  </si>
  <si>
    <t>RADIOLOGIE</t>
  </si>
  <si>
    <t>BUREAU / MAGASIN</t>
  </si>
  <si>
    <t>RESERVE</t>
  </si>
  <si>
    <t>CHAMBRE</t>
  </si>
  <si>
    <t>LIEU DE CULTES</t>
  </si>
  <si>
    <t>HDJ</t>
  </si>
  <si>
    <t>BUREAUX/CHAMBRES</t>
  </si>
  <si>
    <t>URGENCE</t>
  </si>
  <si>
    <t xml:space="preserve">CIRCULATION </t>
  </si>
  <si>
    <t xml:space="preserve">BUREAUX DES KINESITHERAPEUTE </t>
  </si>
  <si>
    <t>Prix en €TTC</t>
  </si>
  <si>
    <t>SECTEUR UGA</t>
  </si>
  <si>
    <t xml:space="preserve">MORGUE </t>
  </si>
  <si>
    <t>prestation nettoyage cave et locaux techniques</t>
  </si>
  <si>
    <t>Nettoyage d'un studio et d'une chambre de résident</t>
  </si>
  <si>
    <t>CLAUDE-VINCON</t>
  </si>
  <si>
    <t xml:space="preserve">SERVICES TECHNIQUES -BUREAUX </t>
  </si>
  <si>
    <t>ARCHIVES CENTRALES</t>
  </si>
  <si>
    <t>SERVICES TECHNIQUES - SANITAIRES</t>
  </si>
  <si>
    <t>SANITAIRES</t>
  </si>
  <si>
    <t>BUREAU MUTUELLE</t>
  </si>
  <si>
    <t>HAD - Facturation individualisée</t>
  </si>
  <si>
    <t>REA NEONATALE - AILE B</t>
  </si>
  <si>
    <t xml:space="preserve">ORTHOPEDIE SEPTIQUE </t>
  </si>
  <si>
    <t>ORTHOPEDIE TRAUMATO</t>
  </si>
  <si>
    <t>UNITE DE SOINS CONTINUE (USC)</t>
  </si>
  <si>
    <t>BUREAU / SANITAIRES</t>
  </si>
  <si>
    <t>REGIE</t>
  </si>
  <si>
    <t>CENTRE DE PLANIFICATION ET D'EDUCATION FAMILIAL (CPEF)</t>
  </si>
  <si>
    <t xml:space="preserve">RADIOLOGIE </t>
  </si>
  <si>
    <t>PARTIE IRM</t>
  </si>
  <si>
    <t>BIBERONNERIE - DIETETIQUE</t>
  </si>
  <si>
    <t>CENTRE DE CHIRURGIE AMBULATOIRE (CCA)</t>
  </si>
  <si>
    <t>CIRCULATION - RESERVE</t>
  </si>
  <si>
    <t>URGENCES MATERNITE</t>
  </si>
  <si>
    <t>STANDARD + BUREAUX SECURITE</t>
  </si>
  <si>
    <t>BUREAUX  DE LA DIST</t>
  </si>
  <si>
    <t>QUAI ET CIRCULATIONS SOUS-SOL</t>
  </si>
  <si>
    <t>HAD PEDIATRIQUES</t>
  </si>
  <si>
    <t>HAD ADULTES</t>
  </si>
  <si>
    <t>HOSPITALISATION OBSTETRIQUE 1er étage</t>
  </si>
  <si>
    <t>HOSPITALISATION OBSTETRIQUE 2ème étage</t>
  </si>
  <si>
    <t>Nettoyage vapeur des locaux en cas de punaises de lits</t>
  </si>
  <si>
    <t xml:space="preserve">Vitrerie Catégorie 1 </t>
  </si>
  <si>
    <t>HDJ PEDIATRIQUE</t>
  </si>
  <si>
    <t xml:space="preserve"> HALL - 4EME ETAGE</t>
  </si>
  <si>
    <t>HEPATO-GASTRO ENTEROMOGIE</t>
  </si>
  <si>
    <t>PEDIATRIE  - AILE B</t>
  </si>
  <si>
    <t>BUREAUX HALL</t>
  </si>
  <si>
    <t>HALL - 2EME</t>
  </si>
  <si>
    <t>BUREAUX-CIRCULATION</t>
  </si>
  <si>
    <t>UPACS</t>
  </si>
  <si>
    <t xml:space="preserve">DEPARTEMENT ANESTHESIE </t>
  </si>
  <si>
    <t>HALL / SANITAIRES</t>
  </si>
  <si>
    <t>HALL-WC</t>
  </si>
  <si>
    <t xml:space="preserve">HALL -SANITAIRE </t>
  </si>
  <si>
    <t>ADMISSION</t>
  </si>
  <si>
    <t>CAISSE CONSULT</t>
  </si>
  <si>
    <t>POLYCLINIQUE</t>
  </si>
  <si>
    <t>BUREAU SECURITE</t>
  </si>
  <si>
    <t>UMAT</t>
  </si>
  <si>
    <t>LABORATOIRE BIOCHIMIE/HEMATOLOGIE/PIECES COMMUNES</t>
  </si>
  <si>
    <t xml:space="preserve">LABORATOIRE ANAPATH </t>
  </si>
  <si>
    <t xml:space="preserve">BLOC OPERATOIRE </t>
  </si>
  <si>
    <t>FOETOPATHOLOGIE</t>
  </si>
  <si>
    <t>HALL --CIRCULATIONS</t>
  </si>
  <si>
    <t xml:space="preserve">INFORMATIQUE </t>
  </si>
  <si>
    <t>SYNDICATS -ASSISTANTE SOCIALE</t>
  </si>
  <si>
    <t xml:space="preserve">SSOL HALL ET SANITAIRES </t>
  </si>
  <si>
    <t>SSOL PHARMACIE (RESERVE)</t>
  </si>
  <si>
    <t>CHAMBRE MORTUAIRE</t>
  </si>
  <si>
    <t xml:space="preserve">LES ASCENCEURS </t>
  </si>
  <si>
    <t>RC SECURITE</t>
  </si>
  <si>
    <t>RESERVE-CIRCULATION</t>
  </si>
  <si>
    <t xml:space="preserve">BRENOT </t>
  </si>
  <si>
    <t>MEDECINE AMBULATOIRE</t>
  </si>
  <si>
    <t xml:space="preserve">EFR </t>
  </si>
  <si>
    <t xml:space="preserve">EF SOMMEIL </t>
  </si>
  <si>
    <t>CONSULTATIONS</t>
  </si>
  <si>
    <t>SMUR</t>
  </si>
  <si>
    <t>CIRCULATION - HALL</t>
  </si>
  <si>
    <t>BATIMENT 14-LOGE DE SECURITE</t>
  </si>
  <si>
    <t xml:space="preserve">MONTES CHARGES </t>
  </si>
  <si>
    <t xml:space="preserve">ASCENCEURES </t>
  </si>
  <si>
    <t xml:space="preserve">LYDIE SMON </t>
  </si>
  <si>
    <t>CIRCULATION /RESERVE</t>
  </si>
  <si>
    <t xml:space="preserve">PARTIES  COMMUNES </t>
  </si>
  <si>
    <t>CIRDULATION-TOILETTES-DOUCHES</t>
  </si>
  <si>
    <t>HAD ADULTES/PEDIATRIQUE</t>
  </si>
  <si>
    <t>279.88</t>
  </si>
  <si>
    <t>Vitrerie Catégorie 2</t>
  </si>
  <si>
    <t>Vitrerie Catégorie 3</t>
  </si>
  <si>
    <t>DECOMPOSITION DU PRIX GLOBAL FORFAITAIRE
Offre de base - (incluant un nettoyage bi-mensuel des services administratifs)
Lot 3 - Antoine Béclère</t>
  </si>
  <si>
    <t>BORDEREAU DES PRIX DES PRESTATIONS HORS FORFAIT
Lot 3 - Site Antoine Béclère</t>
  </si>
  <si>
    <t>DECOMPOSITION DU PRIX GLOBAL FORFAITAIRE
Sous détails des prix
Lot 3 - Site Antoine Béclère</t>
  </si>
  <si>
    <t>SUPERFICIE PAR SECTEUR/SERVICE/ACTIVITE
Lot 3 - Site Antoine Béclère</t>
  </si>
  <si>
    <t>LOGE DE SECURITE</t>
  </si>
  <si>
    <t>ASCENCEURS</t>
  </si>
  <si>
    <t>DIETETIQUE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</si>
</sst>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9"/>
      <color rgb="FF000000"/>
      <name val="Verdana"/>
      <family val="2"/>
    </font>
    <font>
      <b/>
      <u/>
      <sz val="9"/>
      <color rgb="FF000000"/>
      <name val="Verdana"/>
      <family val="2"/>
    </font>
    <font>
      <b/>
      <sz val="9"/>
      <color rgb="FF000000"/>
      <name val="Verdana"/>
      <family val="2"/>
    </font>
    <font>
      <i/>
      <u/>
      <sz val="9"/>
      <color theme="1"/>
      <name val="Verdana"/>
      <family val="2"/>
    </font>
    <font>
      <b/>
      <sz val="9"/>
      <color rgb="FFFF0000"/>
      <name val="Verdana"/>
      <family val="2"/>
    </font>
    <font>
      <b/>
      <sz val="9"/>
      <color theme="0"/>
      <name val="Verdana"/>
      <family val="2"/>
    </font>
    <font>
      <b/>
      <sz val="9"/>
      <color rgb="FFC00000"/>
      <name val="Verdana"/>
      <family val="2"/>
    </font>
    <font>
      <b/>
      <sz val="11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Verdana"/>
      <family val="2"/>
    </font>
    <font>
      <sz val="9"/>
      <name val="Calibri"/>
      <family val="2"/>
      <scheme val="minor"/>
    </font>
    <font>
      <b/>
      <sz val="10"/>
      <color theme="0"/>
      <name val="Verdana"/>
      <family val="2"/>
    </font>
    <font>
      <b/>
      <sz val="9"/>
      <name val="Verdana"/>
      <family val="2"/>
    </font>
    <font>
      <i/>
      <sz val="9"/>
      <name val="Verdana"/>
      <family val="2"/>
    </font>
    <font>
      <i/>
      <sz val="9"/>
      <color theme="1"/>
      <name val="Verdana"/>
      <family val="2"/>
    </font>
    <font>
      <i/>
      <u/>
      <sz val="9"/>
      <color rgb="FF000000"/>
      <name val="Verdana"/>
      <family val="2"/>
    </font>
    <font>
      <i/>
      <sz val="9"/>
      <color rgb="FF000000"/>
      <name val="Verdana"/>
      <family val="2"/>
    </font>
    <font>
      <i/>
      <sz val="9"/>
      <color theme="1"/>
      <name val="Calibri"/>
      <family val="2"/>
      <scheme val="minor"/>
    </font>
    <font>
      <i/>
      <u/>
      <sz val="9"/>
      <name val="Verdana"/>
      <family val="2"/>
    </font>
    <font>
      <i/>
      <sz val="9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44" fontId="3" fillId="0" borderId="1" xfId="1" applyFont="1" applyBorder="1" applyAlignment="1">
      <alignment horizontal="left" vertical="center" wrapText="1"/>
    </xf>
    <xf numFmtId="44" fontId="3" fillId="0" borderId="1" xfId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164" fontId="10" fillId="0" borderId="5" xfId="1" applyNumberFormat="1" applyFont="1" applyBorder="1" applyAlignment="1">
      <alignment horizontal="right" vertical="center" wrapText="1"/>
    </xf>
    <xf numFmtId="0" fontId="11" fillId="0" borderId="0" xfId="0" applyFont="1"/>
    <xf numFmtId="9" fontId="3" fillId="0" borderId="0" xfId="0" applyNumberFormat="1" applyFont="1" applyAlignment="1">
      <alignment vertical="center" wrapText="1"/>
    </xf>
    <xf numFmtId="0" fontId="12" fillId="0" borderId="0" xfId="0" applyFont="1"/>
    <xf numFmtId="0" fontId="14" fillId="0" borderId="0" xfId="0" applyFont="1"/>
    <xf numFmtId="0" fontId="10" fillId="0" borderId="0" xfId="0" applyFont="1" applyBorder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2" fontId="2" fillId="0" borderId="0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2" fontId="5" fillId="0" borderId="0" xfId="0" applyNumberFormat="1" applyFont="1" applyAlignment="1">
      <alignment horizontal="right" vertical="center" wrapText="1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2" fillId="6" borderId="3" xfId="0" applyFont="1" applyFill="1" applyBorder="1" applyAlignment="1">
      <alignment horizontal="center" vertical="center" wrapText="1"/>
    </xf>
    <xf numFmtId="44" fontId="2" fillId="6" borderId="3" xfId="1" applyFont="1" applyFill="1" applyBorder="1" applyAlignment="1">
      <alignment horizontal="center" vertical="center" wrapText="1"/>
    </xf>
    <xf numFmtId="4" fontId="17" fillId="5" borderId="1" xfId="0" applyNumberFormat="1" applyFont="1" applyFill="1" applyBorder="1" applyAlignment="1">
      <alignment horizontal="right" vertical="center" wrapText="1"/>
    </xf>
    <xf numFmtId="4" fontId="17" fillId="5" borderId="3" xfId="0" applyNumberFormat="1" applyFont="1" applyFill="1" applyBorder="1" applyAlignment="1">
      <alignment horizontal="center" vertical="center" wrapText="1"/>
    </xf>
    <xf numFmtId="4" fontId="17" fillId="5" borderId="5" xfId="1" applyNumberFormat="1" applyFont="1" applyFill="1" applyBorder="1" applyAlignment="1">
      <alignment horizontal="right" vertical="center" wrapText="1"/>
    </xf>
    <xf numFmtId="44" fontId="2" fillId="6" borderId="1" xfId="1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/>
    </xf>
    <xf numFmtId="2" fontId="19" fillId="0" borderId="0" xfId="0" applyNumberFormat="1" applyFont="1" applyAlignment="1">
      <alignment horizontal="right" vertical="center"/>
    </xf>
    <xf numFmtId="4" fontId="21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left" vertical="center"/>
    </xf>
    <xf numFmtId="2" fontId="22" fillId="0" borderId="0" xfId="0" applyNumberFormat="1" applyFont="1" applyAlignment="1">
      <alignment horizontal="right" vertical="center"/>
    </xf>
    <xf numFmtId="4" fontId="23" fillId="0" borderId="0" xfId="0" applyNumberFormat="1" applyFont="1"/>
    <xf numFmtId="0" fontId="23" fillId="0" borderId="0" xfId="0" applyFont="1"/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165" fontId="3" fillId="0" borderId="1" xfId="1" applyNumberFormat="1" applyFont="1" applyBorder="1" applyAlignment="1">
      <alignment horizontal="right" vertical="center" wrapText="1"/>
    </xf>
    <xf numFmtId="165" fontId="3" fillId="0" borderId="22" xfId="1" applyNumberFormat="1" applyFont="1" applyBorder="1" applyAlignment="1">
      <alignment horizontal="right" vertical="center" wrapText="1"/>
    </xf>
    <xf numFmtId="44" fontId="3" fillId="0" borderId="22" xfId="1" applyFont="1" applyBorder="1" applyAlignment="1">
      <alignment horizontal="right" vertical="center" wrapText="1"/>
    </xf>
    <xf numFmtId="44" fontId="3" fillId="0" borderId="22" xfId="1" applyFont="1" applyBorder="1" applyAlignment="1">
      <alignment horizontal="left" vertical="center" wrapText="1"/>
    </xf>
    <xf numFmtId="4" fontId="17" fillId="5" borderId="22" xfId="0" applyNumberFormat="1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left" vertical="center" wrapText="1"/>
    </xf>
    <xf numFmtId="44" fontId="3" fillId="0" borderId="23" xfId="1" applyFont="1" applyBorder="1" applyAlignment="1">
      <alignment vertical="center"/>
    </xf>
    <xf numFmtId="44" fontId="3" fillId="0" borderId="24" xfId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/>
    </xf>
    <xf numFmtId="2" fontId="3" fillId="0" borderId="28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2" fontId="3" fillId="0" borderId="32" xfId="0" applyNumberFormat="1" applyFont="1" applyFill="1" applyBorder="1" applyAlignment="1">
      <alignment horizontal="center" vertical="center"/>
    </xf>
    <xf numFmtId="0" fontId="3" fillId="0" borderId="33" xfId="0" applyNumberFormat="1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vertical="center"/>
    </xf>
    <xf numFmtId="0" fontId="3" fillId="0" borderId="35" xfId="0" applyFont="1" applyFill="1" applyBorder="1" applyAlignment="1">
      <alignment horizontal="center" vertical="center"/>
    </xf>
    <xf numFmtId="2" fontId="3" fillId="0" borderId="36" xfId="0" applyNumberFormat="1" applyFont="1" applyFill="1" applyBorder="1" applyAlignment="1">
      <alignment horizontal="center" vertical="center"/>
    </xf>
    <xf numFmtId="0" fontId="3" fillId="0" borderId="37" xfId="0" applyNumberFormat="1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vertical="center"/>
    </xf>
    <xf numFmtId="0" fontId="3" fillId="0" borderId="39" xfId="0" applyFont="1" applyFill="1" applyBorder="1" applyAlignment="1">
      <alignment horizontal="center" vertical="center"/>
    </xf>
    <xf numFmtId="2" fontId="3" fillId="0" borderId="40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vertical="center"/>
    </xf>
    <xf numFmtId="0" fontId="3" fillId="0" borderId="41" xfId="0" applyFont="1" applyFill="1" applyBorder="1" applyAlignment="1">
      <alignment horizontal="center" vertical="center"/>
    </xf>
    <xf numFmtId="2" fontId="3" fillId="0" borderId="42" xfId="0" applyNumberFormat="1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2" fontId="3" fillId="0" borderId="43" xfId="0" applyNumberFormat="1" applyFont="1" applyFill="1" applyBorder="1" applyAlignment="1">
      <alignment horizontal="center" vertical="center"/>
    </xf>
    <xf numFmtId="0" fontId="3" fillId="0" borderId="44" xfId="0" applyNumberFormat="1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vertical="center"/>
    </xf>
    <xf numFmtId="0" fontId="3" fillId="0" borderId="45" xfId="0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0" fontId="3" fillId="0" borderId="47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vertical="center"/>
    </xf>
    <xf numFmtId="2" fontId="3" fillId="0" borderId="48" xfId="0" applyNumberFormat="1" applyFont="1" applyFill="1" applyBorder="1" applyAlignment="1">
      <alignment horizontal="center" vertical="center"/>
    </xf>
    <xf numFmtId="0" fontId="3" fillId="0" borderId="49" xfId="0" applyNumberFormat="1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vertical="center"/>
    </xf>
    <xf numFmtId="2" fontId="3" fillId="0" borderId="50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vertical="center"/>
    </xf>
    <xf numFmtId="0" fontId="3" fillId="0" borderId="52" xfId="0" applyFont="1" applyFill="1" applyBorder="1" applyAlignment="1">
      <alignment horizontal="center" vertical="center"/>
    </xf>
    <xf numFmtId="2" fontId="3" fillId="0" borderId="53" xfId="0" applyNumberFormat="1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2" fontId="3" fillId="0" borderId="57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vertical="center"/>
    </xf>
    <xf numFmtId="0" fontId="3" fillId="0" borderId="62" xfId="0" applyFont="1" applyFill="1" applyBorder="1" applyAlignment="1">
      <alignment horizontal="center" vertical="center"/>
    </xf>
    <xf numFmtId="0" fontId="3" fillId="0" borderId="64" xfId="0" applyFont="1" applyFill="1" applyBorder="1" applyAlignment="1">
      <alignment vertical="center"/>
    </xf>
    <xf numFmtId="2" fontId="3" fillId="0" borderId="65" xfId="0" applyNumberFormat="1" applyFont="1" applyFill="1" applyBorder="1" applyAlignment="1">
      <alignment horizontal="center" vertical="center"/>
    </xf>
    <xf numFmtId="0" fontId="25" fillId="0" borderId="66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vertical="center"/>
    </xf>
    <xf numFmtId="0" fontId="3" fillId="0" borderId="67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left" vertical="center"/>
    </xf>
    <xf numFmtId="0" fontId="3" fillId="0" borderId="69" xfId="0" applyFont="1" applyFill="1" applyBorder="1" applyAlignment="1">
      <alignment horizontal="center" vertical="center"/>
    </xf>
    <xf numFmtId="2" fontId="3" fillId="0" borderId="70" xfId="0" applyNumberFormat="1" applyFont="1" applyFill="1" applyBorder="1" applyAlignment="1">
      <alignment horizontal="center" vertical="center"/>
    </xf>
    <xf numFmtId="2" fontId="3" fillId="0" borderId="71" xfId="0" applyNumberFormat="1" applyFont="1" applyFill="1" applyBorder="1" applyAlignment="1">
      <alignment horizontal="center" vertical="center"/>
    </xf>
    <xf numFmtId="0" fontId="3" fillId="0" borderId="72" xfId="0" applyFont="1" applyFill="1" applyBorder="1" applyAlignment="1">
      <alignment horizontal="center" vertical="center"/>
    </xf>
    <xf numFmtId="0" fontId="3" fillId="0" borderId="73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vertical="center"/>
    </xf>
    <xf numFmtId="0" fontId="3" fillId="0" borderId="75" xfId="0" applyFont="1" applyFill="1" applyBorder="1" applyAlignment="1">
      <alignment vertical="center"/>
    </xf>
    <xf numFmtId="2" fontId="3" fillId="0" borderId="76" xfId="0" applyNumberFormat="1" applyFont="1" applyFill="1" applyBorder="1" applyAlignment="1">
      <alignment horizontal="center" vertical="center"/>
    </xf>
    <xf numFmtId="0" fontId="3" fillId="0" borderId="77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60" xfId="0" applyFont="1" applyBorder="1" applyAlignment="1">
      <alignment vertical="center"/>
    </xf>
    <xf numFmtId="0" fontId="3" fillId="0" borderId="5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/>
    </xf>
    <xf numFmtId="0" fontId="3" fillId="0" borderId="78" xfId="0" applyFont="1" applyFill="1" applyBorder="1" applyAlignment="1">
      <alignment vertical="center"/>
    </xf>
    <xf numFmtId="0" fontId="3" fillId="0" borderId="78" xfId="0" applyFont="1" applyFill="1" applyBorder="1" applyAlignment="1">
      <alignment horizontal="center" vertical="center"/>
    </xf>
    <xf numFmtId="2" fontId="3" fillId="0" borderId="79" xfId="0" applyNumberFormat="1" applyFont="1" applyFill="1" applyBorder="1" applyAlignment="1">
      <alignment horizontal="center" vertical="center"/>
    </xf>
    <xf numFmtId="0" fontId="3" fillId="0" borderId="8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81" xfId="0" applyNumberFormat="1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vertical="center"/>
    </xf>
    <xf numFmtId="0" fontId="3" fillId="0" borderId="82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/>
    </xf>
    <xf numFmtId="4" fontId="0" fillId="0" borderId="42" xfId="0" applyNumberFormat="1" applyFill="1" applyBorder="1" applyAlignment="1">
      <alignment horizontal="center"/>
    </xf>
    <xf numFmtId="0" fontId="3" fillId="0" borderId="84" xfId="0" applyFont="1" applyFill="1" applyBorder="1" applyAlignment="1">
      <alignment vertical="center"/>
    </xf>
    <xf numFmtId="0" fontId="3" fillId="0" borderId="85" xfId="0" applyFont="1" applyFill="1" applyBorder="1" applyAlignment="1">
      <alignment horizontal="center" vertical="center"/>
    </xf>
    <xf numFmtId="2" fontId="3" fillId="0" borderId="86" xfId="0" applyNumberFormat="1" applyFont="1" applyFill="1" applyBorder="1" applyAlignment="1">
      <alignment horizontal="center" vertical="center"/>
    </xf>
    <xf numFmtId="0" fontId="3" fillId="0" borderId="88" xfId="0" applyFont="1" applyFill="1" applyBorder="1" applyAlignment="1">
      <alignment vertical="center"/>
    </xf>
    <xf numFmtId="2" fontId="3" fillId="0" borderId="89" xfId="0" applyNumberFormat="1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left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90" xfId="0" applyFont="1" applyFill="1" applyBorder="1" applyAlignment="1">
      <alignment horizontal="left" vertical="center"/>
    </xf>
    <xf numFmtId="0" fontId="3" fillId="0" borderId="9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vertical="center"/>
    </xf>
    <xf numFmtId="0" fontId="13" fillId="0" borderId="91" xfId="0" applyFont="1" applyFill="1" applyBorder="1" applyAlignment="1">
      <alignment horizontal="right" vertical="center"/>
    </xf>
    <xf numFmtId="0" fontId="24" fillId="0" borderId="92" xfId="0" applyFont="1" applyFill="1" applyBorder="1" applyAlignment="1">
      <alignment horizontal="right" vertical="center"/>
    </xf>
    <xf numFmtId="0" fontId="24" fillId="0" borderId="93" xfId="0" applyFont="1" applyFill="1" applyBorder="1" applyAlignment="1">
      <alignment horizontal="right" vertical="center"/>
    </xf>
    <xf numFmtId="2" fontId="13" fillId="0" borderId="70" xfId="0" applyNumberFormat="1" applyFont="1" applyFill="1" applyBorder="1" applyAlignment="1">
      <alignment horizontal="center" vertical="center"/>
    </xf>
    <xf numFmtId="0" fontId="13" fillId="0" borderId="92" xfId="0" applyFont="1" applyFill="1" applyBorder="1" applyAlignment="1">
      <alignment horizontal="right" vertical="center"/>
    </xf>
    <xf numFmtId="0" fontId="13" fillId="0" borderId="93" xfId="0" applyFont="1" applyFill="1" applyBorder="1" applyAlignment="1">
      <alignment horizontal="right" vertical="center"/>
    </xf>
    <xf numFmtId="0" fontId="3" fillId="0" borderId="19" xfId="0" applyFont="1" applyFill="1" applyBorder="1" applyAlignment="1">
      <alignment vertical="center"/>
    </xf>
    <xf numFmtId="0" fontId="13" fillId="0" borderId="94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vertical="center"/>
    </xf>
    <xf numFmtId="0" fontId="16" fillId="0" borderId="95" xfId="0" applyFont="1" applyFill="1" applyBorder="1" applyAlignment="1">
      <alignment horizontal="right" vertical="center"/>
    </xf>
    <xf numFmtId="4" fontId="16" fillId="0" borderId="96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6" fillId="0" borderId="97" xfId="0" applyFont="1" applyFill="1" applyBorder="1" applyAlignment="1">
      <alignment horizontal="right" vertical="center"/>
    </xf>
    <xf numFmtId="0" fontId="8" fillId="0" borderId="97" xfId="0" applyFont="1" applyFill="1" applyBorder="1" applyAlignment="1">
      <alignment vertical="center"/>
    </xf>
    <xf numFmtId="0" fontId="26" fillId="0" borderId="97" xfId="0" applyFont="1" applyFill="1" applyBorder="1" applyAlignment="1">
      <alignment horizontal="right" vertical="center"/>
    </xf>
    <xf numFmtId="4" fontId="3" fillId="0" borderId="98" xfId="0" applyNumberFormat="1" applyFont="1" applyFill="1" applyBorder="1" applyAlignment="1">
      <alignment vertical="center"/>
    </xf>
    <xf numFmtId="0" fontId="3" fillId="0" borderId="99" xfId="0" applyFont="1" applyFill="1" applyBorder="1" applyAlignment="1">
      <alignment vertical="center"/>
    </xf>
    <xf numFmtId="0" fontId="8" fillId="0" borderId="100" xfId="0" applyFont="1" applyFill="1" applyBorder="1" applyAlignment="1">
      <alignment vertical="center"/>
    </xf>
    <xf numFmtId="0" fontId="3" fillId="0" borderId="100" xfId="0" applyFont="1" applyFill="1" applyBorder="1" applyAlignment="1">
      <alignment vertical="center"/>
    </xf>
    <xf numFmtId="0" fontId="26" fillId="0" borderId="100" xfId="0" applyFont="1" applyFill="1" applyBorder="1" applyAlignment="1">
      <alignment horizontal="right" vertical="center"/>
    </xf>
    <xf numFmtId="4" fontId="3" fillId="0" borderId="101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/>
    <xf numFmtId="4" fontId="0" fillId="0" borderId="0" xfId="0" applyNumberForma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3" fillId="0" borderId="41" xfId="0" applyFont="1" applyFill="1" applyBorder="1" applyAlignment="1">
      <alignment horizontal="left" vertical="center"/>
    </xf>
    <xf numFmtId="0" fontId="3" fillId="0" borderId="103" xfId="0" applyFont="1" applyFill="1" applyBorder="1" applyAlignment="1">
      <alignment vertical="center"/>
    </xf>
    <xf numFmtId="0" fontId="3" fillId="0" borderId="39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104" xfId="0" applyFill="1" applyBorder="1" applyAlignment="1">
      <alignment horizontal="center"/>
    </xf>
    <xf numFmtId="4" fontId="17" fillId="0" borderId="5" xfId="1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164" fontId="6" fillId="0" borderId="2" xfId="1" applyNumberFormat="1" applyFont="1" applyBorder="1" applyAlignment="1">
      <alignment horizontal="right" vertical="center" wrapText="1"/>
    </xf>
    <xf numFmtId="164" fontId="6" fillId="0" borderId="10" xfId="1" applyNumberFormat="1" applyFont="1" applyBorder="1" applyAlignment="1">
      <alignment horizontal="right" vertical="center" wrapText="1"/>
    </xf>
    <xf numFmtId="44" fontId="6" fillId="0" borderId="2" xfId="1" applyFont="1" applyBorder="1" applyAlignment="1">
      <alignment horizontal="right" vertical="center" wrapText="1"/>
    </xf>
    <xf numFmtId="44" fontId="6" fillId="0" borderId="10" xfId="1" applyFont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0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83" xfId="0" applyFont="1" applyFill="1" applyBorder="1" applyAlignment="1">
      <alignment horizontal="center" vertical="center"/>
    </xf>
    <xf numFmtId="0" fontId="3" fillId="0" borderId="87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58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2"/>
  <sheetViews>
    <sheetView tabSelected="1" workbookViewId="0">
      <selection activeCell="D39" sqref="D39"/>
    </sheetView>
  </sheetViews>
  <sheetFormatPr baseColWidth="10" defaultRowHeight="12.6" customHeight="1" x14ac:dyDescent="0.25"/>
  <cols>
    <col min="1" max="1" width="36.7109375" customWidth="1"/>
    <col min="2" max="2" width="25.7109375" style="29" customWidth="1"/>
    <col min="3" max="6" width="25.7109375" customWidth="1"/>
    <col min="9" max="9" width="20.42578125" customWidth="1"/>
  </cols>
  <sheetData>
    <row r="1" spans="1:9" ht="42" customHeight="1" x14ac:dyDescent="0.25">
      <c r="A1" s="203" t="s">
        <v>220</v>
      </c>
      <c r="B1" s="204"/>
      <c r="C1" s="204"/>
      <c r="D1" s="204"/>
      <c r="E1" s="204"/>
      <c r="F1" s="205"/>
    </row>
    <row r="2" spans="1:9" ht="12.6" customHeight="1" x14ac:dyDescent="0.25">
      <c r="A2" s="13"/>
      <c r="B2" s="24"/>
      <c r="C2" s="13"/>
      <c r="D2" s="13"/>
      <c r="E2" s="14"/>
      <c r="F2" s="14"/>
    </row>
    <row r="3" spans="1:9" ht="12.6" customHeight="1" x14ac:dyDescent="0.25">
      <c r="A3" s="13"/>
      <c r="B3" s="24"/>
      <c r="C3" s="13"/>
      <c r="D3" s="13"/>
      <c r="E3" s="14"/>
      <c r="F3" s="14"/>
    </row>
    <row r="4" spans="1:9" s="16" customFormat="1" ht="15.75" customHeight="1" x14ac:dyDescent="0.25">
      <c r="A4" s="207" t="s">
        <v>123</v>
      </c>
      <c r="B4" s="207"/>
      <c r="C4" s="207"/>
      <c r="D4" s="207"/>
      <c r="E4" s="207"/>
      <c r="F4" s="207"/>
    </row>
    <row r="5" spans="1:9" ht="12.6" customHeight="1" x14ac:dyDescent="0.25">
      <c r="A5" s="13"/>
      <c r="B5" s="24"/>
      <c r="C5" s="13"/>
      <c r="D5" s="13"/>
      <c r="E5" s="14"/>
      <c r="F5" s="14"/>
    </row>
    <row r="6" spans="1:9" s="30" customFormat="1" ht="16.5" customHeight="1" x14ac:dyDescent="0.25">
      <c r="A6" s="31" t="s">
        <v>16</v>
      </c>
      <c r="B6" s="34" t="s">
        <v>46</v>
      </c>
      <c r="C6" s="32" t="s">
        <v>3</v>
      </c>
      <c r="D6" s="31" t="s">
        <v>4</v>
      </c>
      <c r="E6" s="31" t="s">
        <v>17</v>
      </c>
      <c r="F6" s="31" t="s">
        <v>18</v>
      </c>
    </row>
    <row r="7" spans="1:9" ht="12.6" customHeight="1" x14ac:dyDescent="0.25">
      <c r="A7" s="53" t="s">
        <v>59</v>
      </c>
      <c r="B7">
        <v>33344.368999999999</v>
      </c>
      <c r="C7" s="9">
        <v>0</v>
      </c>
      <c r="D7" s="9">
        <f>C7*1.2</f>
        <v>0</v>
      </c>
      <c r="E7" s="8">
        <f>C7*12</f>
        <v>0</v>
      </c>
      <c r="F7" s="8">
        <f>E7*1.2</f>
        <v>0</v>
      </c>
      <c r="I7" s="194"/>
    </row>
    <row r="8" spans="1:9" ht="12.6" customHeight="1" x14ac:dyDescent="0.25">
      <c r="A8" s="53" t="s">
        <v>60</v>
      </c>
      <c r="B8">
        <v>4448.92</v>
      </c>
      <c r="C8" s="9">
        <v>0</v>
      </c>
      <c r="D8" s="9">
        <f t="shared" ref="D8:D23" si="0">C8*1.2</f>
        <v>0</v>
      </c>
      <c r="E8" s="8">
        <f t="shared" ref="E8:E23" si="1">C8*12</f>
        <v>0</v>
      </c>
      <c r="F8" s="8">
        <f t="shared" ref="F8:F23" si="2">E8*1.2</f>
        <v>0</v>
      </c>
      <c r="I8" s="194"/>
    </row>
    <row r="9" spans="1:9" ht="12.6" customHeight="1" x14ac:dyDescent="0.25">
      <c r="A9" s="53" t="s">
        <v>61</v>
      </c>
      <c r="B9">
        <v>468.19</v>
      </c>
      <c r="C9" s="9">
        <v>0</v>
      </c>
      <c r="D9" s="9">
        <f t="shared" si="0"/>
        <v>0</v>
      </c>
      <c r="E9" s="8">
        <f t="shared" si="1"/>
        <v>0</v>
      </c>
      <c r="F9" s="8">
        <f t="shared" si="2"/>
        <v>0</v>
      </c>
      <c r="I9" s="194"/>
    </row>
    <row r="10" spans="1:9" ht="12.6" customHeight="1" x14ac:dyDescent="0.25">
      <c r="A10" s="53" t="s">
        <v>62</v>
      </c>
      <c r="B10">
        <v>3126.25</v>
      </c>
      <c r="C10" s="9">
        <v>0</v>
      </c>
      <c r="D10" s="9">
        <f t="shared" si="0"/>
        <v>0</v>
      </c>
      <c r="E10" s="8">
        <f t="shared" si="1"/>
        <v>0</v>
      </c>
      <c r="F10" s="8">
        <f t="shared" si="2"/>
        <v>0</v>
      </c>
      <c r="I10" s="194"/>
    </row>
    <row r="11" spans="1:9" ht="12.6" customHeight="1" x14ac:dyDescent="0.25">
      <c r="A11" s="53" t="s">
        <v>63</v>
      </c>
      <c r="B11">
        <v>1909.65</v>
      </c>
      <c r="C11" s="9">
        <v>0</v>
      </c>
      <c r="D11" s="9">
        <f t="shared" si="0"/>
        <v>0</v>
      </c>
      <c r="E11" s="8">
        <f t="shared" si="1"/>
        <v>0</v>
      </c>
      <c r="F11" s="8">
        <f t="shared" si="2"/>
        <v>0</v>
      </c>
      <c r="I11" s="194"/>
    </row>
    <row r="12" spans="1:9" ht="12.6" customHeight="1" x14ac:dyDescent="0.25">
      <c r="A12" s="53" t="s">
        <v>64</v>
      </c>
      <c r="B12">
        <v>1382.9</v>
      </c>
      <c r="C12" s="9">
        <v>0</v>
      </c>
      <c r="D12" s="9">
        <f t="shared" si="0"/>
        <v>0</v>
      </c>
      <c r="E12" s="8">
        <f t="shared" si="1"/>
        <v>0</v>
      </c>
      <c r="F12" s="8">
        <f t="shared" si="2"/>
        <v>0</v>
      </c>
      <c r="I12" s="194"/>
    </row>
    <row r="13" spans="1:9" ht="12.6" customHeight="1" x14ac:dyDescent="0.25">
      <c r="A13" s="53" t="s">
        <v>65</v>
      </c>
      <c r="B13">
        <v>238.04</v>
      </c>
      <c r="C13" s="9">
        <v>0</v>
      </c>
      <c r="D13" s="9">
        <f t="shared" si="0"/>
        <v>0</v>
      </c>
      <c r="E13" s="8">
        <f t="shared" si="1"/>
        <v>0</v>
      </c>
      <c r="F13" s="8">
        <f t="shared" si="2"/>
        <v>0</v>
      </c>
      <c r="I13" s="194"/>
    </row>
    <row r="14" spans="1:9" ht="12.6" customHeight="1" x14ac:dyDescent="0.25">
      <c r="A14" s="53" t="s">
        <v>100</v>
      </c>
      <c r="B14">
        <v>396.31</v>
      </c>
      <c r="C14" s="9">
        <v>0</v>
      </c>
      <c r="D14" s="9">
        <f t="shared" si="0"/>
        <v>0</v>
      </c>
      <c r="E14" s="8">
        <f t="shared" si="1"/>
        <v>0</v>
      </c>
      <c r="F14" s="8">
        <f t="shared" si="2"/>
        <v>0</v>
      </c>
      <c r="I14" s="194"/>
    </row>
    <row r="15" spans="1:9" ht="12.6" customHeight="1" x14ac:dyDescent="0.25">
      <c r="A15" s="53" t="s">
        <v>66</v>
      </c>
      <c r="B15">
        <v>49.78</v>
      </c>
      <c r="C15" s="9">
        <v>0</v>
      </c>
      <c r="D15" s="9">
        <f t="shared" si="0"/>
        <v>0</v>
      </c>
      <c r="E15" s="8">
        <f t="shared" si="1"/>
        <v>0</v>
      </c>
      <c r="F15" s="8">
        <f t="shared" si="2"/>
        <v>0</v>
      </c>
      <c r="I15" s="194"/>
    </row>
    <row r="16" spans="1:9" ht="12.6" customHeight="1" x14ac:dyDescent="0.25">
      <c r="A16" s="53" t="s">
        <v>67</v>
      </c>
      <c r="B16">
        <v>2469.46</v>
      </c>
      <c r="C16" s="9">
        <v>0</v>
      </c>
      <c r="D16" s="9">
        <f t="shared" si="0"/>
        <v>0</v>
      </c>
      <c r="E16" s="8">
        <f t="shared" si="1"/>
        <v>0</v>
      </c>
      <c r="F16" s="8">
        <f t="shared" si="2"/>
        <v>0</v>
      </c>
      <c r="I16" s="194"/>
    </row>
    <row r="17" spans="1:10" ht="12.6" customHeight="1" x14ac:dyDescent="0.25">
      <c r="A17" s="53" t="s">
        <v>122</v>
      </c>
      <c r="B17">
        <v>1341.62</v>
      </c>
      <c r="C17" s="9">
        <v>0</v>
      </c>
      <c r="D17" s="9">
        <f t="shared" si="0"/>
        <v>0</v>
      </c>
      <c r="E17" s="8">
        <f t="shared" si="1"/>
        <v>0</v>
      </c>
      <c r="F17" s="8">
        <f t="shared" si="2"/>
        <v>0</v>
      </c>
      <c r="I17" s="194"/>
    </row>
    <row r="18" spans="1:10" ht="12.6" customHeight="1" x14ac:dyDescent="0.25">
      <c r="A18" s="53" t="s">
        <v>68</v>
      </c>
      <c r="B18">
        <v>85.65</v>
      </c>
      <c r="C18" s="9">
        <v>0</v>
      </c>
      <c r="D18" s="9">
        <f t="shared" si="0"/>
        <v>0</v>
      </c>
      <c r="E18" s="8">
        <f t="shared" si="1"/>
        <v>0</v>
      </c>
      <c r="F18" s="8">
        <f t="shared" si="2"/>
        <v>0</v>
      </c>
      <c r="I18" s="194"/>
    </row>
    <row r="19" spans="1:10" ht="12.6" customHeight="1" x14ac:dyDescent="0.25">
      <c r="A19" s="53" t="s">
        <v>38</v>
      </c>
      <c r="B19">
        <v>17399</v>
      </c>
      <c r="C19" s="9">
        <v>0</v>
      </c>
      <c r="D19" s="9">
        <f t="shared" si="0"/>
        <v>0</v>
      </c>
      <c r="E19" s="8">
        <f t="shared" si="1"/>
        <v>0</v>
      </c>
      <c r="F19" s="8">
        <f t="shared" si="2"/>
        <v>0</v>
      </c>
      <c r="I19" s="194"/>
    </row>
    <row r="20" spans="1:10" ht="12.6" customHeight="1" x14ac:dyDescent="0.25">
      <c r="A20" s="53" t="s">
        <v>120</v>
      </c>
      <c r="B20">
        <v>14088</v>
      </c>
      <c r="C20" s="9">
        <v>0</v>
      </c>
      <c r="D20" s="9">
        <f t="shared" si="0"/>
        <v>0</v>
      </c>
      <c r="E20" s="8">
        <f t="shared" si="1"/>
        <v>0</v>
      </c>
      <c r="F20" s="8">
        <f t="shared" si="2"/>
        <v>0</v>
      </c>
      <c r="I20" s="195"/>
    </row>
    <row r="21" spans="1:10" ht="12.6" customHeight="1" x14ac:dyDescent="0.25">
      <c r="A21" s="10" t="s">
        <v>171</v>
      </c>
      <c r="B21">
        <v>17701.439999999999</v>
      </c>
      <c r="C21" s="9">
        <v>0</v>
      </c>
      <c r="D21" s="9">
        <f t="shared" si="0"/>
        <v>0</v>
      </c>
      <c r="E21" s="8">
        <f t="shared" si="1"/>
        <v>0</v>
      </c>
      <c r="F21" s="8">
        <f t="shared" si="2"/>
        <v>0</v>
      </c>
      <c r="I21" s="194"/>
    </row>
    <row r="22" spans="1:10" ht="12.6" customHeight="1" x14ac:dyDescent="0.25">
      <c r="A22" s="10" t="s">
        <v>218</v>
      </c>
      <c r="B22">
        <v>504</v>
      </c>
      <c r="C22" s="9">
        <v>0</v>
      </c>
      <c r="D22" s="9">
        <f t="shared" si="0"/>
        <v>0</v>
      </c>
      <c r="E22" s="8">
        <f t="shared" si="1"/>
        <v>0</v>
      </c>
      <c r="F22" s="8">
        <f t="shared" si="2"/>
        <v>0</v>
      </c>
      <c r="I22" s="195"/>
    </row>
    <row r="23" spans="1:10" ht="12.6" customHeight="1" thickBot="1" x14ac:dyDescent="0.3">
      <c r="A23" s="10" t="s">
        <v>219</v>
      </c>
      <c r="B23">
        <v>4086.46</v>
      </c>
      <c r="C23" s="9">
        <v>0</v>
      </c>
      <c r="D23" s="9">
        <f t="shared" si="0"/>
        <v>0</v>
      </c>
      <c r="E23" s="8">
        <f t="shared" si="1"/>
        <v>0</v>
      </c>
      <c r="F23" s="8">
        <f t="shared" si="2"/>
        <v>0</v>
      </c>
      <c r="I23" s="189"/>
    </row>
    <row r="24" spans="1:10" s="19" customFormat="1" ht="15" customHeight="1" thickBot="1" x14ac:dyDescent="0.3">
      <c r="A24" s="23" t="s">
        <v>45</v>
      </c>
      <c r="B24" s="202">
        <f>SUM(B7:B23)</f>
        <v>103040.039</v>
      </c>
      <c r="C24" s="18">
        <f>SUM(C7:C21)</f>
        <v>0</v>
      </c>
      <c r="D24" s="18">
        <f>SUM(D7:D21)</f>
        <v>0</v>
      </c>
      <c r="E24" s="18">
        <f>SUM(E7:E21)</f>
        <v>0</v>
      </c>
      <c r="F24" s="18">
        <f>SUM(F7:F21)</f>
        <v>0</v>
      </c>
      <c r="I24" s="189"/>
    </row>
    <row r="25" spans="1:10" ht="12.6" customHeight="1" x14ac:dyDescent="0.25">
      <c r="A25" s="11"/>
      <c r="B25" s="25"/>
      <c r="C25" s="12"/>
      <c r="D25" s="11"/>
      <c r="E25" s="14"/>
      <c r="F25" s="14"/>
      <c r="I25" s="189"/>
    </row>
    <row r="26" spans="1:10" ht="12.6" customHeight="1" x14ac:dyDescent="0.25">
      <c r="A26" s="14"/>
      <c r="B26" s="26"/>
      <c r="C26" s="14"/>
      <c r="D26" s="14"/>
      <c r="E26" s="14"/>
      <c r="F26" s="14"/>
      <c r="I26" s="189"/>
    </row>
    <row r="27" spans="1:10" ht="20.100000000000001" customHeight="1" x14ac:dyDescent="0.25">
      <c r="A27" s="212" t="s">
        <v>5</v>
      </c>
      <c r="B27" s="213"/>
      <c r="C27" s="213"/>
      <c r="D27" s="213"/>
      <c r="E27" s="213"/>
      <c r="F27" s="214"/>
      <c r="J27" s="189"/>
    </row>
    <row r="28" spans="1:10" ht="12.6" customHeight="1" x14ac:dyDescent="0.25">
      <c r="J28" s="189"/>
    </row>
    <row r="29" spans="1:10" ht="12.6" customHeight="1" x14ac:dyDescent="0.25">
      <c r="J29" s="189"/>
    </row>
    <row r="30" spans="1:10" ht="12.6" customHeight="1" x14ac:dyDescent="0.25">
      <c r="A30" s="215" t="s">
        <v>149</v>
      </c>
      <c r="B30" s="215"/>
      <c r="C30" s="215"/>
      <c r="D30" s="215"/>
      <c r="E30" s="215"/>
      <c r="F30" s="215"/>
      <c r="J30" s="189"/>
    </row>
    <row r="31" spans="1:10" ht="12.6" customHeight="1" x14ac:dyDescent="0.25">
      <c r="A31" s="13"/>
      <c r="B31" s="24"/>
      <c r="C31" s="13"/>
      <c r="D31" s="13"/>
      <c r="E31" s="14"/>
      <c r="F31" s="14"/>
      <c r="J31" s="190"/>
    </row>
    <row r="32" spans="1:10" ht="12.6" customHeight="1" x14ac:dyDescent="0.25">
      <c r="A32" s="32" t="s">
        <v>16</v>
      </c>
      <c r="B32" s="34" t="s">
        <v>46</v>
      </c>
      <c r="C32" s="32" t="s">
        <v>3</v>
      </c>
      <c r="D32" s="31" t="s">
        <v>4</v>
      </c>
      <c r="E32" s="31" t="s">
        <v>17</v>
      </c>
      <c r="F32" s="31" t="s">
        <v>18</v>
      </c>
      <c r="J32" s="191"/>
    </row>
    <row r="33" spans="1:6" ht="12.6" customHeight="1" x14ac:dyDescent="0.25">
      <c r="A33" s="10" t="s">
        <v>167</v>
      </c>
      <c r="B33" s="33">
        <v>163.08000000000001</v>
      </c>
      <c r="C33" s="63">
        <v>0</v>
      </c>
      <c r="D33" s="9">
        <f>C33*1.2</f>
        <v>0</v>
      </c>
      <c r="E33" s="8">
        <f>C33*12</f>
        <v>0</v>
      </c>
      <c r="F33" s="8">
        <f>E33*1.2</f>
        <v>0</v>
      </c>
    </row>
    <row r="34" spans="1:6" ht="12.6" customHeight="1" thickBot="1" x14ac:dyDescent="0.3">
      <c r="A34" s="68" t="s">
        <v>166</v>
      </c>
      <c r="B34" s="67">
        <v>116.8</v>
      </c>
      <c r="C34" s="64"/>
      <c r="D34" s="65"/>
      <c r="E34" s="66"/>
      <c r="F34" s="66"/>
    </row>
    <row r="35" spans="1:6" ht="12.6" customHeight="1" thickBot="1" x14ac:dyDescent="0.3">
      <c r="A35" s="23" t="s">
        <v>45</v>
      </c>
      <c r="B35" s="35">
        <v>279.88</v>
      </c>
      <c r="C35" s="18">
        <f>C33</f>
        <v>0</v>
      </c>
      <c r="D35" s="18">
        <f t="shared" ref="D35:F35" si="3">D33</f>
        <v>0</v>
      </c>
      <c r="E35" s="18">
        <f t="shared" si="3"/>
        <v>0</v>
      </c>
      <c r="F35" s="18">
        <f t="shared" si="3"/>
        <v>0</v>
      </c>
    </row>
    <row r="38" spans="1:6" ht="12.6" customHeight="1" x14ac:dyDescent="0.25">
      <c r="E38" s="192"/>
    </row>
    <row r="41" spans="1:6" ht="12.6" customHeight="1" x14ac:dyDescent="0.25">
      <c r="A41" s="36" t="s">
        <v>0</v>
      </c>
      <c r="B41" s="208">
        <f>E24</f>
        <v>0</v>
      </c>
      <c r="C41" s="209"/>
      <c r="D41" s="14"/>
    </row>
    <row r="42" spans="1:6" ht="12.6" customHeight="1" x14ac:dyDescent="0.25">
      <c r="A42" s="36" t="s">
        <v>1</v>
      </c>
      <c r="B42" s="210">
        <f t="shared" ref="B42" si="4">B41*20%</f>
        <v>0</v>
      </c>
      <c r="C42" s="211"/>
      <c r="D42" s="14"/>
    </row>
    <row r="43" spans="1:6" ht="12.6" customHeight="1" x14ac:dyDescent="0.25">
      <c r="A43" s="36" t="s">
        <v>2</v>
      </c>
      <c r="B43" s="208">
        <f t="shared" ref="B43" si="5">SUM(B41:B42)</f>
        <v>0</v>
      </c>
      <c r="C43" s="209"/>
      <c r="D43" s="14"/>
    </row>
    <row r="44" spans="1:6" ht="12.6" customHeight="1" x14ac:dyDescent="0.25">
      <c r="A44" s="15"/>
      <c r="B44" s="27"/>
      <c r="C44" s="14"/>
      <c r="D44" s="14"/>
      <c r="E44" s="14"/>
      <c r="F44" s="14"/>
    </row>
    <row r="45" spans="1:6" ht="12.6" customHeight="1" x14ac:dyDescent="0.25">
      <c r="A45" s="14"/>
      <c r="B45" s="26"/>
      <c r="C45" s="14"/>
      <c r="D45" s="14"/>
      <c r="E45" s="14"/>
      <c r="F45" s="20"/>
    </row>
    <row r="46" spans="1:6" ht="12.6" customHeight="1" x14ac:dyDescent="0.25">
      <c r="A46" s="206" t="s">
        <v>6</v>
      </c>
      <c r="B46" s="206"/>
      <c r="C46" s="206"/>
      <c r="D46" s="206"/>
      <c r="E46" s="206"/>
      <c r="F46" s="206"/>
    </row>
    <row r="47" spans="1:6" ht="12.6" customHeight="1" x14ac:dyDescent="0.25">
      <c r="A47" s="71"/>
      <c r="B47" s="28"/>
      <c r="C47" s="14"/>
      <c r="D47" s="14"/>
      <c r="E47" s="14"/>
      <c r="F47" s="14"/>
    </row>
    <row r="48" spans="1:6" ht="12.6" customHeight="1" x14ac:dyDescent="0.25">
      <c r="A48" s="71"/>
      <c r="B48" s="28"/>
      <c r="C48" s="14"/>
      <c r="D48" s="14"/>
      <c r="E48" s="14"/>
      <c r="F48" s="14"/>
    </row>
    <row r="49" spans="1:8" ht="12.6" customHeight="1" x14ac:dyDescent="0.25">
      <c r="A49" s="71"/>
      <c r="B49" s="28"/>
      <c r="C49" s="14"/>
      <c r="D49" s="14"/>
      <c r="E49" s="14"/>
      <c r="F49" s="14"/>
    </row>
    <row r="50" spans="1:8" ht="12.6" customHeight="1" x14ac:dyDescent="0.25">
      <c r="A50" s="71"/>
      <c r="B50" s="28"/>
      <c r="C50" s="14"/>
      <c r="D50" s="14"/>
      <c r="E50" s="14"/>
      <c r="F50" s="14"/>
    </row>
    <row r="51" spans="1:8" ht="12.6" customHeight="1" x14ac:dyDescent="0.25">
      <c r="A51" s="37" t="s">
        <v>47</v>
      </c>
      <c r="B51" s="38"/>
      <c r="C51" s="37"/>
      <c r="D51" s="39"/>
      <c r="E51" s="40"/>
      <c r="F51" s="40"/>
      <c r="G51" s="21"/>
      <c r="H51" s="21"/>
    </row>
    <row r="52" spans="1:8" ht="12.6" customHeight="1" x14ac:dyDescent="0.25">
      <c r="A52" s="41" t="s">
        <v>48</v>
      </c>
      <c r="B52" s="42"/>
      <c r="C52" s="41"/>
      <c r="D52" s="43"/>
      <c r="E52" s="44"/>
      <c r="F52" s="44"/>
      <c r="G52" s="22"/>
      <c r="H52" s="22"/>
    </row>
  </sheetData>
  <mergeCells count="8">
    <mergeCell ref="A1:F1"/>
    <mergeCell ref="A46:F46"/>
    <mergeCell ref="A4:F4"/>
    <mergeCell ref="B41:C41"/>
    <mergeCell ref="B42:C42"/>
    <mergeCell ref="B43:C43"/>
    <mergeCell ref="A27:F27"/>
    <mergeCell ref="A30:F30"/>
  </mergeCells>
  <pageMargins left="0.11811023622047245" right="0.11811023622047245" top="0.15748031496062992" bottom="0.15748031496062992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33"/>
  <sheetViews>
    <sheetView workbookViewId="0">
      <selection sqref="A1:D1"/>
    </sheetView>
  </sheetViews>
  <sheetFormatPr baseColWidth="10" defaultColWidth="9.140625" defaultRowHeight="11.25" x14ac:dyDescent="0.15"/>
  <cols>
    <col min="1" max="1" width="85.42578125" style="2" customWidth="1"/>
    <col min="2" max="2" width="11.7109375" style="2" customWidth="1"/>
    <col min="3" max="4" width="21.140625" style="2" customWidth="1"/>
    <col min="5" max="16384" width="9.140625" style="2"/>
  </cols>
  <sheetData>
    <row r="1" spans="1:5" ht="37.5" customHeight="1" x14ac:dyDescent="0.15">
      <c r="A1" s="203" t="s">
        <v>221</v>
      </c>
      <c r="B1" s="204"/>
      <c r="C1" s="204"/>
      <c r="D1" s="204"/>
      <c r="E1" s="1"/>
    </row>
    <row r="4" spans="1:5" s="51" customFormat="1" ht="15" customHeight="1" x14ac:dyDescent="0.15">
      <c r="A4" s="49"/>
      <c r="B4" s="50" t="s">
        <v>10</v>
      </c>
      <c r="C4" s="49" t="s">
        <v>9</v>
      </c>
      <c r="D4" s="49" t="s">
        <v>138</v>
      </c>
    </row>
    <row r="5" spans="1:5" x14ac:dyDescent="0.15">
      <c r="A5" s="48" t="s">
        <v>19</v>
      </c>
      <c r="B5" s="3" t="s">
        <v>13</v>
      </c>
      <c r="C5" s="4"/>
      <c r="D5" s="4"/>
    </row>
    <row r="6" spans="1:5" x14ac:dyDescent="0.15">
      <c r="A6" s="47" t="s">
        <v>7</v>
      </c>
      <c r="B6" s="3" t="s">
        <v>13</v>
      </c>
      <c r="C6" s="3"/>
      <c r="D6" s="4"/>
    </row>
    <row r="7" spans="1:5" x14ac:dyDescent="0.15">
      <c r="A7" s="47" t="s">
        <v>49</v>
      </c>
      <c r="B7" s="3" t="s">
        <v>13</v>
      </c>
      <c r="C7" s="4"/>
      <c r="D7" s="4"/>
    </row>
    <row r="8" spans="1:5" x14ac:dyDescent="0.15">
      <c r="A8" s="47" t="s">
        <v>141</v>
      </c>
      <c r="B8" s="3" t="s">
        <v>13</v>
      </c>
      <c r="C8" s="4"/>
      <c r="D8" s="4"/>
    </row>
    <row r="9" spans="1:5" x14ac:dyDescent="0.15">
      <c r="A9" s="47" t="s">
        <v>50</v>
      </c>
      <c r="B9" s="3" t="s">
        <v>13</v>
      </c>
      <c r="C9" s="4"/>
      <c r="D9" s="4"/>
    </row>
    <row r="10" spans="1:5" x14ac:dyDescent="0.15">
      <c r="A10" s="47" t="s">
        <v>12</v>
      </c>
      <c r="B10" s="3" t="s">
        <v>13</v>
      </c>
      <c r="C10" s="4"/>
      <c r="D10" s="4"/>
    </row>
    <row r="11" spans="1:5" x14ac:dyDescent="0.15">
      <c r="A11" s="47" t="s">
        <v>142</v>
      </c>
      <c r="B11" s="3" t="s">
        <v>13</v>
      </c>
      <c r="C11" s="4"/>
      <c r="D11" s="4"/>
    </row>
    <row r="12" spans="1:5" x14ac:dyDescent="0.15">
      <c r="A12" s="47" t="s">
        <v>14</v>
      </c>
      <c r="B12" s="3" t="s">
        <v>11</v>
      </c>
      <c r="C12" s="4"/>
      <c r="D12" s="4"/>
    </row>
    <row r="13" spans="1:5" x14ac:dyDescent="0.15">
      <c r="A13" s="47" t="s">
        <v>170</v>
      </c>
      <c r="B13" s="3" t="s">
        <v>11</v>
      </c>
      <c r="C13" s="4"/>
      <c r="D13" s="4"/>
    </row>
    <row r="14" spans="1:5" x14ac:dyDescent="0.15">
      <c r="A14" s="47" t="s">
        <v>15</v>
      </c>
      <c r="B14" s="6" t="s">
        <v>11</v>
      </c>
      <c r="C14" s="4"/>
      <c r="D14" s="4"/>
    </row>
    <row r="15" spans="1:5" x14ac:dyDescent="0.15">
      <c r="A15" s="47" t="s">
        <v>124</v>
      </c>
      <c r="B15" s="3" t="s">
        <v>13</v>
      </c>
      <c r="C15" s="4"/>
      <c r="D15" s="4"/>
    </row>
    <row r="16" spans="1:5" x14ac:dyDescent="0.15">
      <c r="A16" s="47" t="s">
        <v>51</v>
      </c>
      <c r="B16" s="3" t="s">
        <v>13</v>
      </c>
      <c r="C16" s="45"/>
      <c r="D16" s="45"/>
    </row>
    <row r="17" spans="1:6" x14ac:dyDescent="0.15">
      <c r="A17" s="46" t="s">
        <v>53</v>
      </c>
      <c r="B17" s="3" t="s">
        <v>13</v>
      </c>
      <c r="C17" s="45"/>
      <c r="D17" s="45"/>
    </row>
    <row r="18" spans="1:6" x14ac:dyDescent="0.15">
      <c r="A18" s="7" t="s">
        <v>52</v>
      </c>
      <c r="B18" s="3" t="s">
        <v>13</v>
      </c>
      <c r="C18" s="45"/>
      <c r="D18" s="45"/>
    </row>
    <row r="19" spans="1:6" x14ac:dyDescent="0.15">
      <c r="A19" s="7" t="s">
        <v>54</v>
      </c>
      <c r="B19" s="3" t="s">
        <v>13</v>
      </c>
      <c r="C19" s="45"/>
      <c r="D19" s="45"/>
    </row>
    <row r="20" spans="1:6" x14ac:dyDescent="0.15">
      <c r="A20" s="7" t="s">
        <v>55</v>
      </c>
      <c r="B20" s="3" t="s">
        <v>13</v>
      </c>
      <c r="C20" s="45"/>
      <c r="D20" s="45"/>
    </row>
    <row r="21" spans="1:6" x14ac:dyDescent="0.15">
      <c r="A21" s="7" t="s">
        <v>56</v>
      </c>
      <c r="B21" s="3" t="s">
        <v>13</v>
      </c>
      <c r="C21" s="45"/>
      <c r="D21" s="45"/>
    </row>
    <row r="22" spans="1:6" x14ac:dyDescent="0.15">
      <c r="A22" s="7" t="s">
        <v>57</v>
      </c>
      <c r="B22" s="3" t="s">
        <v>13</v>
      </c>
      <c r="C22" s="45"/>
      <c r="D22" s="45"/>
    </row>
    <row r="26" spans="1:6" customFormat="1" ht="12.6" customHeight="1" x14ac:dyDescent="0.25">
      <c r="A26" s="206" t="s">
        <v>6</v>
      </c>
      <c r="B26" s="206"/>
      <c r="C26" s="206"/>
      <c r="D26" s="206"/>
      <c r="E26" s="206"/>
      <c r="F26" s="206"/>
    </row>
    <row r="33" spans="1:1" x14ac:dyDescent="0.15">
      <c r="A33" s="5" t="s">
        <v>8</v>
      </c>
    </row>
  </sheetData>
  <mergeCells count="2">
    <mergeCell ref="A26:F26"/>
    <mergeCell ref="A1:D1"/>
  </mergeCells>
  <pageMargins left="0.7" right="0.7" top="0.75" bottom="0.75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115"/>
  <sheetViews>
    <sheetView topLeftCell="A39" workbookViewId="0">
      <selection activeCell="B74" sqref="A74:XFD77"/>
    </sheetView>
  </sheetViews>
  <sheetFormatPr baseColWidth="10" defaultRowHeight="11.25" x14ac:dyDescent="0.25"/>
  <cols>
    <col min="1" max="1" width="34.42578125" style="52" customWidth="1"/>
    <col min="2" max="2" width="76.42578125" style="52" customWidth="1"/>
    <col min="3" max="3" width="30.28515625" style="52" customWidth="1"/>
    <col min="4" max="16384" width="11.42578125" style="52"/>
  </cols>
  <sheetData>
    <row r="1" spans="1:3" ht="45" customHeight="1" x14ac:dyDescent="0.25">
      <c r="A1" s="220" t="s">
        <v>222</v>
      </c>
      <c r="B1" s="221"/>
      <c r="C1" s="221"/>
    </row>
    <row r="4" spans="1:3" ht="12" thickBot="1" x14ac:dyDescent="0.3"/>
    <row r="5" spans="1:3" s="17" customFormat="1" ht="26.25" customHeight="1" thickTop="1" thickBot="1" x14ac:dyDescent="0.3">
      <c r="A5" s="58" t="s">
        <v>16</v>
      </c>
      <c r="B5" s="58" t="s">
        <v>21</v>
      </c>
      <c r="C5" s="57" t="s">
        <v>58</v>
      </c>
    </row>
    <row r="6" spans="1:3" ht="12" thickTop="1" x14ac:dyDescent="0.25">
      <c r="A6" s="218" t="s">
        <v>69</v>
      </c>
      <c r="B6" s="73" t="s">
        <v>71</v>
      </c>
      <c r="C6" s="69"/>
    </row>
    <row r="7" spans="1:3" x14ac:dyDescent="0.25">
      <c r="A7" s="219"/>
      <c r="B7" s="78" t="s">
        <v>172</v>
      </c>
      <c r="C7" s="70"/>
    </row>
    <row r="8" spans="1:3" x14ac:dyDescent="0.25">
      <c r="A8" s="219"/>
      <c r="B8" s="78" t="s">
        <v>150</v>
      </c>
      <c r="C8" s="70"/>
    </row>
    <row r="9" spans="1:3" x14ac:dyDescent="0.25">
      <c r="A9" s="219"/>
      <c r="B9" s="78" t="s">
        <v>72</v>
      </c>
      <c r="C9" s="70"/>
    </row>
    <row r="10" spans="1:3" ht="12" thickBot="1" x14ac:dyDescent="0.3">
      <c r="A10" s="219"/>
      <c r="B10" s="82" t="s">
        <v>173</v>
      </c>
      <c r="C10" s="70"/>
    </row>
    <row r="11" spans="1:3" x14ac:dyDescent="0.25">
      <c r="A11" s="219"/>
      <c r="B11" s="73" t="s">
        <v>174</v>
      </c>
      <c r="C11" s="70"/>
    </row>
    <row r="12" spans="1:3" x14ac:dyDescent="0.25">
      <c r="A12" s="219"/>
      <c r="B12" s="78" t="s">
        <v>175</v>
      </c>
      <c r="C12" s="70"/>
    </row>
    <row r="13" spans="1:3" x14ac:dyDescent="0.25">
      <c r="A13" s="219"/>
      <c r="B13" s="78" t="s">
        <v>125</v>
      </c>
      <c r="C13" s="70"/>
    </row>
    <row r="14" spans="1:3" x14ac:dyDescent="0.25">
      <c r="A14" s="219"/>
      <c r="B14" s="78" t="s">
        <v>74</v>
      </c>
      <c r="C14" s="70"/>
    </row>
    <row r="15" spans="1:3" ht="12" thickBot="1" x14ac:dyDescent="0.3">
      <c r="A15" s="219"/>
      <c r="B15" s="82" t="s">
        <v>176</v>
      </c>
      <c r="C15" s="70"/>
    </row>
    <row r="16" spans="1:3" x14ac:dyDescent="0.25">
      <c r="A16" s="219"/>
      <c r="B16" s="73" t="s">
        <v>177</v>
      </c>
      <c r="C16" s="70"/>
    </row>
    <row r="17" spans="1:3" x14ac:dyDescent="0.25">
      <c r="A17" s="219"/>
      <c r="B17" s="78" t="s">
        <v>139</v>
      </c>
      <c r="C17" s="70"/>
    </row>
    <row r="18" spans="1:3" x14ac:dyDescent="0.25">
      <c r="A18" s="219"/>
      <c r="B18" s="78" t="s">
        <v>76</v>
      </c>
      <c r="C18" s="70"/>
    </row>
    <row r="19" spans="1:3" x14ac:dyDescent="0.25">
      <c r="A19" s="219"/>
      <c r="B19" s="78" t="s">
        <v>179</v>
      </c>
      <c r="C19" s="70"/>
    </row>
    <row r="20" spans="1:3" x14ac:dyDescent="0.25">
      <c r="A20" s="219"/>
      <c r="B20" s="78" t="s">
        <v>151</v>
      </c>
      <c r="C20" s="70"/>
    </row>
    <row r="21" spans="1:3" x14ac:dyDescent="0.25">
      <c r="A21" s="219"/>
      <c r="B21" s="78" t="s">
        <v>152</v>
      </c>
      <c r="C21" s="70"/>
    </row>
    <row r="22" spans="1:3" ht="12" thickBot="1" x14ac:dyDescent="0.3">
      <c r="A22" s="219"/>
      <c r="B22" s="86" t="s">
        <v>180</v>
      </c>
      <c r="C22" s="70"/>
    </row>
    <row r="23" spans="1:3" x14ac:dyDescent="0.25">
      <c r="A23" s="219"/>
      <c r="B23" s="90" t="s">
        <v>77</v>
      </c>
      <c r="C23" s="70"/>
    </row>
    <row r="24" spans="1:3" x14ac:dyDescent="0.25">
      <c r="A24" s="219"/>
      <c r="B24" s="94" t="s">
        <v>78</v>
      </c>
      <c r="C24" s="70"/>
    </row>
    <row r="25" spans="1:3" x14ac:dyDescent="0.25">
      <c r="A25" s="219"/>
      <c r="B25" s="94" t="s">
        <v>79</v>
      </c>
      <c r="C25" s="70"/>
    </row>
    <row r="26" spans="1:3" x14ac:dyDescent="0.25">
      <c r="A26" s="219"/>
      <c r="B26" s="98" t="s">
        <v>153</v>
      </c>
      <c r="C26" s="70"/>
    </row>
    <row r="27" spans="1:3" x14ac:dyDescent="0.25">
      <c r="A27" s="219"/>
      <c r="B27" s="102" t="s">
        <v>181</v>
      </c>
      <c r="C27" s="70"/>
    </row>
    <row r="28" spans="1:3" ht="12" thickBot="1" x14ac:dyDescent="0.3">
      <c r="A28" s="219"/>
      <c r="B28" s="105" t="s">
        <v>160</v>
      </c>
      <c r="C28" s="70"/>
    </row>
    <row r="29" spans="1:3" x14ac:dyDescent="0.25">
      <c r="A29" s="219"/>
      <c r="B29" s="73" t="s">
        <v>183</v>
      </c>
      <c r="C29" s="70"/>
    </row>
    <row r="30" spans="1:3" x14ac:dyDescent="0.25">
      <c r="A30" s="219"/>
      <c r="B30" s="78" t="s">
        <v>80</v>
      </c>
      <c r="C30" s="70"/>
    </row>
    <row r="31" spans="1:3" x14ac:dyDescent="0.25">
      <c r="A31" s="219"/>
      <c r="B31" s="78" t="s">
        <v>184</v>
      </c>
      <c r="C31" s="70"/>
    </row>
    <row r="32" spans="1:3" x14ac:dyDescent="0.25">
      <c r="A32" s="219"/>
      <c r="B32" s="78" t="s">
        <v>81</v>
      </c>
      <c r="C32" s="70"/>
    </row>
    <row r="33" spans="1:3" x14ac:dyDescent="0.25">
      <c r="A33" s="219"/>
      <c r="B33" s="78" t="s">
        <v>148</v>
      </c>
      <c r="C33" s="70"/>
    </row>
    <row r="34" spans="1:3" x14ac:dyDescent="0.25">
      <c r="A34" s="219"/>
      <c r="B34" s="78" t="s">
        <v>156</v>
      </c>
      <c r="C34" s="70"/>
    </row>
    <row r="35" spans="1:3" x14ac:dyDescent="0.25">
      <c r="A35" s="219"/>
      <c r="B35" s="78" t="s">
        <v>155</v>
      </c>
      <c r="C35" s="70"/>
    </row>
    <row r="36" spans="1:3" x14ac:dyDescent="0.25">
      <c r="A36" s="219"/>
      <c r="B36" s="78" t="s">
        <v>163</v>
      </c>
      <c r="C36" s="70"/>
    </row>
    <row r="37" spans="1:3" ht="12" thickBot="1" x14ac:dyDescent="0.3">
      <c r="A37" s="219"/>
      <c r="B37" s="82" t="s">
        <v>83</v>
      </c>
      <c r="C37" s="70"/>
    </row>
    <row r="38" spans="1:3" x14ac:dyDescent="0.25">
      <c r="A38" s="219"/>
      <c r="B38" s="73" t="s">
        <v>157</v>
      </c>
      <c r="C38" s="70"/>
    </row>
    <row r="39" spans="1:3" x14ac:dyDescent="0.25">
      <c r="A39" s="219"/>
      <c r="B39" s="78" t="s">
        <v>158</v>
      </c>
      <c r="C39" s="70"/>
    </row>
    <row r="40" spans="1:3" x14ac:dyDescent="0.25">
      <c r="A40" s="219"/>
      <c r="B40" s="78" t="s">
        <v>185</v>
      </c>
      <c r="C40" s="70"/>
    </row>
    <row r="41" spans="1:3" x14ac:dyDescent="0.25">
      <c r="A41" s="219"/>
      <c r="B41" s="78" t="s">
        <v>186</v>
      </c>
      <c r="C41" s="70"/>
    </row>
    <row r="42" spans="1:3" x14ac:dyDescent="0.25">
      <c r="A42" s="219"/>
      <c r="B42" s="78" t="s">
        <v>187</v>
      </c>
      <c r="C42" s="70"/>
    </row>
    <row r="43" spans="1:3" x14ac:dyDescent="0.25">
      <c r="A43" s="219"/>
      <c r="B43" s="78" t="s">
        <v>85</v>
      </c>
      <c r="C43" s="70"/>
    </row>
    <row r="44" spans="1:3" x14ac:dyDescent="0.25">
      <c r="A44" s="219"/>
      <c r="B44" s="78" t="s">
        <v>188</v>
      </c>
      <c r="C44" s="70"/>
    </row>
    <row r="45" spans="1:3" x14ac:dyDescent="0.25">
      <c r="A45" s="219"/>
      <c r="B45" s="78" t="s">
        <v>86</v>
      </c>
      <c r="C45" s="70"/>
    </row>
    <row r="46" spans="1:3" x14ac:dyDescent="0.25">
      <c r="A46" s="219"/>
      <c r="B46" s="78" t="s">
        <v>87</v>
      </c>
      <c r="C46" s="70"/>
    </row>
    <row r="47" spans="1:3" x14ac:dyDescent="0.25">
      <c r="A47" s="219"/>
      <c r="B47" s="78" t="s">
        <v>88</v>
      </c>
      <c r="C47" s="70"/>
    </row>
    <row r="48" spans="1:3" x14ac:dyDescent="0.25">
      <c r="A48" s="219"/>
      <c r="B48" s="78" t="s">
        <v>89</v>
      </c>
      <c r="C48" s="70"/>
    </row>
    <row r="49" spans="1:3" x14ac:dyDescent="0.25">
      <c r="A49" s="219"/>
      <c r="B49" s="78" t="s">
        <v>189</v>
      </c>
      <c r="C49" s="70"/>
    </row>
    <row r="50" spans="1:3" x14ac:dyDescent="0.25">
      <c r="A50" s="219"/>
      <c r="B50" s="78" t="s">
        <v>126</v>
      </c>
      <c r="C50" s="70"/>
    </row>
    <row r="51" spans="1:3" x14ac:dyDescent="0.25">
      <c r="A51" s="219"/>
      <c r="B51" s="78" t="s">
        <v>190</v>
      </c>
      <c r="C51" s="70"/>
    </row>
    <row r="52" spans="1:3" x14ac:dyDescent="0.25">
      <c r="A52" s="219"/>
      <c r="B52" s="78" t="s">
        <v>191</v>
      </c>
      <c r="C52" s="70"/>
    </row>
    <row r="53" spans="1:3" x14ac:dyDescent="0.25">
      <c r="A53" s="219"/>
      <c r="B53" s="78" t="s">
        <v>192</v>
      </c>
      <c r="C53" s="70"/>
    </row>
    <row r="54" spans="1:3" x14ac:dyDescent="0.25">
      <c r="A54" s="219"/>
      <c r="B54" s="78" t="s">
        <v>193</v>
      </c>
      <c r="C54" s="70"/>
    </row>
    <row r="55" spans="1:3" x14ac:dyDescent="0.25">
      <c r="A55" s="219"/>
      <c r="B55" s="78" t="s">
        <v>90</v>
      </c>
      <c r="C55" s="70"/>
    </row>
    <row r="56" spans="1:3" ht="12" thickBot="1" x14ac:dyDescent="0.3">
      <c r="A56" s="219"/>
      <c r="B56" s="108" t="s">
        <v>30</v>
      </c>
      <c r="C56" s="70"/>
    </row>
    <row r="57" spans="1:3" x14ac:dyDescent="0.25">
      <c r="A57" s="219"/>
      <c r="B57" s="111" t="s">
        <v>92</v>
      </c>
      <c r="C57" s="70"/>
    </row>
    <row r="58" spans="1:3" x14ac:dyDescent="0.25">
      <c r="A58" s="219"/>
      <c r="B58" s="113" t="s">
        <v>194</v>
      </c>
      <c r="C58" s="70"/>
    </row>
    <row r="59" spans="1:3" x14ac:dyDescent="0.25">
      <c r="A59" s="219"/>
      <c r="B59" s="113" t="s">
        <v>195</v>
      </c>
      <c r="C59" s="70"/>
    </row>
    <row r="60" spans="1:3" x14ac:dyDescent="0.25">
      <c r="A60" s="219"/>
      <c r="B60" s="113" t="s">
        <v>196</v>
      </c>
      <c r="C60" s="70"/>
    </row>
    <row r="61" spans="1:3" x14ac:dyDescent="0.25">
      <c r="A61" s="219"/>
      <c r="B61" s="113" t="s">
        <v>94</v>
      </c>
      <c r="C61" s="70"/>
    </row>
    <row r="62" spans="1:3" x14ac:dyDescent="0.25">
      <c r="A62" s="219"/>
      <c r="B62" s="113" t="s">
        <v>165</v>
      </c>
      <c r="C62" s="70"/>
    </row>
    <row r="63" spans="1:3" x14ac:dyDescent="0.25">
      <c r="A63" s="219"/>
      <c r="B63" s="113" t="s">
        <v>145</v>
      </c>
      <c r="C63" s="70"/>
    </row>
    <row r="64" spans="1:3" x14ac:dyDescent="0.25">
      <c r="A64" s="219"/>
      <c r="B64" s="113" t="s">
        <v>95</v>
      </c>
      <c r="C64" s="70"/>
    </row>
    <row r="65" spans="1:3" x14ac:dyDescent="0.25">
      <c r="A65" s="219"/>
      <c r="B65" s="115" t="s">
        <v>159</v>
      </c>
      <c r="C65" s="70"/>
    </row>
    <row r="66" spans="1:3" x14ac:dyDescent="0.25">
      <c r="A66" s="219"/>
      <c r="B66" s="115" t="s">
        <v>162</v>
      </c>
      <c r="C66" s="70"/>
    </row>
    <row r="67" spans="1:3" x14ac:dyDescent="0.25">
      <c r="A67" s="219"/>
      <c r="B67" s="115" t="s">
        <v>111</v>
      </c>
      <c r="C67" s="70"/>
    </row>
    <row r="68" spans="1:3" x14ac:dyDescent="0.25">
      <c r="A68" s="219"/>
      <c r="B68" s="115" t="s">
        <v>110</v>
      </c>
      <c r="C68" s="70"/>
    </row>
    <row r="69" spans="1:3" x14ac:dyDescent="0.25">
      <c r="A69" s="219"/>
      <c r="B69" s="115" t="s">
        <v>112</v>
      </c>
      <c r="C69" s="70"/>
    </row>
    <row r="70" spans="1:3" x14ac:dyDescent="0.25">
      <c r="A70" s="219"/>
      <c r="B70" s="115" t="s">
        <v>113</v>
      </c>
      <c r="C70" s="70"/>
    </row>
    <row r="71" spans="1:3" x14ac:dyDescent="0.25">
      <c r="A71" s="219"/>
      <c r="B71" s="115" t="s">
        <v>197</v>
      </c>
      <c r="C71" s="70"/>
    </row>
    <row r="72" spans="1:3" x14ac:dyDescent="0.25">
      <c r="A72" s="219"/>
      <c r="B72" s="115" t="s">
        <v>198</v>
      </c>
      <c r="C72" s="70"/>
    </row>
    <row r="73" spans="1:3" ht="12" thickBot="1" x14ac:dyDescent="0.3">
      <c r="A73" s="219"/>
      <c r="B73" s="119" t="s">
        <v>199</v>
      </c>
      <c r="C73" s="70"/>
    </row>
    <row r="74" spans="1:3" ht="12" thickTop="1" x14ac:dyDescent="0.25">
      <c r="A74" s="218" t="s">
        <v>96</v>
      </c>
      <c r="B74" s="73" t="s">
        <v>97</v>
      </c>
      <c r="C74" s="70"/>
    </row>
    <row r="75" spans="1:3" ht="12" thickBot="1" x14ac:dyDescent="0.3">
      <c r="A75" s="222"/>
      <c r="B75" s="108" t="s">
        <v>98</v>
      </c>
      <c r="C75" s="70"/>
    </row>
    <row r="76" spans="1:3" ht="12" thickTop="1" x14ac:dyDescent="0.25">
      <c r="A76" s="218" t="s">
        <v>61</v>
      </c>
      <c r="B76" s="121" t="s">
        <v>33</v>
      </c>
      <c r="C76" s="70"/>
    </row>
    <row r="77" spans="1:3" x14ac:dyDescent="0.25">
      <c r="A77" s="223"/>
      <c r="B77" s="115" t="s">
        <v>200</v>
      </c>
      <c r="C77" s="70"/>
    </row>
    <row r="78" spans="1:3" ht="12" thickBot="1" x14ac:dyDescent="0.3">
      <c r="A78" s="222"/>
      <c r="B78" s="119" t="s">
        <v>99</v>
      </c>
      <c r="C78" s="70"/>
    </row>
    <row r="79" spans="1:3" ht="12.75" thickTop="1" thickBot="1" x14ac:dyDescent="0.3">
      <c r="A79" s="60" t="s">
        <v>100</v>
      </c>
      <c r="B79" s="52" t="s">
        <v>25</v>
      </c>
      <c r="C79" s="70"/>
    </row>
    <row r="80" spans="1:3" ht="12.75" thickTop="1" thickBot="1" x14ac:dyDescent="0.3">
      <c r="A80" s="60" t="s">
        <v>101</v>
      </c>
      <c r="B80" s="127" t="s">
        <v>208</v>
      </c>
      <c r="C80" s="70"/>
    </row>
    <row r="81" spans="1:3" ht="12" thickTop="1" x14ac:dyDescent="0.25">
      <c r="A81" s="218" t="s">
        <v>102</v>
      </c>
      <c r="B81" s="121" t="s">
        <v>103</v>
      </c>
      <c r="C81" s="70"/>
    </row>
    <row r="82" spans="1:3" x14ac:dyDescent="0.25">
      <c r="A82" s="224"/>
      <c r="B82" s="115" t="s">
        <v>103</v>
      </c>
      <c r="C82" s="70"/>
    </row>
    <row r="83" spans="1:3" ht="12" thickBot="1" x14ac:dyDescent="0.3">
      <c r="A83" s="219"/>
      <c r="B83" s="119" t="s">
        <v>103</v>
      </c>
      <c r="C83" s="70"/>
    </row>
    <row r="84" spans="1:3" ht="12.75" thickTop="1" thickBot="1" x14ac:dyDescent="0.3">
      <c r="A84" s="60" t="s">
        <v>104</v>
      </c>
      <c r="B84" s="196" t="s">
        <v>224</v>
      </c>
      <c r="C84" s="70"/>
    </row>
    <row r="85" spans="1:3" ht="12" thickTop="1" x14ac:dyDescent="0.25">
      <c r="A85" s="218" t="s">
        <v>62</v>
      </c>
      <c r="B85" s="197" t="s">
        <v>105</v>
      </c>
      <c r="C85" s="70"/>
    </row>
    <row r="86" spans="1:3" x14ac:dyDescent="0.25">
      <c r="A86" s="219"/>
      <c r="B86" s="102" t="s">
        <v>203</v>
      </c>
      <c r="C86" s="70"/>
    </row>
    <row r="87" spans="1:3" x14ac:dyDescent="0.25">
      <c r="A87" s="219"/>
      <c r="B87" s="102" t="s">
        <v>204</v>
      </c>
      <c r="C87" s="70"/>
    </row>
    <row r="88" spans="1:3" x14ac:dyDescent="0.25">
      <c r="A88" s="219"/>
      <c r="B88" s="102" t="s">
        <v>205</v>
      </c>
      <c r="C88" s="70"/>
    </row>
    <row r="89" spans="1:3" x14ac:dyDescent="0.25">
      <c r="A89" s="219"/>
      <c r="B89" s="102" t="s">
        <v>107</v>
      </c>
      <c r="C89" s="70"/>
    </row>
    <row r="90" spans="1:3" x14ac:dyDescent="0.25">
      <c r="A90" s="219"/>
      <c r="B90" s="102" t="s">
        <v>108</v>
      </c>
      <c r="C90" s="70"/>
    </row>
    <row r="91" spans="1:3" x14ac:dyDescent="0.25">
      <c r="A91" s="219"/>
      <c r="B91" s="198" t="s">
        <v>106</v>
      </c>
      <c r="C91" s="70"/>
    </row>
    <row r="92" spans="1:3" x14ac:dyDescent="0.25">
      <c r="A92" s="219"/>
      <c r="B92" s="94" t="s">
        <v>41</v>
      </c>
      <c r="C92" s="70"/>
    </row>
    <row r="93" spans="1:3" x14ac:dyDescent="0.25">
      <c r="A93" s="225"/>
      <c r="B93" s="94" t="s">
        <v>225</v>
      </c>
      <c r="C93" s="70"/>
    </row>
    <row r="94" spans="1:3" ht="12" thickBot="1" x14ac:dyDescent="0.3">
      <c r="A94" s="222"/>
      <c r="B94" s="61" t="s">
        <v>226</v>
      </c>
      <c r="C94" s="70"/>
    </row>
    <row r="95" spans="1:3" ht="12" thickTop="1" x14ac:dyDescent="0.25">
      <c r="A95" s="226" t="s">
        <v>60</v>
      </c>
      <c r="B95" s="144" t="s">
        <v>168</v>
      </c>
      <c r="C95" s="70"/>
    </row>
    <row r="96" spans="1:3" x14ac:dyDescent="0.25">
      <c r="A96" s="227"/>
      <c r="B96" s="148" t="s">
        <v>169</v>
      </c>
      <c r="C96" s="70"/>
    </row>
    <row r="97" spans="1:3" x14ac:dyDescent="0.25">
      <c r="A97" s="227"/>
      <c r="B97" s="148" t="s">
        <v>114</v>
      </c>
      <c r="C97" s="70"/>
    </row>
    <row r="98" spans="1:3" ht="12" thickBot="1" x14ac:dyDescent="0.3">
      <c r="A98" s="227"/>
      <c r="B98" s="152" t="s">
        <v>115</v>
      </c>
      <c r="C98" s="70"/>
    </row>
    <row r="99" spans="1:3" x14ac:dyDescent="0.25">
      <c r="A99" s="216" t="s">
        <v>143</v>
      </c>
      <c r="B99" s="153" t="s">
        <v>116</v>
      </c>
      <c r="C99" s="70"/>
    </row>
    <row r="100" spans="1:3" x14ac:dyDescent="0.25">
      <c r="A100" s="228"/>
      <c r="B100" s="115" t="s">
        <v>117</v>
      </c>
      <c r="C100" s="70"/>
    </row>
    <row r="101" spans="1:3" ht="12" thickBot="1" x14ac:dyDescent="0.3">
      <c r="A101" s="217"/>
      <c r="B101" s="119" t="s">
        <v>207</v>
      </c>
      <c r="C101" s="70"/>
    </row>
    <row r="102" spans="1:3" x14ac:dyDescent="0.25">
      <c r="A102" s="229" t="s">
        <v>63</v>
      </c>
      <c r="B102" s="73" t="s">
        <v>118</v>
      </c>
      <c r="C102" s="70"/>
    </row>
    <row r="103" spans="1:3" x14ac:dyDescent="0.25">
      <c r="A103" s="230"/>
      <c r="B103" s="157" t="s">
        <v>146</v>
      </c>
      <c r="C103" s="70"/>
    </row>
    <row r="104" spans="1:3" x14ac:dyDescent="0.25">
      <c r="A104" s="231"/>
      <c r="B104" s="160" t="s">
        <v>35</v>
      </c>
      <c r="C104" s="70"/>
    </row>
    <row r="105" spans="1:3" x14ac:dyDescent="0.25">
      <c r="A105" s="231"/>
      <c r="B105" s="78" t="s">
        <v>210</v>
      </c>
      <c r="C105" s="70"/>
    </row>
    <row r="106" spans="1:3" x14ac:dyDescent="0.25">
      <c r="A106" s="231"/>
      <c r="B106" s="78" t="s">
        <v>144</v>
      </c>
      <c r="C106" s="70"/>
    </row>
    <row r="107" spans="1:3" ht="11.25" customHeight="1" x14ac:dyDescent="0.25">
      <c r="A107" s="231"/>
      <c r="B107" s="78" t="s">
        <v>137</v>
      </c>
      <c r="C107" s="70"/>
    </row>
    <row r="108" spans="1:3" ht="11.25" customHeight="1" thickBot="1" x14ac:dyDescent="0.3">
      <c r="A108" s="232"/>
      <c r="B108" s="162" t="s">
        <v>164</v>
      </c>
      <c r="C108" s="70"/>
    </row>
    <row r="109" spans="1:3" x14ac:dyDescent="0.25">
      <c r="A109" s="216" t="s">
        <v>212</v>
      </c>
      <c r="B109" s="164" t="s">
        <v>161</v>
      </c>
      <c r="C109" s="70"/>
    </row>
    <row r="110" spans="1:3" ht="12" thickBot="1" x14ac:dyDescent="0.3">
      <c r="A110" s="217"/>
      <c r="B110" s="162" t="s">
        <v>214</v>
      </c>
      <c r="C110" s="70"/>
    </row>
    <row r="111" spans="1:3" x14ac:dyDescent="0.25">
      <c r="A111" s="193" t="s">
        <v>216</v>
      </c>
      <c r="B111" s="196" t="s">
        <v>25</v>
      </c>
      <c r="C111" s="70"/>
    </row>
    <row r="112" spans="1:3" ht="12" thickBot="1" x14ac:dyDescent="0.3">
      <c r="A112" s="199"/>
      <c r="B112" s="200"/>
      <c r="C112" s="70"/>
    </row>
    <row r="113" spans="1:3" ht="15.75" thickBot="1" x14ac:dyDescent="0.3">
      <c r="A113" s="168" t="s">
        <v>119</v>
      </c>
      <c r="B113" s="169"/>
      <c r="C113" s="70"/>
    </row>
    <row r="114" spans="1:3" ht="12" thickBot="1" x14ac:dyDescent="0.3">
      <c r="A114" s="168" t="s">
        <v>120</v>
      </c>
      <c r="B114" s="172"/>
      <c r="C114" s="70"/>
    </row>
    <row r="115" spans="1:3" x14ac:dyDescent="0.25">
      <c r="A115" s="199"/>
      <c r="B115" s="199"/>
    </row>
  </sheetData>
  <mergeCells count="10">
    <mergeCell ref="A109:A110"/>
    <mergeCell ref="A6:A73"/>
    <mergeCell ref="A1:C1"/>
    <mergeCell ref="A74:A75"/>
    <mergeCell ref="A76:A78"/>
    <mergeCell ref="A81:A83"/>
    <mergeCell ref="A85:A94"/>
    <mergeCell ref="A95:A98"/>
    <mergeCell ref="A99:A101"/>
    <mergeCell ref="A102:A108"/>
  </mergeCells>
  <pageMargins left="0.7" right="0.7" top="0.75" bottom="0.75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16"/>
  <sheetViews>
    <sheetView topLeftCell="A82" zoomScale="80" zoomScaleNormal="80" workbookViewId="0">
      <selection activeCell="E113" sqref="E113"/>
    </sheetView>
  </sheetViews>
  <sheetFormatPr baseColWidth="10" defaultRowHeight="11.25" x14ac:dyDescent="0.25"/>
  <cols>
    <col min="1" max="1" width="29.42578125" style="52" customWidth="1"/>
    <col min="2" max="2" width="22" style="52" customWidth="1"/>
    <col min="3" max="3" width="58.5703125" style="52" customWidth="1"/>
    <col min="4" max="4" width="37.28515625" style="52" customWidth="1"/>
    <col min="5" max="5" width="18.42578125" style="52" customWidth="1"/>
    <col min="6" max="16384" width="11.42578125" style="52"/>
  </cols>
  <sheetData>
    <row r="1" spans="1:6" ht="53.25" customHeight="1" x14ac:dyDescent="0.25">
      <c r="A1" s="220" t="s">
        <v>223</v>
      </c>
      <c r="B1" s="221"/>
      <c r="C1" s="221"/>
      <c r="D1" s="221"/>
      <c r="E1" s="221"/>
    </row>
    <row r="2" spans="1:6" ht="12" thickBot="1" x14ac:dyDescent="0.3"/>
    <row r="3" spans="1:6" ht="12" thickBot="1" x14ac:dyDescent="0.3">
      <c r="A3" s="54" t="s">
        <v>44</v>
      </c>
      <c r="B3" s="55" t="s">
        <v>20</v>
      </c>
      <c r="C3" s="56" t="s">
        <v>21</v>
      </c>
      <c r="D3" s="55" t="s">
        <v>22</v>
      </c>
      <c r="E3" s="59" t="s">
        <v>23</v>
      </c>
    </row>
    <row r="4" spans="1:6" x14ac:dyDescent="0.25">
      <c r="A4" s="233" t="s">
        <v>69</v>
      </c>
      <c r="B4" s="72" t="s">
        <v>70</v>
      </c>
      <c r="C4" s="73" t="s">
        <v>71</v>
      </c>
      <c r="D4" s="74" t="s">
        <v>28</v>
      </c>
      <c r="E4" s="75">
        <v>777.1</v>
      </c>
      <c r="F4" s="76"/>
    </row>
    <row r="5" spans="1:6" x14ac:dyDescent="0.25">
      <c r="A5" s="234"/>
      <c r="B5" s="77" t="s">
        <v>70</v>
      </c>
      <c r="C5" s="78" t="s">
        <v>172</v>
      </c>
      <c r="D5" s="79" t="s">
        <v>24</v>
      </c>
      <c r="E5" s="80">
        <v>64.569999999999993</v>
      </c>
      <c r="F5" s="76"/>
    </row>
    <row r="6" spans="1:6" x14ac:dyDescent="0.25">
      <c r="A6" s="234"/>
      <c r="B6" s="77" t="s">
        <v>70</v>
      </c>
      <c r="C6" s="78" t="s">
        <v>150</v>
      </c>
      <c r="D6" s="79" t="s">
        <v>28</v>
      </c>
      <c r="E6" s="80"/>
      <c r="F6" s="76"/>
    </row>
    <row r="7" spans="1:6" x14ac:dyDescent="0.25">
      <c r="A7" s="234"/>
      <c r="B7" s="77" t="s">
        <v>70</v>
      </c>
      <c r="C7" s="78" t="s">
        <v>72</v>
      </c>
      <c r="D7" s="79" t="s">
        <v>24</v>
      </c>
      <c r="E7" s="80">
        <v>968.93</v>
      </c>
      <c r="F7" s="76"/>
    </row>
    <row r="8" spans="1:6" ht="12" thickBot="1" x14ac:dyDescent="0.3">
      <c r="A8" s="234"/>
      <c r="B8" s="81" t="s">
        <v>70</v>
      </c>
      <c r="C8" s="82" t="s">
        <v>173</v>
      </c>
      <c r="D8" s="83" t="s">
        <v>24</v>
      </c>
      <c r="E8" s="84">
        <v>196.17</v>
      </c>
      <c r="F8" s="76"/>
    </row>
    <row r="9" spans="1:6" x14ac:dyDescent="0.25">
      <c r="A9" s="234"/>
      <c r="B9" s="72" t="s">
        <v>73</v>
      </c>
      <c r="C9" s="73" t="s">
        <v>174</v>
      </c>
      <c r="D9" s="74" t="s">
        <v>24</v>
      </c>
      <c r="E9" s="75">
        <v>872.77</v>
      </c>
      <c r="F9" s="76"/>
    </row>
    <row r="10" spans="1:6" x14ac:dyDescent="0.25">
      <c r="A10" s="234"/>
      <c r="B10" s="77" t="s">
        <v>73</v>
      </c>
      <c r="C10" s="78" t="s">
        <v>175</v>
      </c>
      <c r="D10" s="79" t="s">
        <v>28</v>
      </c>
      <c r="E10" s="80">
        <v>823.92</v>
      </c>
      <c r="F10" s="76"/>
    </row>
    <row r="11" spans="1:6" x14ac:dyDescent="0.25">
      <c r="A11" s="234"/>
      <c r="B11" s="77" t="s">
        <v>73</v>
      </c>
      <c r="C11" s="78" t="s">
        <v>125</v>
      </c>
      <c r="D11" s="79" t="s">
        <v>24</v>
      </c>
      <c r="E11" s="80">
        <v>369.77</v>
      </c>
      <c r="F11" s="76"/>
    </row>
    <row r="12" spans="1:6" x14ac:dyDescent="0.25">
      <c r="A12" s="234"/>
      <c r="B12" s="77" t="s">
        <v>73</v>
      </c>
      <c r="C12" s="78" t="s">
        <v>74</v>
      </c>
      <c r="D12" s="79" t="s">
        <v>24</v>
      </c>
      <c r="E12" s="80">
        <v>517.08999999999992</v>
      </c>
      <c r="F12" s="76"/>
    </row>
    <row r="13" spans="1:6" ht="12" thickBot="1" x14ac:dyDescent="0.3">
      <c r="A13" s="234"/>
      <c r="B13" s="81" t="s">
        <v>73</v>
      </c>
      <c r="C13" s="82" t="s">
        <v>176</v>
      </c>
      <c r="D13" s="83" t="s">
        <v>25</v>
      </c>
      <c r="E13" s="84">
        <v>250.37899999999999</v>
      </c>
      <c r="F13" s="76"/>
    </row>
    <row r="14" spans="1:6" x14ac:dyDescent="0.25">
      <c r="A14" s="234"/>
      <c r="B14" s="72" t="s">
        <v>43</v>
      </c>
      <c r="C14" s="73" t="s">
        <v>177</v>
      </c>
      <c r="D14" s="74" t="s">
        <v>178</v>
      </c>
      <c r="E14" s="75">
        <v>243.55</v>
      </c>
      <c r="F14" s="76"/>
    </row>
    <row r="15" spans="1:6" x14ac:dyDescent="0.25">
      <c r="A15" s="234"/>
      <c r="B15" s="77" t="s">
        <v>43</v>
      </c>
      <c r="C15" s="78" t="s">
        <v>139</v>
      </c>
      <c r="D15" s="79" t="s">
        <v>24</v>
      </c>
      <c r="E15" s="80">
        <v>818.89999999999986</v>
      </c>
      <c r="F15" s="76"/>
    </row>
    <row r="16" spans="1:6" x14ac:dyDescent="0.25">
      <c r="A16" s="234"/>
      <c r="B16" s="77" t="s">
        <v>43</v>
      </c>
      <c r="C16" s="78" t="s">
        <v>76</v>
      </c>
      <c r="D16" s="79" t="s">
        <v>24</v>
      </c>
      <c r="E16" s="80">
        <v>166.01</v>
      </c>
      <c r="F16" s="76"/>
    </row>
    <row r="17" spans="1:8" x14ac:dyDescent="0.25">
      <c r="A17" s="234"/>
      <c r="B17" s="77" t="s">
        <v>43</v>
      </c>
      <c r="C17" s="78" t="s">
        <v>179</v>
      </c>
      <c r="D17" s="79" t="s">
        <v>28</v>
      </c>
      <c r="E17" s="80">
        <v>489.78999999999985</v>
      </c>
      <c r="F17" s="76"/>
      <c r="H17" s="62"/>
    </row>
    <row r="18" spans="1:8" x14ac:dyDescent="0.25">
      <c r="A18" s="234"/>
      <c r="B18" s="77" t="s">
        <v>43</v>
      </c>
      <c r="C18" s="78" t="s">
        <v>151</v>
      </c>
      <c r="D18" s="79" t="s">
        <v>24</v>
      </c>
      <c r="E18" s="80">
        <v>363.51000000000005</v>
      </c>
      <c r="F18" s="76"/>
    </row>
    <row r="19" spans="1:8" x14ac:dyDescent="0.25">
      <c r="A19" s="234"/>
      <c r="B19" s="77" t="s">
        <v>43</v>
      </c>
      <c r="C19" s="78" t="s">
        <v>152</v>
      </c>
      <c r="D19" s="79" t="s">
        <v>24</v>
      </c>
      <c r="E19" s="80">
        <v>755.17000000000007</v>
      </c>
      <c r="F19" s="76"/>
    </row>
    <row r="20" spans="1:8" ht="12" thickBot="1" x14ac:dyDescent="0.3">
      <c r="A20" s="234"/>
      <c r="B20" s="85" t="s">
        <v>43</v>
      </c>
      <c r="C20" s="86" t="s">
        <v>180</v>
      </c>
      <c r="D20" s="87" t="s">
        <v>25</v>
      </c>
      <c r="E20" s="88">
        <v>398.31999999999988</v>
      </c>
      <c r="F20" s="76"/>
    </row>
    <row r="21" spans="1:8" x14ac:dyDescent="0.25">
      <c r="A21" s="234"/>
      <c r="B21" s="89" t="s">
        <v>42</v>
      </c>
      <c r="C21" s="90" t="s">
        <v>77</v>
      </c>
      <c r="D21" s="91" t="s">
        <v>24</v>
      </c>
      <c r="E21" s="92">
        <v>816.33000000000027</v>
      </c>
      <c r="F21" s="76"/>
    </row>
    <row r="22" spans="1:8" x14ac:dyDescent="0.25">
      <c r="A22" s="234"/>
      <c r="B22" s="93" t="s">
        <v>42</v>
      </c>
      <c r="C22" s="94" t="s">
        <v>78</v>
      </c>
      <c r="D22" s="95" t="s">
        <v>24</v>
      </c>
      <c r="E22" s="96">
        <v>982.44000000000028</v>
      </c>
      <c r="F22" s="76"/>
    </row>
    <row r="23" spans="1:8" x14ac:dyDescent="0.25">
      <c r="A23" s="234"/>
      <c r="B23" s="93" t="s">
        <v>42</v>
      </c>
      <c r="C23" s="94" t="s">
        <v>79</v>
      </c>
      <c r="D23" s="95" t="s">
        <v>24</v>
      </c>
      <c r="E23" s="96">
        <v>501.41000000000014</v>
      </c>
      <c r="F23" s="76"/>
    </row>
    <row r="24" spans="1:8" x14ac:dyDescent="0.25">
      <c r="A24" s="234"/>
      <c r="B24" s="97" t="s">
        <v>42</v>
      </c>
      <c r="C24" s="98" t="s">
        <v>153</v>
      </c>
      <c r="D24" s="99" t="s">
        <v>24</v>
      </c>
      <c r="E24" s="100">
        <v>359.80999999999995</v>
      </c>
      <c r="F24" s="76"/>
    </row>
    <row r="25" spans="1:8" x14ac:dyDescent="0.25">
      <c r="A25" s="234"/>
      <c r="B25" s="101" t="s">
        <v>42</v>
      </c>
      <c r="C25" s="102" t="s">
        <v>181</v>
      </c>
      <c r="D25" s="79" t="s">
        <v>182</v>
      </c>
      <c r="E25" s="103">
        <v>187.05999999999997</v>
      </c>
      <c r="F25" s="76"/>
    </row>
    <row r="26" spans="1:8" ht="12" thickBot="1" x14ac:dyDescent="0.3">
      <c r="A26" s="234"/>
      <c r="B26" s="104" t="s">
        <v>42</v>
      </c>
      <c r="C26" s="105" t="s">
        <v>160</v>
      </c>
      <c r="D26" s="83" t="s">
        <v>28</v>
      </c>
      <c r="E26" s="106">
        <v>420.30999999999995</v>
      </c>
      <c r="F26" s="76"/>
    </row>
    <row r="27" spans="1:8" x14ac:dyDescent="0.25">
      <c r="A27" s="234"/>
      <c r="B27" s="72" t="s">
        <v>26</v>
      </c>
      <c r="C27" s="73" t="s">
        <v>183</v>
      </c>
      <c r="D27" s="74" t="s">
        <v>154</v>
      </c>
      <c r="E27" s="75">
        <v>397.47</v>
      </c>
      <c r="F27" s="76"/>
    </row>
    <row r="28" spans="1:8" x14ac:dyDescent="0.25">
      <c r="A28" s="234"/>
      <c r="B28" s="77" t="s">
        <v>26</v>
      </c>
      <c r="C28" s="78" t="s">
        <v>80</v>
      </c>
      <c r="D28" s="79" t="s">
        <v>41</v>
      </c>
      <c r="E28" s="80">
        <v>754.2800000000002</v>
      </c>
      <c r="F28" s="76"/>
    </row>
    <row r="29" spans="1:8" x14ac:dyDescent="0.25">
      <c r="A29" s="234"/>
      <c r="B29" s="77" t="s">
        <v>26</v>
      </c>
      <c r="C29" s="78" t="s">
        <v>184</v>
      </c>
      <c r="D29" s="79" t="s">
        <v>25</v>
      </c>
      <c r="E29" s="80">
        <v>334.61</v>
      </c>
      <c r="F29" s="76"/>
    </row>
    <row r="30" spans="1:8" x14ac:dyDescent="0.25">
      <c r="A30" s="234"/>
      <c r="B30" s="77" t="s">
        <v>26</v>
      </c>
      <c r="C30" s="78" t="s">
        <v>81</v>
      </c>
      <c r="D30" s="79" t="s">
        <v>41</v>
      </c>
      <c r="E30" s="80">
        <v>153.51</v>
      </c>
      <c r="F30" s="76"/>
    </row>
    <row r="31" spans="1:8" x14ac:dyDescent="0.25">
      <c r="A31" s="234"/>
      <c r="B31" s="77" t="s">
        <v>26</v>
      </c>
      <c r="C31" s="78" t="s">
        <v>148</v>
      </c>
      <c r="D31" s="79" t="s">
        <v>41</v>
      </c>
      <c r="E31" s="80">
        <v>32.11</v>
      </c>
      <c r="F31" s="76"/>
    </row>
    <row r="32" spans="1:8" x14ac:dyDescent="0.25">
      <c r="A32" s="234"/>
      <c r="B32" s="77" t="s">
        <v>26</v>
      </c>
      <c r="C32" s="78" t="s">
        <v>156</v>
      </c>
      <c r="D32" s="79" t="s">
        <v>127</v>
      </c>
      <c r="E32" s="80">
        <v>201.53999999999996</v>
      </c>
      <c r="F32" s="76"/>
    </row>
    <row r="33" spans="1:8" x14ac:dyDescent="0.25">
      <c r="A33" s="234"/>
      <c r="B33" s="77" t="s">
        <v>26</v>
      </c>
      <c r="C33" s="78" t="s">
        <v>155</v>
      </c>
      <c r="D33" s="79" t="s">
        <v>41</v>
      </c>
      <c r="E33" s="80">
        <v>228.95999999999998</v>
      </c>
      <c r="F33" s="76"/>
    </row>
    <row r="34" spans="1:8" x14ac:dyDescent="0.25">
      <c r="A34" s="234"/>
      <c r="B34" s="77" t="s">
        <v>26</v>
      </c>
      <c r="C34" s="78" t="s">
        <v>163</v>
      </c>
      <c r="D34" s="79" t="s">
        <v>41</v>
      </c>
      <c r="E34" s="80">
        <v>218.78</v>
      </c>
      <c r="F34" s="76"/>
    </row>
    <row r="35" spans="1:8" ht="12" thickBot="1" x14ac:dyDescent="0.3">
      <c r="A35" s="234"/>
      <c r="B35" s="81" t="s">
        <v>26</v>
      </c>
      <c r="C35" s="82" t="s">
        <v>83</v>
      </c>
      <c r="D35" s="83" t="s">
        <v>41</v>
      </c>
      <c r="E35" s="84">
        <v>74.240000000000009</v>
      </c>
      <c r="F35" s="76"/>
    </row>
    <row r="36" spans="1:8" x14ac:dyDescent="0.25">
      <c r="A36" s="234"/>
      <c r="B36" s="72" t="s">
        <v>27</v>
      </c>
      <c r="C36" s="73" t="s">
        <v>157</v>
      </c>
      <c r="D36" s="74" t="s">
        <v>128</v>
      </c>
      <c r="E36" s="75">
        <v>1247.8699999999999</v>
      </c>
      <c r="F36" s="76"/>
    </row>
    <row r="37" spans="1:8" x14ac:dyDescent="0.25">
      <c r="A37" s="234"/>
      <c r="B37" s="77" t="s">
        <v>27</v>
      </c>
      <c r="C37" s="78" t="s">
        <v>158</v>
      </c>
      <c r="D37" s="79" t="s">
        <v>128</v>
      </c>
      <c r="E37" s="80">
        <v>164.89</v>
      </c>
      <c r="F37" s="76"/>
      <c r="H37" s="62"/>
    </row>
    <row r="38" spans="1:8" x14ac:dyDescent="0.25">
      <c r="A38" s="234"/>
      <c r="B38" s="77" t="s">
        <v>27</v>
      </c>
      <c r="C38" s="78" t="s">
        <v>185</v>
      </c>
      <c r="D38" s="79" t="s">
        <v>41</v>
      </c>
      <c r="E38" s="80">
        <v>98.4</v>
      </c>
      <c r="F38" s="76"/>
    </row>
    <row r="39" spans="1:8" x14ac:dyDescent="0.25">
      <c r="A39" s="234"/>
      <c r="B39" s="77" t="s">
        <v>27</v>
      </c>
      <c r="C39" s="78" t="s">
        <v>186</v>
      </c>
      <c r="D39" s="79" t="s">
        <v>127</v>
      </c>
      <c r="E39" s="80">
        <v>657.55000000000041</v>
      </c>
      <c r="F39" s="76"/>
    </row>
    <row r="40" spans="1:8" x14ac:dyDescent="0.25">
      <c r="A40" s="234"/>
      <c r="B40" s="77" t="s">
        <v>27</v>
      </c>
      <c r="C40" s="78" t="s">
        <v>187</v>
      </c>
      <c r="D40" s="79" t="s">
        <v>41</v>
      </c>
      <c r="E40" s="80">
        <v>31.15</v>
      </c>
      <c r="F40" s="76"/>
    </row>
    <row r="41" spans="1:8" x14ac:dyDescent="0.25">
      <c r="A41" s="234"/>
      <c r="B41" s="77" t="s">
        <v>27</v>
      </c>
      <c r="C41" s="78" t="s">
        <v>85</v>
      </c>
      <c r="D41" s="79" t="s">
        <v>127</v>
      </c>
      <c r="E41" s="80">
        <v>287.57000000000005</v>
      </c>
      <c r="F41" s="76"/>
    </row>
    <row r="42" spans="1:8" x14ac:dyDescent="0.25">
      <c r="A42" s="234"/>
      <c r="B42" s="77" t="s">
        <v>27</v>
      </c>
      <c r="C42" s="78" t="s">
        <v>188</v>
      </c>
      <c r="D42" s="79" t="s">
        <v>28</v>
      </c>
      <c r="E42" s="80">
        <v>468.76000000000005</v>
      </c>
      <c r="F42" s="76"/>
    </row>
    <row r="43" spans="1:8" x14ac:dyDescent="0.25">
      <c r="A43" s="234"/>
      <c r="B43" s="77" t="s">
        <v>27</v>
      </c>
      <c r="C43" s="78" t="s">
        <v>86</v>
      </c>
      <c r="D43" s="79" t="s">
        <v>28</v>
      </c>
      <c r="E43" s="80">
        <v>676.31</v>
      </c>
      <c r="F43" s="76"/>
      <c r="H43" s="62"/>
    </row>
    <row r="44" spans="1:8" x14ac:dyDescent="0.25">
      <c r="A44" s="234"/>
      <c r="B44" s="77" t="s">
        <v>27</v>
      </c>
      <c r="C44" s="78" t="s">
        <v>87</v>
      </c>
      <c r="D44" s="79" t="s">
        <v>28</v>
      </c>
      <c r="E44" s="80">
        <v>161</v>
      </c>
      <c r="F44" s="76"/>
    </row>
    <row r="45" spans="1:8" x14ac:dyDescent="0.25">
      <c r="A45" s="234"/>
      <c r="B45" s="77" t="s">
        <v>27</v>
      </c>
      <c r="C45" s="78" t="s">
        <v>88</v>
      </c>
      <c r="D45" s="79" t="s">
        <v>28</v>
      </c>
      <c r="E45" s="80">
        <v>181.18999999999997</v>
      </c>
      <c r="F45" s="76"/>
    </row>
    <row r="46" spans="1:8" x14ac:dyDescent="0.25">
      <c r="A46" s="234"/>
      <c r="B46" s="77" t="s">
        <v>27</v>
      </c>
      <c r="C46" s="78" t="s">
        <v>89</v>
      </c>
      <c r="D46" s="79" t="s">
        <v>28</v>
      </c>
      <c r="E46" s="80">
        <v>279.39</v>
      </c>
      <c r="F46" s="76"/>
    </row>
    <row r="47" spans="1:8" x14ac:dyDescent="0.25">
      <c r="A47" s="234"/>
      <c r="B47" s="77" t="s">
        <v>27</v>
      </c>
      <c r="C47" s="78" t="s">
        <v>189</v>
      </c>
      <c r="D47" s="79" t="s">
        <v>75</v>
      </c>
      <c r="E47" s="80">
        <v>671.5100000000001</v>
      </c>
      <c r="F47" s="76"/>
    </row>
    <row r="48" spans="1:8" x14ac:dyDescent="0.25">
      <c r="A48" s="234"/>
      <c r="B48" s="77" t="s">
        <v>27</v>
      </c>
      <c r="C48" s="78" t="s">
        <v>126</v>
      </c>
      <c r="D48" s="79" t="s">
        <v>75</v>
      </c>
      <c r="E48" s="80">
        <v>647.98</v>
      </c>
      <c r="F48" s="76"/>
    </row>
    <row r="49" spans="1:7" x14ac:dyDescent="0.25">
      <c r="A49" s="234"/>
      <c r="B49" s="77" t="s">
        <v>27</v>
      </c>
      <c r="C49" s="78" t="s">
        <v>190</v>
      </c>
      <c r="D49" s="79" t="s">
        <v>75</v>
      </c>
      <c r="E49" s="80">
        <v>457.85</v>
      </c>
      <c r="F49" s="76"/>
    </row>
    <row r="50" spans="1:7" x14ac:dyDescent="0.25">
      <c r="A50" s="234"/>
      <c r="B50" s="77" t="s">
        <v>27</v>
      </c>
      <c r="C50" s="78" t="s">
        <v>191</v>
      </c>
      <c r="D50" s="79" t="s">
        <v>29</v>
      </c>
      <c r="E50" s="80">
        <v>1828.2800000000009</v>
      </c>
      <c r="F50" s="76"/>
    </row>
    <row r="51" spans="1:7" x14ac:dyDescent="0.25">
      <c r="A51" s="234"/>
      <c r="B51" s="77" t="s">
        <v>27</v>
      </c>
      <c r="C51" s="78" t="s">
        <v>192</v>
      </c>
      <c r="D51" s="79" t="s">
        <v>91</v>
      </c>
      <c r="E51" s="80">
        <v>112.26999999999998</v>
      </c>
      <c r="F51" s="76"/>
    </row>
    <row r="52" spans="1:7" x14ac:dyDescent="0.25">
      <c r="A52" s="234"/>
      <c r="B52" s="77" t="s">
        <v>27</v>
      </c>
      <c r="C52" s="78" t="s">
        <v>193</v>
      </c>
      <c r="D52" s="79" t="s">
        <v>84</v>
      </c>
      <c r="E52" s="80">
        <v>1262.7599999999998</v>
      </c>
      <c r="F52" s="76"/>
    </row>
    <row r="53" spans="1:7" x14ac:dyDescent="0.25">
      <c r="A53" s="234"/>
      <c r="B53" s="77" t="s">
        <v>27</v>
      </c>
      <c r="C53" s="78" t="s">
        <v>90</v>
      </c>
      <c r="D53" s="79" t="s">
        <v>90</v>
      </c>
      <c r="E53" s="80">
        <v>263.81</v>
      </c>
      <c r="F53" s="76"/>
    </row>
    <row r="54" spans="1:7" ht="12" thickBot="1" x14ac:dyDescent="0.3">
      <c r="A54" s="234"/>
      <c r="B54" s="107" t="s">
        <v>27</v>
      </c>
      <c r="C54" s="108" t="s">
        <v>30</v>
      </c>
      <c r="D54" s="109" t="s">
        <v>140</v>
      </c>
      <c r="E54" s="110">
        <v>233</v>
      </c>
      <c r="F54" s="76"/>
    </row>
    <row r="55" spans="1:7" x14ac:dyDescent="0.25">
      <c r="A55" s="234"/>
      <c r="B55" s="72" t="s">
        <v>31</v>
      </c>
      <c r="C55" s="111" t="s">
        <v>92</v>
      </c>
      <c r="D55" s="74" t="s">
        <v>93</v>
      </c>
      <c r="E55" s="75">
        <v>530.96</v>
      </c>
      <c r="F55" s="76"/>
    </row>
    <row r="56" spans="1:7" x14ac:dyDescent="0.25">
      <c r="A56" s="234"/>
      <c r="B56" s="112" t="s">
        <v>31</v>
      </c>
      <c r="C56" s="113" t="s">
        <v>194</v>
      </c>
      <c r="D56" s="79" t="s">
        <v>25</v>
      </c>
      <c r="E56" s="80">
        <v>254.17000000000002</v>
      </c>
      <c r="F56" s="76"/>
    </row>
    <row r="57" spans="1:7" x14ac:dyDescent="0.25">
      <c r="A57" s="234"/>
      <c r="B57" s="112" t="s">
        <v>31</v>
      </c>
      <c r="C57" s="113" t="s">
        <v>195</v>
      </c>
      <c r="D57" s="79" t="s">
        <v>25</v>
      </c>
      <c r="E57" s="80">
        <v>187.81000000000003</v>
      </c>
      <c r="F57" s="76"/>
    </row>
    <row r="58" spans="1:7" x14ac:dyDescent="0.25">
      <c r="A58" s="234"/>
      <c r="B58" s="112" t="s">
        <v>31</v>
      </c>
      <c r="C58" s="113" t="s">
        <v>196</v>
      </c>
      <c r="D58" s="79" t="s">
        <v>40</v>
      </c>
      <c r="E58" s="80">
        <v>437.99999999999994</v>
      </c>
      <c r="F58" s="76"/>
    </row>
    <row r="59" spans="1:7" x14ac:dyDescent="0.25">
      <c r="A59" s="234"/>
      <c r="B59" s="112" t="s">
        <v>31</v>
      </c>
      <c r="C59" s="113" t="s">
        <v>94</v>
      </c>
      <c r="D59" s="79" t="s">
        <v>129</v>
      </c>
      <c r="E59" s="80">
        <v>853.39</v>
      </c>
      <c r="F59" s="76"/>
    </row>
    <row r="60" spans="1:7" x14ac:dyDescent="0.25">
      <c r="A60" s="234"/>
      <c r="B60" s="112" t="s">
        <v>31</v>
      </c>
      <c r="C60" s="113" t="s">
        <v>165</v>
      </c>
      <c r="D60" s="79"/>
      <c r="E60" s="80">
        <v>2306.7499999999995</v>
      </c>
      <c r="F60" s="76"/>
    </row>
    <row r="61" spans="1:7" x14ac:dyDescent="0.25">
      <c r="A61" s="234"/>
      <c r="B61" s="112" t="s">
        <v>31</v>
      </c>
      <c r="C61" s="113" t="s">
        <v>145</v>
      </c>
      <c r="D61" s="79" t="s">
        <v>37</v>
      </c>
      <c r="E61" s="80">
        <v>659.0100000000001</v>
      </c>
      <c r="F61" s="76"/>
    </row>
    <row r="62" spans="1:7" x14ac:dyDescent="0.25">
      <c r="A62" s="234"/>
      <c r="B62" s="112" t="s">
        <v>31</v>
      </c>
      <c r="C62" s="113" t="s">
        <v>95</v>
      </c>
      <c r="D62" s="79" t="s">
        <v>36</v>
      </c>
      <c r="E62" s="80">
        <v>45.21</v>
      </c>
      <c r="F62" s="76"/>
    </row>
    <row r="63" spans="1:7" x14ac:dyDescent="0.25">
      <c r="A63" s="234"/>
      <c r="B63" s="114" t="s">
        <v>31</v>
      </c>
      <c r="C63" s="115" t="s">
        <v>159</v>
      </c>
      <c r="D63" s="87" t="s">
        <v>25</v>
      </c>
      <c r="E63" s="116">
        <v>219.17000000000002</v>
      </c>
      <c r="F63" s="117"/>
      <c r="G63" s="62"/>
    </row>
    <row r="64" spans="1:7" x14ac:dyDescent="0.25">
      <c r="A64" s="234"/>
      <c r="B64" s="114" t="s">
        <v>31</v>
      </c>
      <c r="C64" s="115" t="s">
        <v>162</v>
      </c>
      <c r="D64" s="95" t="s">
        <v>135</v>
      </c>
      <c r="E64" s="116">
        <v>733.62000000000012</v>
      </c>
      <c r="F64" s="117"/>
      <c r="G64" s="62"/>
    </row>
    <row r="65" spans="1:8" x14ac:dyDescent="0.25">
      <c r="A65" s="234"/>
      <c r="B65" s="114" t="s">
        <v>31</v>
      </c>
      <c r="C65" s="115" t="s">
        <v>111</v>
      </c>
      <c r="D65" s="95" t="s">
        <v>39</v>
      </c>
      <c r="E65" s="116">
        <v>589.57999999999993</v>
      </c>
      <c r="F65" s="117"/>
      <c r="G65" s="62"/>
    </row>
    <row r="66" spans="1:8" x14ac:dyDescent="0.25">
      <c r="A66" s="234"/>
      <c r="B66" s="114" t="s">
        <v>31</v>
      </c>
      <c r="C66" s="115" t="s">
        <v>110</v>
      </c>
      <c r="D66" s="95" t="s">
        <v>82</v>
      </c>
      <c r="E66" s="116">
        <v>299.26</v>
      </c>
      <c r="F66" s="117"/>
      <c r="G66" s="62"/>
    </row>
    <row r="67" spans="1:8" x14ac:dyDescent="0.25">
      <c r="A67" s="234"/>
      <c r="B67" s="114" t="s">
        <v>31</v>
      </c>
      <c r="C67" s="115" t="s">
        <v>112</v>
      </c>
      <c r="D67" s="95" t="s">
        <v>28</v>
      </c>
      <c r="E67" s="116">
        <v>770.19</v>
      </c>
      <c r="F67" s="117"/>
      <c r="G67" s="62"/>
    </row>
    <row r="68" spans="1:8" x14ac:dyDescent="0.25">
      <c r="A68" s="234"/>
      <c r="B68" s="114" t="s">
        <v>31</v>
      </c>
      <c r="C68" s="115" t="s">
        <v>113</v>
      </c>
      <c r="D68" s="95" t="s">
        <v>93</v>
      </c>
      <c r="E68" s="116">
        <v>1119.6499999999999</v>
      </c>
      <c r="F68" s="117"/>
      <c r="G68" s="62"/>
    </row>
    <row r="69" spans="1:8" x14ac:dyDescent="0.25">
      <c r="A69" s="234"/>
      <c r="B69" s="114" t="s">
        <v>31</v>
      </c>
      <c r="C69" s="115" t="s">
        <v>197</v>
      </c>
      <c r="D69" s="95" t="s">
        <v>130</v>
      </c>
      <c r="E69" s="116">
        <v>545.62</v>
      </c>
      <c r="F69" s="117"/>
      <c r="G69" s="62"/>
    </row>
    <row r="70" spans="1:8" x14ac:dyDescent="0.25">
      <c r="A70" s="234"/>
      <c r="B70" s="114" t="s">
        <v>31</v>
      </c>
      <c r="C70" s="115" t="s">
        <v>198</v>
      </c>
      <c r="D70" s="95" t="s">
        <v>140</v>
      </c>
      <c r="E70" s="116">
        <v>156.26</v>
      </c>
      <c r="F70" s="117"/>
      <c r="G70" s="62"/>
    </row>
    <row r="71" spans="1:8" ht="12" thickBot="1" x14ac:dyDescent="0.3">
      <c r="A71" s="235"/>
      <c r="B71" s="118" t="s">
        <v>31</v>
      </c>
      <c r="C71" s="119" t="s">
        <v>199</v>
      </c>
      <c r="D71" s="109" t="s">
        <v>109</v>
      </c>
      <c r="E71" s="110">
        <v>165.37</v>
      </c>
      <c r="F71" s="117"/>
      <c r="G71" s="62"/>
    </row>
    <row r="72" spans="1:8" x14ac:dyDescent="0.25">
      <c r="A72" s="229" t="s">
        <v>96</v>
      </c>
      <c r="B72" s="120" t="s">
        <v>31</v>
      </c>
      <c r="C72" s="73" t="s">
        <v>97</v>
      </c>
      <c r="D72" s="74" t="s">
        <v>127</v>
      </c>
      <c r="E72" s="75">
        <v>769.48</v>
      </c>
      <c r="F72" s="76"/>
      <c r="H72" s="62"/>
    </row>
    <row r="73" spans="1:8" ht="12" thickBot="1" x14ac:dyDescent="0.3">
      <c r="A73" s="232"/>
      <c r="B73" s="118" t="s">
        <v>32</v>
      </c>
      <c r="C73" s="108" t="s">
        <v>98</v>
      </c>
      <c r="D73" s="109" t="s">
        <v>75</v>
      </c>
      <c r="E73" s="110">
        <v>613.41999999999996</v>
      </c>
      <c r="F73" s="76"/>
      <c r="G73" s="62"/>
    </row>
    <row r="74" spans="1:8" x14ac:dyDescent="0.25">
      <c r="A74" s="229" t="s">
        <v>61</v>
      </c>
      <c r="B74" s="120" t="s">
        <v>31</v>
      </c>
      <c r="C74" s="121" t="s">
        <v>33</v>
      </c>
      <c r="D74" s="91" t="s">
        <v>131</v>
      </c>
      <c r="E74" s="92">
        <v>311.95</v>
      </c>
      <c r="F74" s="76"/>
      <c r="G74" s="62"/>
    </row>
    <row r="75" spans="1:8" x14ac:dyDescent="0.25">
      <c r="A75" s="228"/>
      <c r="B75" s="114" t="s">
        <v>32</v>
      </c>
      <c r="C75" s="115" t="s">
        <v>200</v>
      </c>
      <c r="D75" s="95" t="s">
        <v>41</v>
      </c>
      <c r="E75" s="96">
        <v>62.05</v>
      </c>
      <c r="F75" s="76"/>
      <c r="G75" s="62"/>
    </row>
    <row r="76" spans="1:8" ht="12" thickBot="1" x14ac:dyDescent="0.3">
      <c r="A76" s="232"/>
      <c r="B76" s="118" t="s">
        <v>32</v>
      </c>
      <c r="C76" s="119" t="s">
        <v>99</v>
      </c>
      <c r="D76" s="109" t="s">
        <v>132</v>
      </c>
      <c r="E76" s="122">
        <v>94.189999999999984</v>
      </c>
      <c r="F76" s="76"/>
    </row>
    <row r="77" spans="1:8" ht="12.75" x14ac:dyDescent="0.25">
      <c r="A77" s="216" t="s">
        <v>102</v>
      </c>
      <c r="B77" s="123" t="s">
        <v>31</v>
      </c>
      <c r="C77" s="121" t="s">
        <v>103</v>
      </c>
      <c r="D77" s="91" t="s">
        <v>201</v>
      </c>
      <c r="E77" s="92">
        <v>63.16</v>
      </c>
      <c r="F77" s="117"/>
      <c r="G77" s="62"/>
    </row>
    <row r="78" spans="1:8" x14ac:dyDescent="0.25">
      <c r="A78" s="228"/>
      <c r="B78" s="114" t="s">
        <v>32</v>
      </c>
      <c r="C78" s="115" t="s">
        <v>103</v>
      </c>
      <c r="D78" s="95" t="s">
        <v>34</v>
      </c>
      <c r="E78" s="96">
        <v>800.37</v>
      </c>
      <c r="F78" s="76"/>
    </row>
    <row r="79" spans="1:8" ht="12" thickBot="1" x14ac:dyDescent="0.3">
      <c r="A79" s="124"/>
      <c r="B79" s="118" t="s">
        <v>42</v>
      </c>
      <c r="C79" s="119" t="s">
        <v>103</v>
      </c>
      <c r="D79" s="109" t="s">
        <v>34</v>
      </c>
      <c r="E79" s="122">
        <v>478.09</v>
      </c>
      <c r="F79" s="76"/>
    </row>
    <row r="80" spans="1:8" ht="27.75" customHeight="1" thickBot="1" x14ac:dyDescent="0.3">
      <c r="A80" s="125" t="s">
        <v>100</v>
      </c>
      <c r="B80" s="126" t="s">
        <v>32</v>
      </c>
      <c r="C80" s="127" t="s">
        <v>127</v>
      </c>
      <c r="D80" s="128" t="s">
        <v>127</v>
      </c>
      <c r="E80" s="129">
        <v>396.30999999999995</v>
      </c>
      <c r="F80" s="76"/>
    </row>
    <row r="81" spans="1:7" x14ac:dyDescent="0.25">
      <c r="A81" s="216" t="s">
        <v>202</v>
      </c>
      <c r="B81" s="120" t="s">
        <v>42</v>
      </c>
      <c r="C81" s="111" t="s">
        <v>105</v>
      </c>
      <c r="D81" s="74" t="s">
        <v>133</v>
      </c>
      <c r="E81" s="130">
        <v>486.83000000000004</v>
      </c>
      <c r="F81" s="117"/>
    </row>
    <row r="82" spans="1:7" ht="12" customHeight="1" x14ac:dyDescent="0.25">
      <c r="A82" s="228"/>
      <c r="B82" s="131" t="s">
        <v>42</v>
      </c>
      <c r="C82" s="113" t="s">
        <v>203</v>
      </c>
      <c r="D82" s="79"/>
      <c r="E82" s="103">
        <v>769.55</v>
      </c>
      <c r="F82" s="76"/>
    </row>
    <row r="83" spans="1:7" x14ac:dyDescent="0.25">
      <c r="A83" s="228"/>
      <c r="B83" s="132" t="s">
        <v>27</v>
      </c>
      <c r="C83" s="133" t="s">
        <v>204</v>
      </c>
      <c r="D83" s="79" t="s">
        <v>127</v>
      </c>
      <c r="E83" s="103">
        <v>392.92000000000007</v>
      </c>
      <c r="F83" s="76"/>
      <c r="G83" s="62"/>
    </row>
    <row r="84" spans="1:7" x14ac:dyDescent="0.25">
      <c r="A84" s="228"/>
      <c r="B84" s="112" t="s">
        <v>27</v>
      </c>
      <c r="C84" s="133" t="s">
        <v>205</v>
      </c>
      <c r="D84" s="79" t="s">
        <v>127</v>
      </c>
      <c r="E84" s="103">
        <v>149.78</v>
      </c>
      <c r="F84" s="76"/>
    </row>
    <row r="85" spans="1:7" x14ac:dyDescent="0.25">
      <c r="A85" s="228"/>
      <c r="B85" s="112" t="s">
        <v>27</v>
      </c>
      <c r="C85" s="133" t="s">
        <v>107</v>
      </c>
      <c r="D85" s="79" t="s">
        <v>133</v>
      </c>
      <c r="E85" s="103">
        <v>295.97000000000003</v>
      </c>
      <c r="F85" s="76"/>
    </row>
    <row r="86" spans="1:7" x14ac:dyDescent="0.25">
      <c r="A86" s="228"/>
      <c r="B86" s="112" t="s">
        <v>27</v>
      </c>
      <c r="C86" s="133" t="s">
        <v>108</v>
      </c>
      <c r="D86" s="79" t="s">
        <v>134</v>
      </c>
      <c r="E86" s="103">
        <v>392.40699999999998</v>
      </c>
      <c r="F86" s="76"/>
    </row>
    <row r="87" spans="1:7" x14ac:dyDescent="0.25">
      <c r="A87" s="228"/>
      <c r="B87" s="112" t="s">
        <v>27</v>
      </c>
      <c r="C87" s="134" t="s">
        <v>106</v>
      </c>
      <c r="D87" s="87" t="s">
        <v>84</v>
      </c>
      <c r="E87" s="135">
        <v>111.72</v>
      </c>
      <c r="F87" s="76"/>
    </row>
    <row r="88" spans="1:7" x14ac:dyDescent="0.25">
      <c r="A88" s="228"/>
      <c r="B88" s="136" t="s">
        <v>27</v>
      </c>
      <c r="C88" s="115" t="s">
        <v>41</v>
      </c>
      <c r="D88" s="95" t="s">
        <v>25</v>
      </c>
      <c r="E88" s="96">
        <v>244.19999999999996</v>
      </c>
      <c r="F88" s="76"/>
    </row>
    <row r="89" spans="1:7" x14ac:dyDescent="0.25">
      <c r="A89" s="228"/>
      <c r="B89" s="137" t="s">
        <v>31</v>
      </c>
      <c r="C89" s="115" t="s">
        <v>225</v>
      </c>
      <c r="D89" s="95"/>
      <c r="E89" s="96">
        <v>22.34</v>
      </c>
      <c r="F89" s="76"/>
    </row>
    <row r="90" spans="1:7" ht="12" thickBot="1" x14ac:dyDescent="0.3">
      <c r="A90" s="217"/>
      <c r="B90" s="138" t="s">
        <v>31</v>
      </c>
      <c r="C90" s="139" t="s">
        <v>226</v>
      </c>
      <c r="D90" s="140" t="s">
        <v>206</v>
      </c>
      <c r="E90" s="141">
        <v>260.52999999999997</v>
      </c>
      <c r="F90" s="76"/>
    </row>
    <row r="91" spans="1:7" x14ac:dyDescent="0.25">
      <c r="A91" s="142"/>
      <c r="B91" s="143" t="s">
        <v>42</v>
      </c>
      <c r="C91" s="144" t="s">
        <v>168</v>
      </c>
      <c r="D91" s="145" t="s">
        <v>28</v>
      </c>
      <c r="E91" s="146">
        <v>1570.24</v>
      </c>
      <c r="F91" s="76"/>
    </row>
    <row r="92" spans="1:7" x14ac:dyDescent="0.25">
      <c r="A92" s="137" t="s">
        <v>60</v>
      </c>
      <c r="B92" s="147" t="s">
        <v>43</v>
      </c>
      <c r="C92" s="148" t="s">
        <v>169</v>
      </c>
      <c r="D92" s="149" t="s">
        <v>28</v>
      </c>
      <c r="E92" s="150">
        <v>1519.98</v>
      </c>
      <c r="F92" s="76"/>
    </row>
    <row r="93" spans="1:7" ht="19.5" customHeight="1" x14ac:dyDescent="0.25">
      <c r="A93" s="137"/>
      <c r="B93" s="147" t="s">
        <v>32</v>
      </c>
      <c r="C93" s="148" t="s">
        <v>114</v>
      </c>
      <c r="D93" s="149" t="s">
        <v>82</v>
      </c>
      <c r="E93" s="150">
        <v>1149.1300000000001</v>
      </c>
      <c r="F93" s="76"/>
      <c r="G93" s="62"/>
    </row>
    <row r="94" spans="1:7" ht="12" thickBot="1" x14ac:dyDescent="0.3">
      <c r="A94" s="151"/>
      <c r="B94" s="114" t="s">
        <v>31</v>
      </c>
      <c r="C94" s="94" t="s">
        <v>115</v>
      </c>
      <c r="D94" s="95" t="s">
        <v>25</v>
      </c>
      <c r="E94" s="116">
        <v>209.57</v>
      </c>
      <c r="F94" s="117"/>
      <c r="G94" s="62"/>
    </row>
    <row r="95" spans="1:7" ht="15" customHeight="1" x14ac:dyDescent="0.25">
      <c r="A95" s="216" t="s">
        <v>143</v>
      </c>
      <c r="B95" s="120" t="s">
        <v>31</v>
      </c>
      <c r="C95" s="90" t="s">
        <v>116</v>
      </c>
      <c r="D95" s="91" t="s">
        <v>25</v>
      </c>
      <c r="E95" s="201">
        <v>555.71</v>
      </c>
      <c r="F95" s="76"/>
    </row>
    <row r="96" spans="1:7" ht="15" customHeight="1" x14ac:dyDescent="0.25">
      <c r="A96" s="228"/>
      <c r="B96" s="114" t="s">
        <v>32</v>
      </c>
      <c r="C96" s="94" t="s">
        <v>117</v>
      </c>
      <c r="D96" s="95" t="s">
        <v>136</v>
      </c>
      <c r="E96" s="116">
        <v>1516.16</v>
      </c>
      <c r="F96" s="76"/>
    </row>
    <row r="97" spans="1:7" ht="26.25" customHeight="1" thickBot="1" x14ac:dyDescent="0.3">
      <c r="A97" s="217"/>
      <c r="B97" s="118" t="s">
        <v>32</v>
      </c>
      <c r="C97" s="152" t="s">
        <v>207</v>
      </c>
      <c r="D97" s="109" t="s">
        <v>25</v>
      </c>
      <c r="E97" s="110">
        <v>397.59</v>
      </c>
      <c r="F97" s="76"/>
    </row>
    <row r="98" spans="1:7" ht="48.75" customHeight="1" thickBot="1" x14ac:dyDescent="0.3">
      <c r="A98" s="154" t="s">
        <v>101</v>
      </c>
      <c r="B98" s="114" t="s">
        <v>32</v>
      </c>
      <c r="C98" s="155" t="s">
        <v>208</v>
      </c>
      <c r="D98" s="95" t="s">
        <v>136</v>
      </c>
      <c r="E98" s="116">
        <v>85.56</v>
      </c>
      <c r="F98" s="76"/>
    </row>
    <row r="99" spans="1:7" ht="12" thickBot="1" x14ac:dyDescent="0.3">
      <c r="A99" s="125" t="s">
        <v>209</v>
      </c>
      <c r="B99" s="126" t="s">
        <v>32</v>
      </c>
      <c r="C99" s="127" t="s">
        <v>224</v>
      </c>
      <c r="D99" s="128" t="s">
        <v>136</v>
      </c>
      <c r="E99" s="129">
        <v>49.78</v>
      </c>
      <c r="F99" s="76"/>
      <c r="G99" s="62"/>
    </row>
    <row r="100" spans="1:7" ht="15" x14ac:dyDescent="0.25">
      <c r="A100" s="229" t="s">
        <v>63</v>
      </c>
      <c r="B100" s="120" t="s">
        <v>31</v>
      </c>
      <c r="C100" s="73" t="s">
        <v>118</v>
      </c>
      <c r="D100" s="74" t="s">
        <v>118</v>
      </c>
      <c r="E100" s="156">
        <v>357.88</v>
      </c>
      <c r="F100" s="117"/>
      <c r="G100" s="62"/>
    </row>
    <row r="101" spans="1:7" x14ac:dyDescent="0.25">
      <c r="A101" s="230"/>
      <c r="B101" s="131" t="s">
        <v>31</v>
      </c>
      <c r="C101" s="157" t="s">
        <v>146</v>
      </c>
      <c r="D101" s="158" t="s">
        <v>147</v>
      </c>
      <c r="E101" s="159">
        <v>586.36</v>
      </c>
      <c r="F101" s="76"/>
    </row>
    <row r="102" spans="1:7" x14ac:dyDescent="0.25">
      <c r="A102" s="231"/>
      <c r="B102" s="114" t="s">
        <v>32</v>
      </c>
      <c r="C102" s="160" t="s">
        <v>35</v>
      </c>
      <c r="D102" s="99" t="s">
        <v>82</v>
      </c>
      <c r="E102" s="161">
        <v>231.9</v>
      </c>
      <c r="F102" s="76"/>
    </row>
    <row r="103" spans="1:7" ht="11.25" customHeight="1" x14ac:dyDescent="0.25">
      <c r="A103" s="231"/>
      <c r="B103" s="114" t="s">
        <v>32</v>
      </c>
      <c r="C103" s="78" t="s">
        <v>210</v>
      </c>
      <c r="D103" s="79" t="s">
        <v>211</v>
      </c>
      <c r="E103" s="80">
        <v>12.82</v>
      </c>
      <c r="F103" s="76"/>
      <c r="G103" s="62"/>
    </row>
    <row r="104" spans="1:7" ht="11.25" customHeight="1" x14ac:dyDescent="0.25">
      <c r="A104" s="231"/>
      <c r="B104" s="114" t="s">
        <v>32</v>
      </c>
      <c r="C104" s="78" t="s">
        <v>144</v>
      </c>
      <c r="D104" s="79" t="s">
        <v>25</v>
      </c>
      <c r="E104" s="80">
        <v>469.93999999999994</v>
      </c>
      <c r="F104" s="117"/>
      <c r="G104" s="62"/>
    </row>
    <row r="105" spans="1:7" ht="15" customHeight="1" x14ac:dyDescent="0.25">
      <c r="A105" s="231"/>
      <c r="B105" s="114" t="s">
        <v>32</v>
      </c>
      <c r="C105" s="78" t="s">
        <v>137</v>
      </c>
      <c r="D105" s="79" t="s">
        <v>25</v>
      </c>
      <c r="E105" s="80">
        <v>72.52</v>
      </c>
      <c r="F105" s="76"/>
    </row>
    <row r="106" spans="1:7" ht="13.5" customHeight="1" thickBot="1" x14ac:dyDescent="0.3">
      <c r="A106" s="232"/>
      <c r="B106" s="118" t="s">
        <v>32</v>
      </c>
      <c r="C106" s="162" t="s">
        <v>164</v>
      </c>
      <c r="D106" s="109" t="s">
        <v>25</v>
      </c>
      <c r="E106" s="110">
        <v>178.22999999999996</v>
      </c>
      <c r="F106" s="76"/>
    </row>
    <row r="107" spans="1:7" ht="13.5" customHeight="1" x14ac:dyDescent="0.25">
      <c r="A107" s="216" t="s">
        <v>212</v>
      </c>
      <c r="B107" s="163" t="s">
        <v>42</v>
      </c>
      <c r="C107" s="164" t="s">
        <v>161</v>
      </c>
      <c r="D107" s="165" t="s">
        <v>213</v>
      </c>
      <c r="E107" s="146">
        <v>67.260000000000005</v>
      </c>
      <c r="F107" s="76"/>
    </row>
    <row r="108" spans="1:7" ht="13.5" customHeight="1" thickBot="1" x14ac:dyDescent="0.3">
      <c r="A108" s="217"/>
      <c r="B108" s="151" t="s">
        <v>43</v>
      </c>
      <c r="C108" s="162" t="s">
        <v>214</v>
      </c>
      <c r="D108" s="166" t="s">
        <v>215</v>
      </c>
      <c r="E108" s="110">
        <v>170.78</v>
      </c>
      <c r="F108" s="76"/>
    </row>
    <row r="109" spans="1:7" ht="27.75" customHeight="1" thickBot="1" x14ac:dyDescent="0.3">
      <c r="A109" s="125" t="s">
        <v>216</v>
      </c>
      <c r="B109" s="126" t="s">
        <v>42</v>
      </c>
      <c r="C109" s="127" t="s">
        <v>25</v>
      </c>
      <c r="D109" s="128" t="s">
        <v>25</v>
      </c>
      <c r="E109" s="129" t="s">
        <v>217</v>
      </c>
    </row>
    <row r="110" spans="1:7" ht="15.75" thickBot="1" x14ac:dyDescent="0.3">
      <c r="A110" s="167"/>
      <c r="B110" s="168" t="s">
        <v>119</v>
      </c>
      <c r="C110" s="169"/>
      <c r="D110" s="170"/>
      <c r="E110" s="171">
        <v>14088</v>
      </c>
      <c r="F110" s="76"/>
    </row>
    <row r="111" spans="1:7" ht="12" thickBot="1" x14ac:dyDescent="0.3">
      <c r="A111" s="167"/>
      <c r="B111" s="168" t="s">
        <v>120</v>
      </c>
      <c r="C111" s="172"/>
      <c r="D111" s="173"/>
      <c r="E111" s="171">
        <v>17399</v>
      </c>
    </row>
    <row r="112" spans="1:7" ht="36.75" customHeight="1" thickBot="1" x14ac:dyDescent="0.3">
      <c r="A112" s="174"/>
      <c r="B112" s="175"/>
      <c r="C112" s="76"/>
      <c r="D112" s="76"/>
      <c r="E112" s="76"/>
      <c r="F112" s="76"/>
    </row>
    <row r="113" spans="1:7" ht="12" customHeight="1" thickTop="1" x14ac:dyDescent="0.25">
      <c r="A113" s="176" t="s">
        <v>121</v>
      </c>
      <c r="B113" s="76"/>
      <c r="C113" s="177"/>
      <c r="D113" s="177"/>
      <c r="E113" s="178">
        <f>SUM(E4:E112)</f>
        <v>80748.046000000002</v>
      </c>
      <c r="F113" s="76"/>
    </row>
    <row r="114" spans="1:7" ht="29.25" customHeight="1" x14ac:dyDescent="0.25">
      <c r="A114" s="179"/>
      <c r="B114" s="180"/>
      <c r="C114" s="181"/>
      <c r="D114" s="182"/>
      <c r="E114" s="183"/>
      <c r="F114" s="76"/>
    </row>
    <row r="115" spans="1:7" ht="41.25" customHeight="1" x14ac:dyDescent="0.25">
      <c r="A115" s="184"/>
      <c r="B115" s="185"/>
      <c r="C115" s="186"/>
      <c r="D115" s="187"/>
      <c r="E115" s="188"/>
      <c r="F115" s="76"/>
    </row>
    <row r="116" spans="1:7" x14ac:dyDescent="0.25">
      <c r="A116" s="76"/>
      <c r="B116" s="115"/>
      <c r="C116" s="76"/>
      <c r="D116" s="76"/>
      <c r="E116" s="76"/>
      <c r="F116" s="76"/>
      <c r="G116" s="62"/>
    </row>
  </sheetData>
  <mergeCells count="9">
    <mergeCell ref="A81:A90"/>
    <mergeCell ref="A95:A97"/>
    <mergeCell ref="A100:A106"/>
    <mergeCell ref="A107:A108"/>
    <mergeCell ref="A1:E1"/>
    <mergeCell ref="A4:A71"/>
    <mergeCell ref="A72:A73"/>
    <mergeCell ref="A74:A76"/>
    <mergeCell ref="A77:A78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DPGF</vt:lpstr>
      <vt:lpstr>BPU</vt:lpstr>
      <vt:lpstr>Sous détail des prix</vt:lpstr>
      <vt:lpstr>Superficie par activité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2023-11-07T09:04:49Z</dcterms:modified>
</cp:coreProperties>
</file>