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igarn\Documents\Consultation AMO\AMO BTE, Tripode et UNDR\Lot 02\"/>
    </mc:Choice>
  </mc:AlternateContent>
  <workbookProtection workbookPassword="CD8E" lockStructure="1"/>
  <bookViews>
    <workbookView xWindow="0" yWindow="0" windowWidth="23040" windowHeight="8790" tabRatio="789" activeTab="3"/>
  </bookViews>
  <sheets>
    <sheet name="Page de garde" sheetId="7" r:id="rId1"/>
    <sheet name="Mode d'emploi onglets UO" sheetId="8" r:id="rId2"/>
    <sheet name="Composante humaine mission" sheetId="1" r:id="rId3"/>
    <sheet name="Valo financière mission" sheetId="5" r:id="rId4"/>
  </sheets>
  <definedNames>
    <definedName name="_Toc107779757" localSheetId="2">'Composante humaine mission'!$B$10</definedName>
    <definedName name="_Toc94673894" localSheetId="0">'Page de garde'!#REF!</definedName>
    <definedName name="_xlnm.Print_Titles" localSheetId="2">'Composante humaine mission'!$1:$7</definedName>
    <definedName name="_xlnm.Print_Titles" localSheetId="3">'Valo financière mission'!$1:$8</definedName>
    <definedName name="_xlnm.Print_Area" localSheetId="1">'Mode d''emploi onglets UO'!$A$1:$D$22</definedName>
    <definedName name="_xlnm.Print_Area" localSheetId="0">'Page de garde'!$A$1:$A$26</definedName>
    <definedName name="_xlnm.Print_Area" localSheetId="3">'Valo financière mission'!$A$1:$T$40</definedName>
  </definedNames>
  <calcPr calcId="162913"/>
</workbook>
</file>

<file path=xl/calcChain.xml><?xml version="1.0" encoding="utf-8"?>
<calcChain xmlns="http://schemas.openxmlformats.org/spreadsheetml/2006/main">
  <c r="P36" i="5" l="1"/>
  <c r="N36" i="5"/>
  <c r="L36" i="5"/>
  <c r="J36" i="5"/>
  <c r="R36" i="5" s="1"/>
  <c r="T36" i="5" s="1"/>
  <c r="H36" i="5"/>
  <c r="F36" i="5"/>
  <c r="P35" i="5"/>
  <c r="N35" i="5"/>
  <c r="L35" i="5"/>
  <c r="J35" i="5"/>
  <c r="H35" i="5"/>
  <c r="F35" i="5"/>
  <c r="R35" i="5" s="1"/>
  <c r="T35" i="5" s="1"/>
  <c r="P34" i="5"/>
  <c r="N34" i="5"/>
  <c r="L34" i="5"/>
  <c r="J34" i="5"/>
  <c r="H34" i="5"/>
  <c r="F34" i="5"/>
  <c r="P33" i="5"/>
  <c r="N33" i="5"/>
  <c r="L33" i="5"/>
  <c r="J33" i="5"/>
  <c r="H33" i="5"/>
  <c r="F33" i="5"/>
  <c r="R33" i="5" s="1"/>
  <c r="T33" i="5" s="1"/>
  <c r="P31" i="5"/>
  <c r="N31" i="5"/>
  <c r="L31" i="5"/>
  <c r="J31" i="5"/>
  <c r="H31" i="5"/>
  <c r="F31" i="5"/>
  <c r="F27" i="5" s="1"/>
  <c r="P30" i="5"/>
  <c r="N30" i="5"/>
  <c r="L30" i="5"/>
  <c r="J30" i="5"/>
  <c r="H30" i="5"/>
  <c r="F30" i="5"/>
  <c r="R30" i="5" s="1"/>
  <c r="T30" i="5" s="1"/>
  <c r="P29" i="5"/>
  <c r="N29" i="5"/>
  <c r="L29" i="5"/>
  <c r="J29" i="5"/>
  <c r="H29" i="5"/>
  <c r="F29" i="5"/>
  <c r="P28" i="5"/>
  <c r="N28" i="5"/>
  <c r="L28" i="5"/>
  <c r="J28" i="5"/>
  <c r="H28" i="5"/>
  <c r="F28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Q36" i="1"/>
  <c r="Q35" i="1"/>
  <c r="Q34" i="1"/>
  <c r="O27" i="1"/>
  <c r="M27" i="1"/>
  <c r="K27" i="1"/>
  <c r="I27" i="1"/>
  <c r="G27" i="1"/>
  <c r="E27" i="1"/>
  <c r="O22" i="1"/>
  <c r="M22" i="1"/>
  <c r="K22" i="1"/>
  <c r="I22" i="1"/>
  <c r="G22" i="1"/>
  <c r="E22" i="1"/>
  <c r="Q26" i="1"/>
  <c r="Q25" i="1"/>
  <c r="Q22" i="1" s="1"/>
  <c r="Q24" i="1"/>
  <c r="Q23" i="1"/>
  <c r="H27" i="5" l="1"/>
  <c r="P27" i="5"/>
  <c r="R34" i="5"/>
  <c r="T34" i="5" s="1"/>
  <c r="R29" i="5"/>
  <c r="T29" i="5" s="1"/>
  <c r="N27" i="5"/>
  <c r="R31" i="5"/>
  <c r="T31" i="5" s="1"/>
  <c r="J27" i="5"/>
  <c r="L27" i="5"/>
  <c r="R28" i="5"/>
  <c r="Q33" i="1"/>
  <c r="R27" i="5" l="1"/>
  <c r="T27" i="5" s="1"/>
  <c r="P13" i="5"/>
  <c r="N13" i="5"/>
  <c r="L13" i="5"/>
  <c r="J13" i="5"/>
  <c r="H13" i="5"/>
  <c r="F13" i="5"/>
  <c r="P10" i="5"/>
  <c r="P11" i="5"/>
  <c r="P12" i="5"/>
  <c r="P15" i="5"/>
  <c r="P16" i="5"/>
  <c r="P18" i="5"/>
  <c r="P19" i="5"/>
  <c r="P20" i="5"/>
  <c r="P21" i="5"/>
  <c r="P23" i="5"/>
  <c r="P24" i="5"/>
  <c r="P25" i="5"/>
  <c r="P26" i="5"/>
  <c r="N10" i="5"/>
  <c r="N11" i="5"/>
  <c r="N12" i="5"/>
  <c r="N15" i="5"/>
  <c r="N16" i="5"/>
  <c r="N18" i="5"/>
  <c r="N19" i="5"/>
  <c r="N20" i="5"/>
  <c r="N21" i="5"/>
  <c r="N23" i="5"/>
  <c r="N24" i="5"/>
  <c r="N25" i="5"/>
  <c r="N26" i="5"/>
  <c r="L10" i="5"/>
  <c r="L11" i="5"/>
  <c r="L12" i="5"/>
  <c r="L15" i="5"/>
  <c r="L16" i="5"/>
  <c r="L18" i="5"/>
  <c r="L19" i="5"/>
  <c r="L20" i="5"/>
  <c r="L21" i="5"/>
  <c r="L23" i="5"/>
  <c r="L24" i="5"/>
  <c r="L25" i="5"/>
  <c r="L26" i="5"/>
  <c r="J10" i="5"/>
  <c r="J11" i="5"/>
  <c r="J12" i="5"/>
  <c r="J15" i="5"/>
  <c r="J16" i="5"/>
  <c r="J18" i="5"/>
  <c r="J19" i="5"/>
  <c r="J20" i="5"/>
  <c r="J21" i="5"/>
  <c r="J23" i="5"/>
  <c r="J22" i="5" s="1"/>
  <c r="J24" i="5"/>
  <c r="J25" i="5"/>
  <c r="J26" i="5"/>
  <c r="H10" i="5"/>
  <c r="H11" i="5"/>
  <c r="H12" i="5"/>
  <c r="H15" i="5"/>
  <c r="H16" i="5"/>
  <c r="H18" i="5"/>
  <c r="H19" i="5"/>
  <c r="H20" i="5"/>
  <c r="H21" i="5"/>
  <c r="H23" i="5"/>
  <c r="H24" i="5"/>
  <c r="H25" i="5"/>
  <c r="H26" i="5"/>
  <c r="F10" i="5"/>
  <c r="F11" i="5"/>
  <c r="F12" i="5"/>
  <c r="F15" i="5"/>
  <c r="F16" i="5"/>
  <c r="F18" i="5"/>
  <c r="F19" i="5"/>
  <c r="F20" i="5"/>
  <c r="F21" i="5"/>
  <c r="F23" i="5"/>
  <c r="F24" i="5"/>
  <c r="F25" i="5"/>
  <c r="F26" i="5"/>
  <c r="B10" i="5"/>
  <c r="B11" i="5"/>
  <c r="B12" i="5"/>
  <c r="B13" i="5"/>
  <c r="B14" i="5"/>
  <c r="B15" i="5"/>
  <c r="B16" i="5"/>
  <c r="B17" i="5"/>
  <c r="B18" i="5"/>
  <c r="B19" i="5"/>
  <c r="B20" i="5"/>
  <c r="B21" i="5"/>
  <c r="Q32" i="1"/>
  <c r="Q31" i="1"/>
  <c r="Q30" i="1"/>
  <c r="Q29" i="1"/>
  <c r="Q28" i="1"/>
  <c r="O17" i="1"/>
  <c r="M17" i="1"/>
  <c r="K17" i="1"/>
  <c r="I17" i="1"/>
  <c r="G17" i="1"/>
  <c r="E17" i="1"/>
  <c r="O14" i="1"/>
  <c r="M14" i="1"/>
  <c r="K14" i="1"/>
  <c r="I14" i="1"/>
  <c r="G14" i="1"/>
  <c r="E14" i="1"/>
  <c r="Q21" i="1"/>
  <c r="Q20" i="1"/>
  <c r="Q19" i="1"/>
  <c r="Q18" i="1"/>
  <c r="Q16" i="1"/>
  <c r="Q15" i="1"/>
  <c r="Q14" i="1" s="1"/>
  <c r="O9" i="1"/>
  <c r="M9" i="1"/>
  <c r="K9" i="1"/>
  <c r="K37" i="1" s="1"/>
  <c r="L32" i="5" s="1"/>
  <c r="I9" i="1"/>
  <c r="I37" i="1" s="1"/>
  <c r="J32" i="5" s="1"/>
  <c r="G9" i="1"/>
  <c r="E9" i="1"/>
  <c r="Q10" i="1"/>
  <c r="Q11" i="1"/>
  <c r="Q12" i="1"/>
  <c r="Q27" i="1" l="1"/>
  <c r="F22" i="5"/>
  <c r="N22" i="5"/>
  <c r="L22" i="5"/>
  <c r="G37" i="1"/>
  <c r="H32" i="5" s="1"/>
  <c r="O37" i="1"/>
  <c r="P32" i="5" s="1"/>
  <c r="H22" i="5"/>
  <c r="P22" i="5"/>
  <c r="E37" i="1"/>
  <c r="F32" i="5" s="1"/>
  <c r="R32" i="5" s="1"/>
  <c r="T32" i="5" s="1"/>
  <c r="M37" i="1"/>
  <c r="N32" i="5" s="1"/>
  <c r="N14" i="5"/>
  <c r="L14" i="5"/>
  <c r="P14" i="5"/>
  <c r="P9" i="5"/>
  <c r="N9" i="5"/>
  <c r="N38" i="5" s="1"/>
  <c r="L17" i="5"/>
  <c r="N17" i="5"/>
  <c r="P17" i="5"/>
  <c r="L9" i="5"/>
  <c r="L38" i="5" s="1"/>
  <c r="J17" i="5"/>
  <c r="H9" i="5"/>
  <c r="F9" i="5"/>
  <c r="J14" i="5"/>
  <c r="J9" i="5"/>
  <c r="H14" i="5"/>
  <c r="F14" i="5"/>
  <c r="F17" i="5"/>
  <c r="H17" i="5"/>
  <c r="R13" i="5"/>
  <c r="R12" i="5"/>
  <c r="T12" i="5" s="1"/>
  <c r="T28" i="5"/>
  <c r="R11" i="5"/>
  <c r="T11" i="5" s="1"/>
  <c r="R15" i="5"/>
  <c r="R16" i="5"/>
  <c r="T16" i="5" s="1"/>
  <c r="R10" i="5"/>
  <c r="R18" i="5"/>
  <c r="R20" i="5"/>
  <c r="T20" i="5" s="1"/>
  <c r="R21" i="5"/>
  <c r="T21" i="5" s="1"/>
  <c r="R19" i="5"/>
  <c r="T19" i="5" s="1"/>
  <c r="Q17" i="1"/>
  <c r="Q9" i="1"/>
  <c r="F38" i="5" l="1"/>
  <c r="P38" i="5"/>
  <c r="R22" i="5"/>
  <c r="H38" i="5"/>
  <c r="J38" i="5"/>
  <c r="T18" i="5"/>
  <c r="T17" i="5" s="1"/>
  <c r="R17" i="5"/>
  <c r="T15" i="5"/>
  <c r="T14" i="5" s="1"/>
  <c r="T13" i="5" s="1"/>
  <c r="R14" i="5"/>
  <c r="T10" i="5"/>
  <c r="T9" i="5" s="1"/>
  <c r="R9" i="5"/>
  <c r="R25" i="5"/>
  <c r="T25" i="5" s="1"/>
  <c r="R26" i="5"/>
  <c r="T26" i="5" s="1"/>
  <c r="R38" i="5" l="1"/>
  <c r="R40" i="5" s="1"/>
  <c r="D4" i="5"/>
  <c r="Q13" i="1"/>
  <c r="Q37" i="1" s="1"/>
  <c r="N4" i="5"/>
  <c r="B9" i="5"/>
  <c r="P4" i="5"/>
  <c r="L4" i="5"/>
  <c r="J4" i="5"/>
  <c r="H4" i="5"/>
  <c r="F4" i="5"/>
  <c r="R23" i="5" l="1"/>
  <c r="R24" i="5"/>
  <c r="T24" i="5" s="1"/>
  <c r="T23" i="5" l="1"/>
  <c r="T22" i="5" s="1"/>
  <c r="T38" i="5" l="1"/>
  <c r="T40" i="5" s="1"/>
</calcChain>
</file>

<file path=xl/sharedStrings.xml><?xml version="1.0" encoding="utf-8"?>
<sst xmlns="http://schemas.openxmlformats.org/spreadsheetml/2006/main" count="116" uniqueCount="76">
  <si>
    <t>Profils</t>
  </si>
  <si>
    <t>Montant</t>
  </si>
  <si>
    <t>NE PAS TRANSFORMER EN PDF</t>
  </si>
  <si>
    <t>Cachet, date et signature de l'entreprise :</t>
  </si>
  <si>
    <t>Seuls les cadres entourés de rouge (lignes pleines ou en pointillé) doivent être renseignés.</t>
  </si>
  <si>
    <t>Taux TVA
(%)</t>
  </si>
  <si>
    <t>Profil 1</t>
  </si>
  <si>
    <t>Profil 2</t>
  </si>
  <si>
    <t>Profil 3</t>
  </si>
  <si>
    <t>Profil 4</t>
  </si>
  <si>
    <t>Décomposition du forfait relatif à la mission</t>
  </si>
  <si>
    <r>
      <t>Le premier onglet, "Composante humaine mission"</t>
    </r>
    <r>
      <rPr>
        <sz val="10"/>
        <rFont val="Arial"/>
        <family val="2"/>
      </rPr>
      <t>, doit être renseigné de la manière suivante par le candidat.</t>
    </r>
  </si>
  <si>
    <r>
      <t>Le deuxième onglet "Valorisation financière mission"</t>
    </r>
    <r>
      <rPr>
        <sz val="10"/>
        <rFont val="Arial"/>
        <family val="2"/>
      </rPr>
      <t>, doit être renseigné de la manière suivante par le candidat :</t>
    </r>
  </si>
  <si>
    <t>Montant
€ HT</t>
  </si>
  <si>
    <t>Montant
€ TTC</t>
  </si>
  <si>
    <t>Les cadres entourés de rouge en pointillé correspondent aux profils qui peuvent être proposés par le candidat.</t>
  </si>
  <si>
    <t>Tarif journalier (€HT)</t>
  </si>
  <si>
    <t>NE PAS TRANSFORMER LE CLASSEUR EN PDF</t>
  </si>
  <si>
    <t>Profil 5</t>
  </si>
  <si>
    <t>Livrables</t>
  </si>
  <si>
    <t>Profil 6</t>
  </si>
  <si>
    <t>Tranches</t>
  </si>
  <si>
    <t>Totaux toutes tranches</t>
  </si>
  <si>
    <t>TOTAL du forfait</t>
  </si>
  <si>
    <t>Chef de projet</t>
  </si>
  <si>
    <t>Ingénieur spécialiste</t>
  </si>
  <si>
    <t>Technicien</t>
  </si>
  <si>
    <t>Autre</t>
  </si>
  <si>
    <t>MODE D'EMPLOI POUR LA SAISIE DES DONNÉES</t>
  </si>
  <si>
    <t>Seuls les cadres entourés de rouge  (lignes pleines ou en pointillé) doivent être renseignés.</t>
  </si>
  <si>
    <t xml:space="preserve">Le candidat indiquera pour chaque profil le tarif journalier en € HT. </t>
  </si>
  <si>
    <t xml:space="preserve"> Afin d'uniformiser la notion de jour, il est considéré que 1 jour = 8 heures de travail.</t>
  </si>
  <si>
    <t>Pour chaque livrable, le candidat indique le nombre de jour selon le(s) profil(s) qu'il affecte à la mission.</t>
  </si>
  <si>
    <t>Charge totale 
en j</t>
  </si>
  <si>
    <t>Nb jours</t>
  </si>
  <si>
    <t>Les cadres entourés de rouge plein, correspondent au profil identifié pour réaliser les prestations décrites dans le CCTP.</t>
  </si>
  <si>
    <t xml:space="preserve">CANDIDAT : </t>
  </si>
  <si>
    <t>Livrables (Cf. CCTP)</t>
  </si>
  <si>
    <t>Référent HQE</t>
  </si>
  <si>
    <t>Niveau (Chef de projet, référent HQE, technicien,...)</t>
  </si>
  <si>
    <t>TF</t>
  </si>
  <si>
    <t>Approfondissement des axes retenus au Schéma Directeur Immobilier</t>
  </si>
  <si>
    <t xml:space="preserve"> Réunion de lancement et de cadrage</t>
  </si>
  <si>
    <t>Analyse détaillée de la situation actuelle : mise en place des outils &amp; recueil des données</t>
  </si>
  <si>
    <t>Analyse du site et des bâtiments existants de destination</t>
  </si>
  <si>
    <t>Traduction des scénarios organisationnels retenus</t>
  </si>
  <si>
    <t>Déclinaison chiffrée des scénarios retenus</t>
  </si>
  <si>
    <t>Dimensionnement théorique cible : surfaces</t>
  </si>
  <si>
    <t>Dimensionnement théorique cible : Ressources Humaines</t>
  </si>
  <si>
    <t>Etude de faisabilité</t>
  </si>
  <si>
    <t>Faisabilité spatiale</t>
  </si>
  <si>
    <t>Stratégie environnementale</t>
  </si>
  <si>
    <t>Faisabilité technique et opérationnelle</t>
  </si>
  <si>
    <t>Assistance à la passation des marchés de missions complémentaires</t>
  </si>
  <si>
    <t>Rédaction des programmes fonctionnels</t>
  </si>
  <si>
    <t>Cahier des charges BIM</t>
  </si>
  <si>
    <t>Rédaction des programmes techniques détaillés</t>
  </si>
  <si>
    <t>Assistance à la rédaction du Dossier de Consultation des Concepteurs (DCC)</t>
  </si>
  <si>
    <t>TO01</t>
  </si>
  <si>
    <t>TO02</t>
  </si>
  <si>
    <t>TO03</t>
  </si>
  <si>
    <t>DPGF</t>
  </si>
  <si>
    <t>TO04</t>
  </si>
  <si>
    <t>Assistance à maîtrise d’ouvrage en vue de la Programmation de la restructuration des bâtiments BTE, Tripode et UNDR sur le site de Pellegrin
(Projet Nouveau CHU)</t>
  </si>
  <si>
    <r>
      <rPr>
        <b/>
        <sz val="11"/>
        <rFont val="Arial"/>
        <family val="2"/>
      </rPr>
      <t xml:space="preserve">CHU DE BORDEAUX
</t>
    </r>
    <r>
      <rPr>
        <sz val="10"/>
        <rFont val="Arial"/>
        <family val="2"/>
      </rPr>
      <t xml:space="preserve">
ASSISTANCE A MAITRISE D'OUVRAGE - GH PELLEGRIN - Tripode/BTE/UNDR</t>
    </r>
  </si>
  <si>
    <t>Tranche Optionnelle 01 : Programmation détaillée BTE</t>
  </si>
  <si>
    <t>Tranche Optionnelle 02 : Programmation détaillée Tripode/UNDR</t>
  </si>
  <si>
    <t>TO05</t>
  </si>
  <si>
    <t>TO06</t>
  </si>
  <si>
    <t>TO07</t>
  </si>
  <si>
    <t>Tranche Optionnelle 07 : Assistance à la passation du marché ou des marchés de maîtrise d’œuvre pour l’opération Tripode/UNDR</t>
  </si>
  <si>
    <t>Tranche Optionnelle 06 : Assistance à l’analyse des offres du marché global pour la restructuration et extension du BTE</t>
  </si>
  <si>
    <t>Tranche Optionnelle 05 : Assistance à la sélection des candidatures du marché global pour la restructuration et extension du BTE</t>
  </si>
  <si>
    <t>Tranche Optionnelle 04 : Assistance à l’analyse des offres de maitrise d’œuvre pour la restructuration et extension du BTE (loi MOP)</t>
  </si>
  <si>
    <t>Tranche Optionnelle 03 : Assistance à la sélection des candidatures de maitrise d’œuvre pour la restructuration et extension du BTE (loi MOP)</t>
  </si>
  <si>
    <r>
      <rPr>
        <b/>
        <sz val="11"/>
        <rFont val="Arial"/>
        <family val="2"/>
      </rPr>
      <t xml:space="preserve">CHU DE BORDEAUX
</t>
    </r>
    <r>
      <rPr>
        <sz val="10"/>
        <rFont val="Arial"/>
        <family val="2"/>
      </rPr>
      <t xml:space="preserve">
Assistance à maîtrise d'ouvrage (AMO) pour de la programmation
</t>
    </r>
    <r>
      <rPr>
        <sz val="10"/>
        <color rgb="FFFF0000"/>
        <rFont val="Arial"/>
        <family val="2"/>
      </rPr>
      <t>Lot 02 : AMO pour la restructuration des bâtiments BTE, Tripode et UNDR sur le site de Pellegrin</t>
    </r>
    <r>
      <rPr>
        <sz val="1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</si>
</sst>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b/>
      <sz val="20"/>
      <name val="Arial"/>
      <family val="2"/>
    </font>
    <font>
      <b/>
      <sz val="14"/>
      <name val="Arial"/>
      <family val="2"/>
    </font>
    <font>
      <b/>
      <sz val="18"/>
      <color rgb="FFFF0000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8"/>
      <name val="Arial"/>
      <family val="2"/>
    </font>
    <font>
      <i/>
      <sz val="10"/>
      <name val="Arial Narrow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5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/>
    </xf>
    <xf numFmtId="0" fontId="10" fillId="0" borderId="0" xfId="0" applyFont="1"/>
    <xf numFmtId="0" fontId="0" fillId="0" borderId="3" xfId="0" applyBorder="1"/>
    <xf numFmtId="0" fontId="11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4" xfId="0" applyBorder="1"/>
    <xf numFmtId="0" fontId="8" fillId="0" borderId="0" xfId="2" quotePrefix="1" applyAlignment="1" applyProtection="1"/>
    <xf numFmtId="0" fontId="13" fillId="0" borderId="0" xfId="0" applyFont="1" applyAlignment="1">
      <alignment horizontal="center"/>
    </xf>
    <xf numFmtId="0" fontId="10" fillId="0" borderId="0" xfId="3"/>
    <xf numFmtId="0" fontId="6" fillId="0" borderId="0" xfId="3" applyFont="1"/>
    <xf numFmtId="0" fontId="10" fillId="0" borderId="5" xfId="3" applyBorder="1"/>
    <xf numFmtId="0" fontId="10" fillId="0" borderId="0" xfId="3" applyAlignment="1"/>
    <xf numFmtId="0" fontId="10" fillId="0" borderId="0" xfId="3" applyBorder="1"/>
    <xf numFmtId="0" fontId="10" fillId="0" borderId="6" xfId="3" applyBorder="1"/>
    <xf numFmtId="0" fontId="6" fillId="0" borderId="0" xfId="3" applyFont="1" applyAlignment="1"/>
    <xf numFmtId="0" fontId="3" fillId="0" borderId="0" xfId="0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14" fillId="0" borderId="0" xfId="3" applyFont="1"/>
    <xf numFmtId="0" fontId="3" fillId="0" borderId="0" xfId="0" applyFont="1" applyFill="1" applyAlignment="1">
      <alignment vertical="center"/>
    </xf>
    <xf numFmtId="0" fontId="4" fillId="0" borderId="0" xfId="4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7" fillId="0" borderId="0" xfId="3" applyFont="1" applyAlignment="1"/>
    <xf numFmtId="164" fontId="5" fillId="4" borderId="1" xfId="0" applyNumberFormat="1" applyFont="1" applyFill="1" applyBorder="1" applyAlignment="1">
      <alignment horizontal="right" vertical="center"/>
    </xf>
    <xf numFmtId="0" fontId="5" fillId="3" borderId="0" xfId="0" applyFont="1" applyFill="1" applyAlignment="1">
      <alignment horizontal="left" vertical="center" wrapText="1"/>
    </xf>
    <xf numFmtId="0" fontId="4" fillId="4" borderId="9" xfId="4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165" fontId="3" fillId="0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0" xfId="4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9" fontId="3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7" fillId="0" borderId="0" xfId="3" applyFont="1"/>
    <xf numFmtId="0" fontId="17" fillId="0" borderId="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Protection="1"/>
    <xf numFmtId="0" fontId="7" fillId="0" borderId="0" xfId="0" applyFont="1" applyBorder="1" applyAlignment="1">
      <alignment vertical="center" wrapText="1"/>
    </xf>
    <xf numFmtId="0" fontId="19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 vertical="center" wrapText="1"/>
    </xf>
    <xf numFmtId="0" fontId="4" fillId="0" borderId="7" xfId="4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1" xfId="4" applyFont="1" applyFill="1" applyBorder="1" applyAlignment="1" applyProtection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2" xfId="4" applyFont="1" applyFill="1" applyBorder="1" applyAlignment="1" applyProtection="1">
      <alignment horizontal="center" vertical="center"/>
    </xf>
    <xf numFmtId="0" fontId="4" fillId="0" borderId="13" xfId="4" applyFont="1" applyFill="1" applyBorder="1" applyAlignment="1" applyProtection="1">
      <alignment horizontal="center" vertical="center"/>
    </xf>
    <xf numFmtId="0" fontId="15" fillId="0" borderId="0" xfId="3" applyFont="1" applyAlignment="1">
      <alignment horizontal="center" vertical="center"/>
    </xf>
    <xf numFmtId="0" fontId="20" fillId="0" borderId="9" xfId="4" applyFont="1" applyFill="1" applyBorder="1" applyAlignment="1" applyProtection="1">
      <alignment horizontal="center" vertical="center" wrapText="1"/>
    </xf>
    <xf numFmtId="0" fontId="20" fillId="0" borderId="11" xfId="4" applyFont="1" applyFill="1" applyBorder="1" applyAlignment="1" applyProtection="1">
      <alignment horizontal="center" vertical="center" wrapText="1"/>
    </xf>
    <xf numFmtId="0" fontId="4" fillId="0" borderId="9" xfId="4" applyFont="1" applyFill="1" applyBorder="1" applyAlignment="1" applyProtection="1">
      <alignment horizontal="center" vertical="center" wrapText="1"/>
    </xf>
    <xf numFmtId="0" fontId="4" fillId="0" borderId="11" xfId="4" applyFont="1" applyFill="1" applyBorder="1" applyAlignment="1" applyProtection="1">
      <alignment horizontal="center" vertical="center" wrapText="1"/>
    </xf>
    <xf numFmtId="0" fontId="4" fillId="0" borderId="12" xfId="4" applyFont="1" applyFill="1" applyBorder="1" applyAlignment="1" applyProtection="1">
      <alignment horizontal="center" vertical="center" wrapText="1"/>
    </xf>
    <xf numFmtId="0" fontId="4" fillId="0" borderId="13" xfId="4" applyFont="1" applyFill="1" applyBorder="1" applyAlignment="1" applyProtection="1">
      <alignment horizontal="center" vertical="center" wrapText="1"/>
    </xf>
    <xf numFmtId="0" fontId="4" fillId="0" borderId="8" xfId="4" applyFont="1" applyFill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7" fillId="5" borderId="1" xfId="0" applyFont="1" applyFill="1" applyBorder="1" applyAlignment="1" applyProtection="1">
      <alignment horizontal="center" vertical="center" wrapText="1"/>
    </xf>
    <xf numFmtId="0" fontId="4" fillId="4" borderId="9" xfId="4" applyFont="1" applyFill="1" applyBorder="1" applyAlignment="1" applyProtection="1">
      <alignment horizontal="center" vertical="center"/>
    </xf>
    <xf numFmtId="0" fontId="4" fillId="4" borderId="11" xfId="4" applyFont="1" applyFill="1" applyBorder="1" applyAlignment="1" applyProtection="1">
      <alignment horizontal="center" vertical="center"/>
    </xf>
    <xf numFmtId="0" fontId="4" fillId="0" borderId="10" xfId="4" applyFont="1" applyFill="1" applyBorder="1" applyAlignment="1" applyProtection="1">
      <alignment horizontal="center" vertical="center" wrapText="1"/>
    </xf>
    <xf numFmtId="0" fontId="3" fillId="0" borderId="9" xfId="4" applyFont="1" applyFill="1" applyBorder="1" applyAlignment="1" applyProtection="1">
      <alignment horizontal="center" vertical="center" wrapText="1"/>
    </xf>
    <xf numFmtId="0" fontId="3" fillId="0" borderId="11" xfId="4" applyFont="1" applyFill="1" applyBorder="1" applyAlignment="1" applyProtection="1">
      <alignment horizontal="center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17" fillId="5" borderId="10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20" fillId="0" borderId="10" xfId="4" applyFont="1" applyFill="1" applyBorder="1" applyAlignment="1" applyProtection="1">
      <alignment horizontal="center" vertical="center" wrapText="1"/>
    </xf>
    <xf numFmtId="0" fontId="4" fillId="4" borderId="10" xfId="4" applyFont="1" applyFill="1" applyBorder="1" applyAlignment="1" applyProtection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4" fillId="0" borderId="8" xfId="4" applyFont="1" applyFill="1" applyBorder="1" applyAlignment="1" applyProtection="1">
      <alignment horizontal="center" vertical="center"/>
    </xf>
    <xf numFmtId="0" fontId="4" fillId="0" borderId="12" xfId="4" applyFont="1" applyFill="1" applyBorder="1" applyAlignment="1" applyProtection="1">
      <alignment horizontal="center" vertical="center"/>
    </xf>
  </cellXfs>
  <cellStyles count="6">
    <cellStyle name="Euro" xfId="1"/>
    <cellStyle name="Lien hypertexte 2" xfId="2"/>
    <cellStyle name="Normal" xfId="0" builtinId="0"/>
    <cellStyle name="Normal 2" xfId="3"/>
    <cellStyle name="Normal_Etablissement_simulations v2" xfId="4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2438400</xdr:colOff>
      <xdr:row>2</xdr:row>
      <xdr:rowOff>47625</xdr:rowOff>
    </xdr:from>
    <xdr:to>
      <xdr:col>0</xdr:col>
      <xdr:colOff>4118495</xdr:colOff>
      <xdr:row>6</xdr:row>
      <xdr:rowOff>175237</xdr:rowOff>
    </xdr:to>
    <xdr:pic>
      <xdr:nvPicPr>
        <xdr:cNvPr id="5" name="Image 4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28700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95070</xdr:colOff>
      <xdr:row>0</xdr:row>
      <xdr:rowOff>40818</xdr:rowOff>
    </xdr:from>
    <xdr:to>
      <xdr:col>2</xdr:col>
      <xdr:colOff>1568790</xdr:colOff>
      <xdr:row>1</xdr:row>
      <xdr:rowOff>1213</xdr:rowOff>
    </xdr:to>
    <xdr:pic>
      <xdr:nvPicPr>
        <xdr:cNvPr id="5" name="Image 4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70" y="40818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91063</xdr:colOff>
      <xdr:row>0</xdr:row>
      <xdr:rowOff>46238</xdr:rowOff>
    </xdr:from>
    <xdr:to>
      <xdr:col>1</xdr:col>
      <xdr:colOff>545608</xdr:colOff>
      <xdr:row>0</xdr:row>
      <xdr:rowOff>815200</xdr:rowOff>
    </xdr:to>
    <xdr:pic>
      <xdr:nvPicPr>
        <xdr:cNvPr id="4" name="Image 3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3" y="46238"/>
          <a:ext cx="1684472" cy="7689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82423</xdr:colOff>
      <xdr:row>0</xdr:row>
      <xdr:rowOff>50132</xdr:rowOff>
    </xdr:from>
    <xdr:to>
      <xdr:col>1</xdr:col>
      <xdr:colOff>261717</xdr:colOff>
      <xdr:row>0</xdr:row>
      <xdr:rowOff>879367</xdr:rowOff>
    </xdr:to>
    <xdr:pic>
      <xdr:nvPicPr>
        <xdr:cNvPr id="6" name="Image 5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23" y="50132"/>
          <a:ext cx="1733373" cy="829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showGridLines="0" zoomScaleNormal="100" zoomScaleSheetLayoutView="100" zoomScalePageLayoutView="70" workbookViewId="0">
      <selection activeCell="D1" sqref="D1"/>
    </sheetView>
  </sheetViews>
  <sheetFormatPr baseColWidth="10" defaultRowHeight="12.75" x14ac:dyDescent="0.2"/>
  <cols>
    <col min="1" max="1" width="99.85546875" customWidth="1"/>
  </cols>
  <sheetData>
    <row r="1" spans="1:17" s="52" customFormat="1" ht="65.099999999999994" customHeight="1" x14ac:dyDescent="0.2">
      <c r="A1" s="72" t="s">
        <v>75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7" spans="1:17" ht="26.25" x14ac:dyDescent="0.4">
      <c r="A7" s="23"/>
    </row>
    <row r="8" spans="1:17" ht="50.25" customHeight="1" x14ac:dyDescent="0.2">
      <c r="A8" s="14" t="s">
        <v>63</v>
      </c>
    </row>
    <row r="9" spans="1:17" ht="15.75" x14ac:dyDescent="0.25">
      <c r="A9" s="13"/>
    </row>
    <row r="10" spans="1:17" s="15" customFormat="1" ht="15.75" x14ac:dyDescent="0.2">
      <c r="A10" s="14"/>
    </row>
    <row r="11" spans="1:17" s="15" customFormat="1" ht="18" customHeight="1" x14ac:dyDescent="0.2">
      <c r="A11" s="14"/>
    </row>
    <row r="12" spans="1:17" ht="26.25" x14ac:dyDescent="0.4">
      <c r="A12" s="23" t="s">
        <v>61</v>
      </c>
    </row>
    <row r="13" spans="1:17" ht="15.75" x14ac:dyDescent="0.25">
      <c r="A13" s="12"/>
    </row>
    <row r="14" spans="1:17" ht="23.25" x14ac:dyDescent="0.35">
      <c r="A14" s="16" t="s">
        <v>2</v>
      </c>
    </row>
    <row r="15" spans="1:17" s="17" customFormat="1" x14ac:dyDescent="0.2"/>
    <row r="16" spans="1:17" s="17" customFormat="1" x14ac:dyDescent="0.2"/>
    <row r="17" spans="1:2" ht="13.5" thickBot="1" x14ac:dyDescent="0.25"/>
    <row r="18" spans="1:2" ht="24" thickBot="1" x14ac:dyDescent="0.4">
      <c r="A18" s="61" t="s">
        <v>3</v>
      </c>
    </row>
    <row r="19" spans="1:2" ht="15.75" x14ac:dyDescent="0.25">
      <c r="A19" s="18"/>
      <c r="B19" s="19"/>
    </row>
    <row r="20" spans="1:2" ht="15" x14ac:dyDescent="0.25">
      <c r="A20" s="18"/>
      <c r="B20" s="20"/>
    </row>
    <row r="21" spans="1:2" x14ac:dyDescent="0.2">
      <c r="A21" s="18"/>
    </row>
    <row r="22" spans="1:2" x14ac:dyDescent="0.2">
      <c r="A22" s="18"/>
    </row>
    <row r="23" spans="1:2" x14ac:dyDescent="0.2">
      <c r="A23" s="18"/>
    </row>
    <row r="24" spans="1:2" x14ac:dyDescent="0.2">
      <c r="A24" s="18"/>
    </row>
    <row r="25" spans="1:2" x14ac:dyDescent="0.2">
      <c r="A25" s="18"/>
    </row>
    <row r="26" spans="1:2" ht="13.5" thickBot="1" x14ac:dyDescent="0.25">
      <c r="A26" s="21"/>
    </row>
    <row r="77" spans="1:1" x14ac:dyDescent="0.2">
      <c r="A77" s="22"/>
    </row>
  </sheetData>
  <printOptions horizontalCentered="1"/>
  <pageMargins left="0.15748031496062992" right="0.15748031496062992" top="0.55118110236220474" bottom="0.43307086614173229" header="0.19685039370078741" footer="0.15748031496062992"/>
  <pageSetup paperSize="9" scale="65" fitToHeight="2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2"/>
  <sheetViews>
    <sheetView showGridLines="0" view="pageBreakPreview" zoomScale="90" zoomScaleNormal="100" zoomScaleSheetLayoutView="90" workbookViewId="0">
      <selection activeCell="D1" sqref="D1"/>
    </sheetView>
  </sheetViews>
  <sheetFormatPr baseColWidth="10" defaultColWidth="9.140625" defaultRowHeight="12.75" x14ac:dyDescent="0.2"/>
  <cols>
    <col min="1" max="1" width="9.140625" style="24"/>
    <col min="2" max="2" width="3.140625" style="24" customWidth="1"/>
    <col min="3" max="3" width="24.42578125" style="24" customWidth="1"/>
    <col min="4" max="4" width="93" style="24" customWidth="1"/>
    <col min="5" max="16384" width="9.140625" style="24"/>
  </cols>
  <sheetData>
    <row r="1" spans="2:21" s="52" customFormat="1" ht="65.099999999999994" customHeight="1" x14ac:dyDescent="0.2">
      <c r="B1" s="69"/>
      <c r="C1" s="70"/>
      <c r="D1" s="72" t="s">
        <v>64</v>
      </c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1"/>
    </row>
    <row r="2" spans="2:21" ht="31.5" customHeight="1" x14ac:dyDescent="0.25">
      <c r="C2" s="33" t="s">
        <v>28</v>
      </c>
    </row>
    <row r="4" spans="2:21" x14ac:dyDescent="0.2">
      <c r="C4" s="25" t="s">
        <v>11</v>
      </c>
    </row>
    <row r="7" spans="2:21" ht="12" customHeight="1" x14ac:dyDescent="0.2">
      <c r="C7" s="40" t="s">
        <v>4</v>
      </c>
    </row>
    <row r="8" spans="2:21" ht="13.5" thickBot="1" x14ac:dyDescent="0.25"/>
    <row r="9" spans="2:21" ht="14.25" thickTop="1" thickBot="1" x14ac:dyDescent="0.25">
      <c r="B9" s="26"/>
      <c r="C9" s="40" t="s">
        <v>35</v>
      </c>
    </row>
    <row r="10" spans="2:21" ht="14.25" thickTop="1" thickBot="1" x14ac:dyDescent="0.25">
      <c r="B10" s="28"/>
      <c r="C10" s="40"/>
    </row>
    <row r="11" spans="2:21" ht="13.5" thickBot="1" x14ac:dyDescent="0.25">
      <c r="B11" s="29"/>
      <c r="C11" s="40" t="s">
        <v>15</v>
      </c>
    </row>
    <row r="12" spans="2:21" x14ac:dyDescent="0.2">
      <c r="B12" s="28"/>
      <c r="C12" s="27"/>
    </row>
    <row r="13" spans="2:21" x14ac:dyDescent="0.2">
      <c r="C13" s="40" t="s">
        <v>32</v>
      </c>
    </row>
    <row r="14" spans="2:21" x14ac:dyDescent="0.2">
      <c r="C14" s="27"/>
    </row>
    <row r="15" spans="2:21" x14ac:dyDescent="0.2">
      <c r="C15" s="30" t="s">
        <v>12</v>
      </c>
    </row>
    <row r="16" spans="2:21" ht="13.5" thickBot="1" x14ac:dyDescent="0.25">
      <c r="C16" s="27"/>
    </row>
    <row r="17" spans="2:4" ht="14.25" thickTop="1" thickBot="1" x14ac:dyDescent="0.25">
      <c r="B17" s="26"/>
      <c r="C17" s="40" t="s">
        <v>29</v>
      </c>
    </row>
    <row r="18" spans="2:4" ht="13.5" thickTop="1" x14ac:dyDescent="0.2">
      <c r="B18" s="28"/>
      <c r="C18" s="27"/>
    </row>
    <row r="19" spans="2:4" x14ac:dyDescent="0.2">
      <c r="C19" s="40" t="s">
        <v>30</v>
      </c>
    </row>
    <row r="20" spans="2:4" x14ac:dyDescent="0.2">
      <c r="B20" s="57" t="s">
        <v>31</v>
      </c>
    </row>
    <row r="22" spans="2:4" ht="25.5" customHeight="1" x14ac:dyDescent="0.2">
      <c r="B22" s="79" t="s">
        <v>17</v>
      </c>
      <c r="C22" s="79"/>
      <c r="D22" s="79"/>
    </row>
  </sheetData>
  <mergeCells count="1">
    <mergeCell ref="B22:D22"/>
  </mergeCells>
  <printOptions horizontalCentered="1"/>
  <pageMargins left="0.15748031496062992" right="0.15748031496062992" top="0.55118110236220474" bottom="0.43307086614173229" header="0.19685039370078741" footer="0.15748031496062992"/>
  <pageSetup paperSize="9" scale="65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showGridLines="0" view="pageBreakPreview" zoomScale="70" zoomScaleNormal="100" zoomScaleSheetLayoutView="70" workbookViewId="0">
      <pane ySplit="4" topLeftCell="A11" activePane="bottomLeft" state="frozenSplit"/>
      <selection activeCell="A13" sqref="A13"/>
      <selection pane="bottomLeft" activeCell="M32" sqref="M32"/>
    </sheetView>
  </sheetViews>
  <sheetFormatPr baseColWidth="10" defaultColWidth="11.42578125" defaultRowHeight="12.75" x14ac:dyDescent="0.2"/>
  <cols>
    <col min="1" max="1" width="18.42578125" style="1" customWidth="1"/>
    <col min="2" max="2" width="48.7109375" style="1" customWidth="1"/>
    <col min="3" max="3" width="44.5703125" style="1" customWidth="1"/>
    <col min="4" max="4" width="1.42578125" style="1" hidden="1" customWidth="1"/>
    <col min="5" max="5" width="10.5703125" style="1" customWidth="1"/>
    <col min="6" max="6" width="1.85546875" style="1" customWidth="1"/>
    <col min="7" max="7" width="10.7109375" style="1" customWidth="1"/>
    <col min="8" max="8" width="2" style="1" customWidth="1"/>
    <col min="9" max="9" width="10.5703125" style="1" customWidth="1"/>
    <col min="10" max="10" width="1.85546875" style="1" customWidth="1"/>
    <col min="11" max="11" width="11.140625" style="1" customWidth="1"/>
    <col min="12" max="12" width="1.85546875" style="1" customWidth="1"/>
    <col min="13" max="13" width="11.140625" style="1" customWidth="1"/>
    <col min="14" max="14" width="2" style="1" customWidth="1"/>
    <col min="15" max="15" width="11.140625" style="1" customWidth="1"/>
    <col min="16" max="16" width="2.85546875" style="1" customWidth="1"/>
    <col min="17" max="17" width="10.85546875" style="8" bestFit="1" customWidth="1"/>
    <col min="18" max="18" width="2.42578125" style="1" customWidth="1"/>
    <col min="19" max="22" width="11.42578125" style="1"/>
    <col min="23" max="23" width="13.85546875" style="1" hidden="1" customWidth="1"/>
    <col min="24" max="16384" width="11.42578125" style="1"/>
  </cols>
  <sheetData>
    <row r="1" spans="1:23" s="52" customFormat="1" ht="69.75" customHeight="1" x14ac:dyDescent="0.2">
      <c r="A1" s="87" t="s">
        <v>64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9"/>
    </row>
    <row r="2" spans="1:23" s="59" customFormat="1" ht="24.95" customHeight="1" x14ac:dyDescent="0.3">
      <c r="A2" s="58" t="s">
        <v>36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23" ht="26.25" customHeight="1" thickBot="1" x14ac:dyDescent="0.25">
      <c r="C3" s="2" t="s">
        <v>0</v>
      </c>
      <c r="E3" s="66" t="s">
        <v>6</v>
      </c>
      <c r="G3" s="67" t="s">
        <v>7</v>
      </c>
      <c r="I3" s="67" t="s">
        <v>8</v>
      </c>
      <c r="K3" s="67" t="s">
        <v>9</v>
      </c>
      <c r="M3" s="67" t="s">
        <v>18</v>
      </c>
      <c r="O3" s="67" t="s">
        <v>20</v>
      </c>
      <c r="W3" s="1" t="s">
        <v>24</v>
      </c>
    </row>
    <row r="4" spans="1:23" ht="27" thickTop="1" thickBot="1" x14ac:dyDescent="0.25">
      <c r="C4" s="2" t="s">
        <v>39</v>
      </c>
      <c r="E4" s="47" t="s">
        <v>24</v>
      </c>
      <c r="F4" s="8"/>
      <c r="G4" s="47" t="s">
        <v>25</v>
      </c>
      <c r="I4" s="47" t="s">
        <v>26</v>
      </c>
      <c r="J4" s="8"/>
      <c r="K4" s="47" t="s">
        <v>38</v>
      </c>
      <c r="L4" s="8"/>
      <c r="M4" s="48" t="s">
        <v>27</v>
      </c>
      <c r="O4" s="48" t="s">
        <v>27</v>
      </c>
      <c r="Q4" s="4" t="s">
        <v>33</v>
      </c>
      <c r="W4" s="1" t="s">
        <v>25</v>
      </c>
    </row>
    <row r="5" spans="1:23" ht="8.1" customHeight="1" thickTop="1" x14ac:dyDescent="0.2">
      <c r="E5" s="8"/>
      <c r="F5" s="8"/>
      <c r="G5" s="8"/>
      <c r="I5" s="8"/>
      <c r="J5" s="8"/>
      <c r="K5" s="8"/>
      <c r="L5" s="8"/>
      <c r="M5" s="8"/>
      <c r="O5" s="8"/>
      <c r="W5" s="1" t="s">
        <v>26</v>
      </c>
    </row>
    <row r="6" spans="1:23" ht="21.6" customHeight="1" x14ac:dyDescent="0.2">
      <c r="A6" s="44" t="s">
        <v>10</v>
      </c>
      <c r="B6" s="42"/>
      <c r="C6" s="42"/>
      <c r="E6" s="3" t="s">
        <v>34</v>
      </c>
      <c r="F6" s="8"/>
      <c r="G6" s="3" t="s">
        <v>34</v>
      </c>
      <c r="I6" s="3" t="s">
        <v>34</v>
      </c>
      <c r="J6" s="8"/>
      <c r="K6" s="3" t="s">
        <v>34</v>
      </c>
      <c r="L6" s="8"/>
      <c r="M6" s="3" t="s">
        <v>34</v>
      </c>
      <c r="O6" s="3" t="s">
        <v>34</v>
      </c>
      <c r="W6" s="1" t="s">
        <v>38</v>
      </c>
    </row>
    <row r="7" spans="1:23" ht="27.6" customHeight="1" x14ac:dyDescent="0.2">
      <c r="A7" s="43" t="s">
        <v>21</v>
      </c>
      <c r="B7" s="91" t="s">
        <v>37</v>
      </c>
      <c r="C7" s="92"/>
      <c r="E7" s="65"/>
      <c r="F7" s="9"/>
      <c r="G7" s="65"/>
      <c r="H7" s="31"/>
      <c r="I7" s="65"/>
      <c r="J7" s="9"/>
      <c r="K7" s="65"/>
      <c r="L7" s="9"/>
      <c r="M7" s="9"/>
      <c r="N7" s="31"/>
      <c r="O7" s="9"/>
      <c r="P7" s="31"/>
      <c r="Q7" s="9"/>
      <c r="S7" s="10"/>
      <c r="T7" s="10"/>
      <c r="W7" s="1" t="s">
        <v>27</v>
      </c>
    </row>
    <row r="8" spans="1:23" ht="6.95" customHeight="1" x14ac:dyDescent="0.2">
      <c r="A8" s="63"/>
      <c r="B8" s="93"/>
      <c r="C8" s="93"/>
      <c r="E8" s="64"/>
      <c r="F8" s="9"/>
      <c r="G8" s="64"/>
      <c r="H8" s="31"/>
      <c r="I8" s="64"/>
      <c r="J8" s="9"/>
      <c r="K8" s="64"/>
      <c r="L8" s="9"/>
      <c r="M8" s="64"/>
      <c r="N8" s="31"/>
      <c r="O8" s="64"/>
      <c r="P8" s="31"/>
      <c r="Q8" s="64"/>
      <c r="S8" s="9"/>
      <c r="T8" s="8"/>
    </row>
    <row r="9" spans="1:23" ht="40.5" customHeight="1" thickBot="1" x14ac:dyDescent="0.25">
      <c r="A9" s="86" t="s">
        <v>40</v>
      </c>
      <c r="B9" s="82" t="s">
        <v>41</v>
      </c>
      <c r="C9" s="83"/>
      <c r="E9" s="3">
        <f>+SUBTOTAL(9,E10:E12)</f>
        <v>0</v>
      </c>
      <c r="F9" s="8"/>
      <c r="G9" s="3">
        <f>+SUBTOTAL(9,G10:G12)</f>
        <v>0</v>
      </c>
      <c r="I9" s="3">
        <f>+SUBTOTAL(9,I10:I12)</f>
        <v>0</v>
      </c>
      <c r="J9" s="8"/>
      <c r="K9" s="3">
        <f>+SUBTOTAL(9,K10:K12)</f>
        <v>0</v>
      </c>
      <c r="L9" s="8"/>
      <c r="M9" s="3">
        <f>+SUBTOTAL(9,M10:M12)</f>
        <v>0</v>
      </c>
      <c r="O9" s="3">
        <f>+SUBTOTAL(9,O10:O12)</f>
        <v>0</v>
      </c>
      <c r="Q9" s="3">
        <f>+SUBTOTAL(9,Q10:Q12)</f>
        <v>0</v>
      </c>
      <c r="S9" s="9"/>
      <c r="T9" s="8"/>
      <c r="U9" s="8"/>
    </row>
    <row r="10" spans="1:23" ht="40.5" customHeight="1" thickTop="1" thickBot="1" x14ac:dyDescent="0.25">
      <c r="A10" s="84"/>
      <c r="B10" s="80" t="s">
        <v>42</v>
      </c>
      <c r="C10" s="81"/>
      <c r="E10" s="39"/>
      <c r="F10" s="8"/>
      <c r="G10" s="39"/>
      <c r="I10" s="39"/>
      <c r="J10" s="8"/>
      <c r="K10" s="38"/>
      <c r="L10" s="8"/>
      <c r="M10" s="38"/>
      <c r="O10" s="38"/>
      <c r="Q10" s="3">
        <f t="shared" ref="Q10:Q12" si="0">SUM(E10:O10)</f>
        <v>0</v>
      </c>
      <c r="S10" s="9"/>
      <c r="T10" s="8"/>
      <c r="U10" s="8"/>
    </row>
    <row r="11" spans="1:23" ht="40.5" customHeight="1" thickTop="1" thickBot="1" x14ac:dyDescent="0.25">
      <c r="A11" s="84"/>
      <c r="B11" s="80" t="s">
        <v>43</v>
      </c>
      <c r="C11" s="81"/>
      <c r="E11" s="39"/>
      <c r="F11" s="8"/>
      <c r="G11" s="39"/>
      <c r="I11" s="39"/>
      <c r="J11" s="8"/>
      <c r="K11" s="38"/>
      <c r="L11" s="8"/>
      <c r="M11" s="38"/>
      <c r="O11" s="38"/>
      <c r="Q11" s="3">
        <f t="shared" si="0"/>
        <v>0</v>
      </c>
      <c r="S11" s="9"/>
      <c r="T11" s="8"/>
      <c r="U11" s="8"/>
    </row>
    <row r="12" spans="1:23" ht="40.5" customHeight="1" thickTop="1" thickBot="1" x14ac:dyDescent="0.25">
      <c r="A12" s="84"/>
      <c r="B12" s="80" t="s">
        <v>44</v>
      </c>
      <c r="C12" s="81"/>
      <c r="E12" s="39"/>
      <c r="F12" s="8"/>
      <c r="G12" s="39"/>
      <c r="I12" s="39"/>
      <c r="J12" s="8"/>
      <c r="K12" s="38"/>
      <c r="L12" s="8"/>
      <c r="M12" s="38"/>
      <c r="O12" s="38"/>
      <c r="Q12" s="3">
        <f t="shared" si="0"/>
        <v>0</v>
      </c>
      <c r="S12" s="9"/>
      <c r="T12" s="8"/>
      <c r="U12" s="8"/>
    </row>
    <row r="13" spans="1:23" ht="36" customHeight="1" thickTop="1" thickBot="1" x14ac:dyDescent="0.25">
      <c r="A13" s="84"/>
      <c r="B13" s="82" t="s">
        <v>45</v>
      </c>
      <c r="C13" s="83"/>
      <c r="E13" s="39"/>
      <c r="F13" s="8"/>
      <c r="G13" s="39"/>
      <c r="I13" s="39"/>
      <c r="J13" s="8"/>
      <c r="K13" s="38"/>
      <c r="L13" s="8"/>
      <c r="M13" s="38"/>
      <c r="O13" s="38"/>
      <c r="Q13" s="3">
        <f>SUM(E13:O13)</f>
        <v>0</v>
      </c>
      <c r="S13" s="9"/>
      <c r="T13" s="8"/>
      <c r="U13" s="8"/>
    </row>
    <row r="14" spans="1:23" ht="34.5" customHeight="1" thickTop="1" thickBot="1" x14ac:dyDescent="0.25">
      <c r="A14" s="84"/>
      <c r="B14" s="82" t="s">
        <v>46</v>
      </c>
      <c r="C14" s="83"/>
      <c r="E14" s="3">
        <f>+SUBTOTAL(9,E15:E16)</f>
        <v>0</v>
      </c>
      <c r="F14" s="8"/>
      <c r="G14" s="3">
        <f>+SUBTOTAL(9,G15:G16)</f>
        <v>0</v>
      </c>
      <c r="I14" s="3">
        <f>+SUBTOTAL(9,I15:I16)</f>
        <v>0</v>
      </c>
      <c r="J14" s="8"/>
      <c r="K14" s="3">
        <f>+SUBTOTAL(9,K15:K16)</f>
        <v>0</v>
      </c>
      <c r="L14" s="8"/>
      <c r="M14" s="3">
        <f>+SUBTOTAL(9,M15:M16)</f>
        <v>0</v>
      </c>
      <c r="O14" s="3">
        <f>+SUBTOTAL(9,O15:O16)</f>
        <v>0</v>
      </c>
      <c r="Q14" s="3">
        <f>+SUBTOTAL(9,Q15:Q16)</f>
        <v>0</v>
      </c>
      <c r="S14" s="9"/>
      <c r="T14" s="8"/>
      <c r="U14" s="8"/>
    </row>
    <row r="15" spans="1:23" ht="40.5" customHeight="1" thickTop="1" thickBot="1" x14ac:dyDescent="0.25">
      <c r="A15" s="84"/>
      <c r="B15" s="80" t="s">
        <v>47</v>
      </c>
      <c r="C15" s="81"/>
      <c r="E15" s="39"/>
      <c r="F15" s="8"/>
      <c r="G15" s="39"/>
      <c r="I15" s="39"/>
      <c r="J15" s="8"/>
      <c r="K15" s="38"/>
      <c r="L15" s="8"/>
      <c r="M15" s="38"/>
      <c r="O15" s="38"/>
      <c r="Q15" s="3">
        <f t="shared" ref="Q15:Q20" si="1">SUM(E15:O15)</f>
        <v>0</v>
      </c>
      <c r="S15" s="9"/>
      <c r="T15" s="8"/>
      <c r="U15" s="8"/>
    </row>
    <row r="16" spans="1:23" ht="40.5" customHeight="1" thickTop="1" thickBot="1" x14ac:dyDescent="0.25">
      <c r="A16" s="84"/>
      <c r="B16" s="80" t="s">
        <v>48</v>
      </c>
      <c r="C16" s="81"/>
      <c r="E16" s="39"/>
      <c r="F16" s="8"/>
      <c r="G16" s="39"/>
      <c r="I16" s="39"/>
      <c r="J16" s="8"/>
      <c r="K16" s="38"/>
      <c r="L16" s="8"/>
      <c r="M16" s="38"/>
      <c r="O16" s="38"/>
      <c r="Q16" s="3">
        <f t="shared" si="1"/>
        <v>0</v>
      </c>
      <c r="S16" s="9"/>
      <c r="T16" s="8"/>
      <c r="U16" s="8"/>
    </row>
    <row r="17" spans="1:21" ht="34.5" customHeight="1" thickTop="1" thickBot="1" x14ac:dyDescent="0.25">
      <c r="A17" s="84"/>
      <c r="B17" s="82" t="s">
        <v>49</v>
      </c>
      <c r="C17" s="83"/>
      <c r="E17" s="3">
        <f>+SUBTOTAL(9,E18:E21)</f>
        <v>0</v>
      </c>
      <c r="F17" s="8"/>
      <c r="G17" s="3">
        <f>+SUBTOTAL(9,G18:G21)</f>
        <v>0</v>
      </c>
      <c r="I17" s="3">
        <f>+SUBTOTAL(9,I18:I21)</f>
        <v>0</v>
      </c>
      <c r="J17" s="8"/>
      <c r="K17" s="3">
        <f>+SUBTOTAL(9,K18:K21)</f>
        <v>0</v>
      </c>
      <c r="L17" s="8"/>
      <c r="M17" s="3">
        <f>+SUBTOTAL(9,M18:M21)</f>
        <v>0</v>
      </c>
      <c r="O17" s="3">
        <f>+SUBTOTAL(9,O18:O21)</f>
        <v>0</v>
      </c>
      <c r="Q17" s="3">
        <f>+SUBTOTAL(9,Q18:Q21)</f>
        <v>0</v>
      </c>
      <c r="S17" s="9"/>
      <c r="T17" s="8"/>
      <c r="U17" s="8"/>
    </row>
    <row r="18" spans="1:21" ht="40.5" customHeight="1" thickTop="1" thickBot="1" x14ac:dyDescent="0.25">
      <c r="A18" s="84"/>
      <c r="B18" s="80" t="s">
        <v>50</v>
      </c>
      <c r="C18" s="81"/>
      <c r="E18" s="39"/>
      <c r="F18" s="8"/>
      <c r="G18" s="39"/>
      <c r="I18" s="39"/>
      <c r="J18" s="8"/>
      <c r="K18" s="38"/>
      <c r="L18" s="8"/>
      <c r="M18" s="38"/>
      <c r="O18" s="38"/>
      <c r="Q18" s="3">
        <f t="shared" si="1"/>
        <v>0</v>
      </c>
      <c r="S18" s="9"/>
      <c r="T18" s="8"/>
      <c r="U18" s="8"/>
    </row>
    <row r="19" spans="1:21" ht="40.5" customHeight="1" thickTop="1" thickBot="1" x14ac:dyDescent="0.25">
      <c r="A19" s="84"/>
      <c r="B19" s="80" t="s">
        <v>51</v>
      </c>
      <c r="C19" s="81"/>
      <c r="E19" s="39"/>
      <c r="F19" s="8"/>
      <c r="G19" s="39"/>
      <c r="I19" s="39"/>
      <c r="J19" s="8"/>
      <c r="K19" s="38"/>
      <c r="L19" s="8"/>
      <c r="M19" s="38"/>
      <c r="O19" s="38"/>
      <c r="Q19" s="3">
        <f t="shared" si="1"/>
        <v>0</v>
      </c>
      <c r="S19" s="9"/>
      <c r="T19" s="8"/>
      <c r="U19" s="8"/>
    </row>
    <row r="20" spans="1:21" ht="40.5" customHeight="1" thickTop="1" thickBot="1" x14ac:dyDescent="0.25">
      <c r="A20" s="84"/>
      <c r="B20" s="80" t="s">
        <v>52</v>
      </c>
      <c r="C20" s="81"/>
      <c r="E20" s="39"/>
      <c r="F20" s="8"/>
      <c r="G20" s="39"/>
      <c r="I20" s="39"/>
      <c r="J20" s="8"/>
      <c r="K20" s="38"/>
      <c r="L20" s="8"/>
      <c r="M20" s="38"/>
      <c r="O20" s="38"/>
      <c r="Q20" s="3">
        <f t="shared" si="1"/>
        <v>0</v>
      </c>
      <c r="S20" s="9"/>
      <c r="T20" s="8"/>
      <c r="U20" s="8"/>
    </row>
    <row r="21" spans="1:21" ht="40.5" customHeight="1" thickTop="1" thickBot="1" x14ac:dyDescent="0.25">
      <c r="A21" s="84"/>
      <c r="B21" s="80" t="s">
        <v>53</v>
      </c>
      <c r="C21" s="81"/>
      <c r="E21" s="39"/>
      <c r="F21" s="8"/>
      <c r="G21" s="39"/>
      <c r="I21" s="39"/>
      <c r="J21" s="8"/>
      <c r="K21" s="38"/>
      <c r="L21" s="8"/>
      <c r="M21" s="38"/>
      <c r="O21" s="38"/>
      <c r="Q21" s="3">
        <f t="shared" ref="Q21" si="2">SUM(E21:O21)</f>
        <v>0</v>
      </c>
      <c r="S21" s="9"/>
      <c r="T21" s="8"/>
      <c r="U21" s="8"/>
    </row>
    <row r="22" spans="1:21" ht="34.5" customHeight="1" thickTop="1" thickBot="1" x14ac:dyDescent="0.25">
      <c r="A22" s="86" t="s">
        <v>58</v>
      </c>
      <c r="B22" s="82" t="s">
        <v>65</v>
      </c>
      <c r="C22" s="83"/>
      <c r="E22" s="3">
        <f>+SUBTOTAL(9,E23:E26)</f>
        <v>0</v>
      </c>
      <c r="F22" s="8"/>
      <c r="G22" s="3">
        <f>+SUBTOTAL(9,G23:G26)</f>
        <v>0</v>
      </c>
      <c r="I22" s="3">
        <f>+SUBTOTAL(9,I23:I26)</f>
        <v>0</v>
      </c>
      <c r="J22" s="8"/>
      <c r="K22" s="3">
        <f>+SUBTOTAL(9,K23:K26)</f>
        <v>0</v>
      </c>
      <c r="L22" s="8"/>
      <c r="M22" s="3">
        <f>+SUBTOTAL(9,M23:M26)</f>
        <v>0</v>
      </c>
      <c r="O22" s="3">
        <f>+SUBTOTAL(9,O23:O26)</f>
        <v>0</v>
      </c>
      <c r="Q22" s="3">
        <f>+SUBTOTAL(9,Q23:Q26)</f>
        <v>0</v>
      </c>
      <c r="S22" s="9"/>
      <c r="T22" s="8"/>
      <c r="U22" s="8"/>
    </row>
    <row r="23" spans="1:21" ht="40.5" customHeight="1" thickTop="1" thickBot="1" x14ac:dyDescent="0.25">
      <c r="A23" s="84"/>
      <c r="B23" s="80" t="s">
        <v>54</v>
      </c>
      <c r="C23" s="81"/>
      <c r="E23" s="39"/>
      <c r="F23" s="8"/>
      <c r="G23" s="39"/>
      <c r="I23" s="39"/>
      <c r="J23" s="8"/>
      <c r="K23" s="38"/>
      <c r="L23" s="8"/>
      <c r="M23" s="38"/>
      <c r="O23" s="38"/>
      <c r="Q23" s="3">
        <f t="shared" ref="Q23:Q25" si="3">SUM(E23:O23)</f>
        <v>0</v>
      </c>
      <c r="S23" s="9"/>
      <c r="T23" s="8"/>
      <c r="U23" s="8"/>
    </row>
    <row r="24" spans="1:21" ht="40.5" customHeight="1" thickTop="1" thickBot="1" x14ac:dyDescent="0.25">
      <c r="A24" s="84"/>
      <c r="B24" s="80" t="s">
        <v>55</v>
      </c>
      <c r="C24" s="81"/>
      <c r="E24" s="39"/>
      <c r="F24" s="8"/>
      <c r="G24" s="39"/>
      <c r="I24" s="39"/>
      <c r="J24" s="8"/>
      <c r="K24" s="38"/>
      <c r="L24" s="8"/>
      <c r="M24" s="38"/>
      <c r="O24" s="38"/>
      <c r="Q24" s="3">
        <f t="shared" si="3"/>
        <v>0</v>
      </c>
      <c r="S24" s="9"/>
      <c r="T24" s="8"/>
      <c r="U24" s="8"/>
    </row>
    <row r="25" spans="1:21" ht="40.5" customHeight="1" thickTop="1" thickBot="1" x14ac:dyDescent="0.25">
      <c r="A25" s="84"/>
      <c r="B25" s="80" t="s">
        <v>56</v>
      </c>
      <c r="C25" s="81"/>
      <c r="E25" s="39"/>
      <c r="F25" s="8"/>
      <c r="G25" s="39"/>
      <c r="I25" s="39"/>
      <c r="J25" s="8"/>
      <c r="K25" s="38"/>
      <c r="L25" s="8"/>
      <c r="M25" s="38"/>
      <c r="O25" s="38"/>
      <c r="Q25" s="3">
        <f t="shared" si="3"/>
        <v>0</v>
      </c>
      <c r="S25" s="9"/>
      <c r="T25" s="8"/>
      <c r="U25" s="8"/>
    </row>
    <row r="26" spans="1:21" ht="40.5" customHeight="1" thickTop="1" thickBot="1" x14ac:dyDescent="0.25">
      <c r="A26" s="85"/>
      <c r="B26" s="94" t="s">
        <v>57</v>
      </c>
      <c r="C26" s="95"/>
      <c r="E26" s="39"/>
      <c r="F26" s="8"/>
      <c r="G26" s="39"/>
      <c r="I26" s="39"/>
      <c r="J26" s="8"/>
      <c r="K26" s="38"/>
      <c r="L26" s="8"/>
      <c r="M26" s="38"/>
      <c r="O26" s="38"/>
      <c r="Q26" s="3">
        <f t="shared" ref="Q26" si="4">SUM(E26:O26)</f>
        <v>0</v>
      </c>
      <c r="S26" s="9"/>
      <c r="T26" s="8"/>
      <c r="U26" s="8"/>
    </row>
    <row r="27" spans="1:21" ht="34.5" customHeight="1" thickTop="1" thickBot="1" x14ac:dyDescent="0.25">
      <c r="A27" s="84" t="s">
        <v>59</v>
      </c>
      <c r="B27" s="82" t="s">
        <v>66</v>
      </c>
      <c r="C27" s="83"/>
      <c r="E27" s="3">
        <f>+SUBTOTAL(9,E28:E31)</f>
        <v>0</v>
      </c>
      <c r="F27" s="8"/>
      <c r="G27" s="3">
        <f>+SUBTOTAL(9,G28:G31)</f>
        <v>0</v>
      </c>
      <c r="I27" s="3">
        <f>+SUBTOTAL(9,I28:I31)</f>
        <v>0</v>
      </c>
      <c r="J27" s="8"/>
      <c r="K27" s="3">
        <f>+SUBTOTAL(9,K28:K31)</f>
        <v>0</v>
      </c>
      <c r="L27" s="8"/>
      <c r="M27" s="3">
        <f>+SUBTOTAL(9,M28:M31)</f>
        <v>0</v>
      </c>
      <c r="O27" s="3">
        <f>+SUBTOTAL(9,O28:O31)</f>
        <v>0</v>
      </c>
      <c r="Q27" s="3">
        <f>+SUBTOTAL(9,Q28:Q31)</f>
        <v>0</v>
      </c>
      <c r="S27" s="9"/>
      <c r="T27" s="8"/>
      <c r="U27" s="8"/>
    </row>
    <row r="28" spans="1:21" ht="40.5" customHeight="1" thickTop="1" thickBot="1" x14ac:dyDescent="0.25">
      <c r="A28" s="84"/>
      <c r="B28" s="80" t="s">
        <v>54</v>
      </c>
      <c r="C28" s="81"/>
      <c r="E28" s="39"/>
      <c r="F28" s="8"/>
      <c r="G28" s="39"/>
      <c r="I28" s="39"/>
      <c r="J28" s="8"/>
      <c r="K28" s="38"/>
      <c r="L28" s="8"/>
      <c r="M28" s="38"/>
      <c r="O28" s="38"/>
      <c r="Q28" s="3">
        <f t="shared" ref="Q28:Q30" si="5">SUM(E28:O28)</f>
        <v>0</v>
      </c>
      <c r="S28" s="9"/>
      <c r="T28" s="8"/>
      <c r="U28" s="8"/>
    </row>
    <row r="29" spans="1:21" ht="40.5" customHeight="1" thickTop="1" thickBot="1" x14ac:dyDescent="0.25">
      <c r="A29" s="84"/>
      <c r="B29" s="80" t="s">
        <v>55</v>
      </c>
      <c r="C29" s="81"/>
      <c r="E29" s="39"/>
      <c r="F29" s="8"/>
      <c r="G29" s="39"/>
      <c r="I29" s="39"/>
      <c r="J29" s="8"/>
      <c r="K29" s="38"/>
      <c r="L29" s="8"/>
      <c r="M29" s="38"/>
      <c r="O29" s="38"/>
      <c r="Q29" s="3">
        <f t="shared" si="5"/>
        <v>0</v>
      </c>
      <c r="S29" s="9"/>
      <c r="T29" s="8"/>
      <c r="U29" s="8"/>
    </row>
    <row r="30" spans="1:21" ht="40.5" customHeight="1" thickTop="1" thickBot="1" x14ac:dyDescent="0.25">
      <c r="A30" s="84"/>
      <c r="B30" s="80" t="s">
        <v>56</v>
      </c>
      <c r="C30" s="81"/>
      <c r="E30" s="39"/>
      <c r="F30" s="8"/>
      <c r="G30" s="39"/>
      <c r="I30" s="39"/>
      <c r="J30" s="8"/>
      <c r="K30" s="38"/>
      <c r="L30" s="8"/>
      <c r="M30" s="38"/>
      <c r="O30" s="38"/>
      <c r="Q30" s="3">
        <f t="shared" si="5"/>
        <v>0</v>
      </c>
      <c r="S30" s="9"/>
      <c r="T30" s="8"/>
      <c r="U30" s="8"/>
    </row>
    <row r="31" spans="1:21" ht="40.5" customHeight="1" thickTop="1" thickBot="1" x14ac:dyDescent="0.25">
      <c r="A31" s="85"/>
      <c r="B31" s="94" t="s">
        <v>57</v>
      </c>
      <c r="C31" s="95"/>
      <c r="E31" s="39"/>
      <c r="F31" s="8"/>
      <c r="G31" s="39"/>
      <c r="I31" s="39"/>
      <c r="J31" s="8"/>
      <c r="K31" s="38"/>
      <c r="L31" s="8"/>
      <c r="M31" s="38"/>
      <c r="O31" s="38"/>
      <c r="Q31" s="3">
        <f t="shared" ref="Q31:Q32" si="6">SUM(E31:O31)</f>
        <v>0</v>
      </c>
      <c r="S31" s="9"/>
      <c r="T31" s="8"/>
      <c r="U31" s="8"/>
    </row>
    <row r="32" spans="1:21" ht="34.5" customHeight="1" thickTop="1" thickBot="1" x14ac:dyDescent="0.25">
      <c r="A32" s="68" t="s">
        <v>60</v>
      </c>
      <c r="B32" s="82" t="s">
        <v>74</v>
      </c>
      <c r="C32" s="83"/>
      <c r="E32" s="39"/>
      <c r="F32" s="8"/>
      <c r="G32" s="39"/>
      <c r="I32" s="39"/>
      <c r="J32" s="8"/>
      <c r="K32" s="38"/>
      <c r="L32" s="8"/>
      <c r="M32" s="38"/>
      <c r="O32" s="38"/>
      <c r="Q32" s="3">
        <f t="shared" si="6"/>
        <v>0</v>
      </c>
      <c r="S32" s="9"/>
      <c r="T32" s="8"/>
      <c r="U32" s="8"/>
    </row>
    <row r="33" spans="1:21" ht="34.5" customHeight="1" thickTop="1" thickBot="1" x14ac:dyDescent="0.25">
      <c r="A33" s="68" t="s">
        <v>62</v>
      </c>
      <c r="B33" s="82" t="s">
        <v>73</v>
      </c>
      <c r="C33" s="83"/>
      <c r="E33" s="39"/>
      <c r="F33" s="8"/>
      <c r="G33" s="39"/>
      <c r="I33" s="39"/>
      <c r="J33" s="8"/>
      <c r="K33" s="38"/>
      <c r="L33" s="8"/>
      <c r="M33" s="38"/>
      <c r="O33" s="38"/>
      <c r="Q33" s="3">
        <f t="shared" ref="Q33:Q34" si="7">SUM(E33:O33)</f>
        <v>0</v>
      </c>
      <c r="S33" s="9"/>
      <c r="T33" s="8"/>
      <c r="U33" s="8"/>
    </row>
    <row r="34" spans="1:21" ht="34.5" customHeight="1" thickTop="1" thickBot="1" x14ac:dyDescent="0.25">
      <c r="A34" s="68" t="s">
        <v>67</v>
      </c>
      <c r="B34" s="82" t="s">
        <v>72</v>
      </c>
      <c r="C34" s="83"/>
      <c r="E34" s="39"/>
      <c r="F34" s="8"/>
      <c r="G34" s="39"/>
      <c r="I34" s="39"/>
      <c r="J34" s="8"/>
      <c r="K34" s="38"/>
      <c r="L34" s="8"/>
      <c r="M34" s="38"/>
      <c r="O34" s="38"/>
      <c r="Q34" s="3">
        <f t="shared" si="7"/>
        <v>0</v>
      </c>
      <c r="S34" s="9"/>
      <c r="T34" s="8"/>
      <c r="U34" s="8"/>
    </row>
    <row r="35" spans="1:21" ht="34.5" customHeight="1" thickTop="1" thickBot="1" x14ac:dyDescent="0.25">
      <c r="A35" s="68" t="s">
        <v>68</v>
      </c>
      <c r="B35" s="82" t="s">
        <v>71</v>
      </c>
      <c r="C35" s="83"/>
      <c r="E35" s="39"/>
      <c r="F35" s="8"/>
      <c r="G35" s="39"/>
      <c r="I35" s="39"/>
      <c r="J35" s="8"/>
      <c r="K35" s="38"/>
      <c r="L35" s="8"/>
      <c r="M35" s="38"/>
      <c r="O35" s="38"/>
      <c r="Q35" s="3">
        <f t="shared" ref="Q35" si="8">SUM(E35:O35)</f>
        <v>0</v>
      </c>
      <c r="S35" s="9"/>
      <c r="T35" s="8"/>
      <c r="U35" s="8"/>
    </row>
    <row r="36" spans="1:21" ht="34.5" customHeight="1" thickTop="1" thickBot="1" x14ac:dyDescent="0.25">
      <c r="A36" s="68" t="s">
        <v>69</v>
      </c>
      <c r="B36" s="82" t="s">
        <v>70</v>
      </c>
      <c r="C36" s="83"/>
      <c r="E36" s="39"/>
      <c r="F36" s="8"/>
      <c r="G36" s="39"/>
      <c r="I36" s="39"/>
      <c r="J36" s="8"/>
      <c r="K36" s="38"/>
      <c r="L36" s="8"/>
      <c r="M36" s="38"/>
      <c r="O36" s="38"/>
      <c r="Q36" s="3">
        <f t="shared" ref="Q36" si="9">SUM(E36:O36)</f>
        <v>0</v>
      </c>
      <c r="S36" s="9"/>
      <c r="T36" s="8"/>
      <c r="U36" s="8"/>
    </row>
    <row r="37" spans="1:21" ht="17.25" customHeight="1" thickTop="1" x14ac:dyDescent="0.2">
      <c r="C37" s="56"/>
      <c r="E37" s="36">
        <f>+SUBTOTAL(9,E9:E33)</f>
        <v>0</v>
      </c>
      <c r="G37" s="36">
        <f>+SUBTOTAL(9,G9:G33)</f>
        <v>0</v>
      </c>
      <c r="I37" s="36">
        <f>+SUBTOTAL(9,I9:I33)</f>
        <v>0</v>
      </c>
      <c r="K37" s="36">
        <f>+SUBTOTAL(9,K9:K33)</f>
        <v>0</v>
      </c>
      <c r="M37" s="36">
        <f>+SUBTOTAL(9,M9:M33)</f>
        <v>0</v>
      </c>
      <c r="O37" s="36">
        <f>+SUBTOTAL(9,O9:O33)</f>
        <v>0</v>
      </c>
      <c r="Q37" s="36">
        <f>+SUBTOTAL(9,Q9:Q33)</f>
        <v>0</v>
      </c>
    </row>
  </sheetData>
  <mergeCells count="35">
    <mergeCell ref="B34:C34"/>
    <mergeCell ref="B35:C35"/>
    <mergeCell ref="B36:C36"/>
    <mergeCell ref="B22:C22"/>
    <mergeCell ref="B23:C23"/>
    <mergeCell ref="B24:C24"/>
    <mergeCell ref="B25:C25"/>
    <mergeCell ref="B26:C26"/>
    <mergeCell ref="B33:C33"/>
    <mergeCell ref="B28:C28"/>
    <mergeCell ref="B29:C29"/>
    <mergeCell ref="B30:C30"/>
    <mergeCell ref="B31:C31"/>
    <mergeCell ref="A1:T1"/>
    <mergeCell ref="B2:Q2"/>
    <mergeCell ref="B13:C13"/>
    <mergeCell ref="B17:C17"/>
    <mergeCell ref="B9:C9"/>
    <mergeCell ref="B7:C7"/>
    <mergeCell ref="B14:C14"/>
    <mergeCell ref="B8:C8"/>
    <mergeCell ref="B10:C10"/>
    <mergeCell ref="B11:C11"/>
    <mergeCell ref="B12:C12"/>
    <mergeCell ref="B15:C15"/>
    <mergeCell ref="B16:C16"/>
    <mergeCell ref="A9:A21"/>
    <mergeCell ref="B18:C18"/>
    <mergeCell ref="B19:C19"/>
    <mergeCell ref="B20:C20"/>
    <mergeCell ref="B21:C21"/>
    <mergeCell ref="B27:C27"/>
    <mergeCell ref="B32:C32"/>
    <mergeCell ref="A27:A31"/>
    <mergeCell ref="A22:A26"/>
  </mergeCells>
  <phoneticPr fontId="2" type="noConversion"/>
  <dataValidations count="1">
    <dataValidation type="list" allowBlank="1" showInputMessage="1" showErrorMessage="1" sqref="E4 O4 M4 I4 G4 K4">
      <formula1>$W$3:$W$7</formula1>
    </dataValidation>
  </dataValidations>
  <printOptions horizontalCentered="1"/>
  <pageMargins left="0.15748031496062992" right="0.15748031496062992" top="0.55118110236220474" bottom="0.43307086614173229" header="0.19685039370078741" footer="0.15748031496062992"/>
  <pageSetup paperSize="9" scale="65" fitToHeight="2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tabSelected="1" view="pageBreakPreview" zoomScale="76" zoomScaleNormal="80" zoomScaleSheetLayoutView="85" workbookViewId="0">
      <pane ySplit="5" topLeftCell="A24" activePane="bottomLeft" state="frozenSplit"/>
      <selection activeCell="A13" sqref="A13"/>
      <selection pane="bottomLeft" activeCell="T47" sqref="T47"/>
    </sheetView>
  </sheetViews>
  <sheetFormatPr baseColWidth="10" defaultColWidth="11.42578125" defaultRowHeight="12.75" x14ac:dyDescent="0.2"/>
  <cols>
    <col min="1" max="1" width="23.28515625" style="1" customWidth="1"/>
    <col min="2" max="2" width="36" style="1" customWidth="1"/>
    <col min="3" max="3" width="9.28515625" style="1" bestFit="1" customWidth="1"/>
    <col min="4" max="4" width="56.7109375" style="1" customWidth="1"/>
    <col min="5" max="5" width="1.42578125" style="1" customWidth="1"/>
    <col min="6" max="6" width="10.85546875" style="1" customWidth="1"/>
    <col min="7" max="7" width="2.140625" style="1" customWidth="1"/>
    <col min="8" max="8" width="12.140625" style="1" customWidth="1"/>
    <col min="9" max="9" width="2" style="1" customWidth="1"/>
    <col min="10" max="10" width="11.42578125" style="1" bestFit="1" customWidth="1"/>
    <col min="11" max="11" width="2.140625" style="1" customWidth="1"/>
    <col min="12" max="12" width="10.85546875" style="1" customWidth="1"/>
    <col min="13" max="13" width="2.140625" style="1" customWidth="1"/>
    <col min="14" max="14" width="10.85546875" style="1" customWidth="1"/>
    <col min="15" max="15" width="2" style="1" customWidth="1"/>
    <col min="16" max="16" width="10.85546875" style="1" customWidth="1"/>
    <col min="17" max="17" width="2" style="1" customWidth="1"/>
    <col min="18" max="18" width="12.42578125" style="1" customWidth="1"/>
    <col min="19" max="19" width="11.28515625" style="1" customWidth="1"/>
    <col min="20" max="20" width="14.140625" style="1" bestFit="1" customWidth="1"/>
    <col min="21" max="21" width="15.85546875" style="8" bestFit="1" customWidth="1"/>
    <col min="22" max="22" width="13.5703125" style="8" customWidth="1"/>
    <col min="23" max="23" width="14.5703125" style="1" customWidth="1"/>
    <col min="24" max="24" width="11.42578125" style="1"/>
    <col min="25" max="25" width="13.5703125" style="1" customWidth="1"/>
    <col min="26" max="16384" width="11.42578125" style="1"/>
  </cols>
  <sheetData>
    <row r="1" spans="1:25" ht="72.95" customHeight="1" x14ac:dyDescent="0.2">
      <c r="A1" s="87" t="s">
        <v>64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9"/>
    </row>
    <row r="2" spans="1:25" ht="28.5" customHeight="1" x14ac:dyDescent="0.2">
      <c r="A2" s="58" t="s">
        <v>36</v>
      </c>
      <c r="B2" s="96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</row>
    <row r="3" spans="1:25" ht="21.75" customHeight="1" x14ac:dyDescent="0.2">
      <c r="D3" s="2" t="s">
        <v>0</v>
      </c>
      <c r="F3" s="66" t="s">
        <v>6</v>
      </c>
      <c r="H3" s="66" t="s">
        <v>7</v>
      </c>
      <c r="J3" s="66" t="s">
        <v>8</v>
      </c>
      <c r="L3" s="66" t="s">
        <v>9</v>
      </c>
      <c r="N3" s="66" t="s">
        <v>18</v>
      </c>
      <c r="P3" s="66" t="s">
        <v>20</v>
      </c>
    </row>
    <row r="4" spans="1:25" ht="26.25" customHeight="1" thickBot="1" x14ac:dyDescent="0.25">
      <c r="D4" s="62" t="str">
        <f>'Composante humaine mission'!C4</f>
        <v>Niveau (Chef de projet, référent HQE, technicien,...)</v>
      </c>
      <c r="F4" s="49" t="str">
        <f>'Composante humaine mission'!E4</f>
        <v>Chef de projet</v>
      </c>
      <c r="G4" s="50"/>
      <c r="H4" s="51" t="str">
        <f>'Composante humaine mission'!G4</f>
        <v>Ingénieur spécialiste</v>
      </c>
      <c r="I4" s="50"/>
      <c r="J4" s="51" t="str">
        <f>'Composante humaine mission'!I4</f>
        <v>Technicien</v>
      </c>
      <c r="K4" s="50"/>
      <c r="L4" s="51" t="str">
        <f>'Composante humaine mission'!K4</f>
        <v>Référent HQE</v>
      </c>
      <c r="M4" s="50"/>
      <c r="N4" s="51" t="str">
        <f>'Composante humaine mission'!M4</f>
        <v>Autre</v>
      </c>
      <c r="O4" s="50"/>
      <c r="P4" s="51" t="str">
        <f>'Composante humaine mission'!O4</f>
        <v>Autre</v>
      </c>
    </row>
    <row r="5" spans="1:25" ht="27.75" customHeight="1" thickTop="1" thickBot="1" x14ac:dyDescent="0.25">
      <c r="D5" s="2" t="s">
        <v>16</v>
      </c>
      <c r="F5" s="45"/>
      <c r="G5" s="34"/>
      <c r="H5" s="45"/>
      <c r="J5" s="45"/>
      <c r="K5" s="34"/>
      <c r="L5" s="46"/>
      <c r="M5" s="34"/>
      <c r="N5" s="46"/>
      <c r="P5" s="46"/>
      <c r="R5" s="4" t="s">
        <v>13</v>
      </c>
      <c r="S5" s="4" t="s">
        <v>5</v>
      </c>
      <c r="T5" s="4" t="s">
        <v>14</v>
      </c>
    </row>
    <row r="6" spans="1:25" ht="7.5" customHeight="1" thickTop="1" x14ac:dyDescent="0.2">
      <c r="S6" s="6"/>
    </row>
    <row r="7" spans="1:25" ht="24" customHeight="1" x14ac:dyDescent="0.2">
      <c r="A7" s="44" t="s">
        <v>10</v>
      </c>
      <c r="B7" s="42"/>
      <c r="C7" s="42"/>
      <c r="D7" s="42"/>
      <c r="F7" s="3" t="s">
        <v>1</v>
      </c>
      <c r="G7" s="8"/>
      <c r="H7" s="3" t="s">
        <v>1</v>
      </c>
      <c r="J7" s="3" t="s">
        <v>1</v>
      </c>
      <c r="K7" s="8"/>
      <c r="L7" s="3" t="s">
        <v>1</v>
      </c>
      <c r="M7" s="8"/>
      <c r="N7" s="3" t="s">
        <v>1</v>
      </c>
      <c r="P7" s="3" t="s">
        <v>1</v>
      </c>
      <c r="V7" s="11"/>
      <c r="W7" s="11"/>
      <c r="X7" s="11"/>
      <c r="Y7" s="11"/>
    </row>
    <row r="8" spans="1:25" ht="25.5" customHeight="1" x14ac:dyDescent="0.2">
      <c r="A8" s="43" t="s">
        <v>21</v>
      </c>
      <c r="B8" s="91" t="s">
        <v>19</v>
      </c>
      <c r="C8" s="100"/>
      <c r="D8" s="92"/>
      <c r="S8" s="8"/>
      <c r="U8" s="10"/>
      <c r="V8" s="10"/>
      <c r="W8" s="10"/>
      <c r="X8" s="10"/>
      <c r="Y8" s="10"/>
    </row>
    <row r="9" spans="1:25" ht="36" customHeight="1" x14ac:dyDescent="0.2">
      <c r="A9" s="86" t="s">
        <v>40</v>
      </c>
      <c r="B9" s="82" t="str">
        <f>'Composante humaine mission'!B9</f>
        <v>Approfondissement des axes retenus au Schéma Directeur Immobilier</v>
      </c>
      <c r="C9" s="93"/>
      <c r="D9" s="83"/>
      <c r="F9" s="73">
        <f>+SUBTOTAL(9,F10:F12)</f>
        <v>0</v>
      </c>
      <c r="G9" s="74"/>
      <c r="H9" s="73">
        <f>+SUBTOTAL(9,H10:H12)</f>
        <v>0</v>
      </c>
      <c r="I9" s="75"/>
      <c r="J9" s="73">
        <f>+SUBTOTAL(9,J10:J12)</f>
        <v>0</v>
      </c>
      <c r="K9" s="74"/>
      <c r="L9" s="73">
        <f>+SUBTOTAL(9,L10:L12)</f>
        <v>0</v>
      </c>
      <c r="M9" s="74"/>
      <c r="N9" s="73">
        <f>+SUBTOTAL(9,N10:N12)</f>
        <v>0</v>
      </c>
      <c r="O9" s="75"/>
      <c r="P9" s="73">
        <f>+SUBTOTAL(9,P10:P12)</f>
        <v>0</v>
      </c>
      <c r="Q9" s="75"/>
      <c r="R9" s="73">
        <f>+SUBTOTAL(9,R10:R12)</f>
        <v>0</v>
      </c>
      <c r="S9" s="76">
        <v>0.2</v>
      </c>
      <c r="T9" s="73">
        <f>+SUBTOTAL(9,T10:T12)</f>
        <v>0</v>
      </c>
      <c r="U9" s="7"/>
      <c r="W9" s="8"/>
      <c r="X9" s="8"/>
      <c r="Y9" s="8"/>
    </row>
    <row r="10" spans="1:25" ht="36" customHeight="1" x14ac:dyDescent="0.2">
      <c r="A10" s="84"/>
      <c r="B10" s="80" t="str">
        <f>'Composante humaine mission'!B10</f>
        <v xml:space="preserve"> Réunion de lancement et de cadrage</v>
      </c>
      <c r="C10" s="99"/>
      <c r="D10" s="81"/>
      <c r="F10" s="5">
        <f>'Composante humaine mission'!E10*'Valo financière mission'!F$5</f>
        <v>0</v>
      </c>
      <c r="G10" s="32"/>
      <c r="H10" s="5">
        <f>'Composante humaine mission'!G10*'Valo financière mission'!H$5</f>
        <v>0</v>
      </c>
      <c r="J10" s="5">
        <f>'Composante humaine mission'!I10*'Valo financière mission'!J$5</f>
        <v>0</v>
      </c>
      <c r="K10" s="32"/>
      <c r="L10" s="5">
        <f>'Composante humaine mission'!K10*'Valo financière mission'!L$5</f>
        <v>0</v>
      </c>
      <c r="M10" s="32"/>
      <c r="N10" s="5">
        <f>'Composante humaine mission'!M10*'Valo financière mission'!N$5</f>
        <v>0</v>
      </c>
      <c r="P10" s="5">
        <f>'Composante humaine mission'!O10*'Valo financière mission'!P$5</f>
        <v>0</v>
      </c>
      <c r="R10" s="5">
        <f t="shared" ref="R10:R18" si="0">SUM(F10:P10)</f>
        <v>0</v>
      </c>
      <c r="S10" s="37">
        <v>0.2</v>
      </c>
      <c r="T10" s="5">
        <f t="shared" ref="T10:T18" si="1">R10*(1+S10)</f>
        <v>0</v>
      </c>
      <c r="U10" s="7"/>
      <c r="W10" s="8"/>
      <c r="X10" s="8"/>
      <c r="Y10" s="8"/>
    </row>
    <row r="11" spans="1:25" ht="36" customHeight="1" x14ac:dyDescent="0.2">
      <c r="A11" s="84"/>
      <c r="B11" s="80" t="str">
        <f>'Composante humaine mission'!B11</f>
        <v>Analyse détaillée de la situation actuelle : mise en place des outils &amp; recueil des données</v>
      </c>
      <c r="C11" s="99"/>
      <c r="D11" s="81"/>
      <c r="F11" s="5">
        <f>'Composante humaine mission'!E11*'Valo financière mission'!F$5</f>
        <v>0</v>
      </c>
      <c r="G11" s="32"/>
      <c r="H11" s="5">
        <f>'Composante humaine mission'!G11*'Valo financière mission'!H$5</f>
        <v>0</v>
      </c>
      <c r="J11" s="5">
        <f>'Composante humaine mission'!I11*'Valo financière mission'!J$5</f>
        <v>0</v>
      </c>
      <c r="K11" s="32"/>
      <c r="L11" s="5">
        <f>'Composante humaine mission'!K11*'Valo financière mission'!L$5</f>
        <v>0</v>
      </c>
      <c r="M11" s="32"/>
      <c r="N11" s="5">
        <f>'Composante humaine mission'!M11*'Valo financière mission'!N$5</f>
        <v>0</v>
      </c>
      <c r="P11" s="5">
        <f>'Composante humaine mission'!O11*'Valo financière mission'!P$5</f>
        <v>0</v>
      </c>
      <c r="R11" s="5">
        <f t="shared" si="0"/>
        <v>0</v>
      </c>
      <c r="S11" s="37">
        <v>0.2</v>
      </c>
      <c r="T11" s="5">
        <f t="shared" si="1"/>
        <v>0</v>
      </c>
      <c r="U11" s="7"/>
      <c r="W11" s="8"/>
      <c r="X11" s="8"/>
      <c r="Y11" s="8"/>
    </row>
    <row r="12" spans="1:25" ht="36" customHeight="1" x14ac:dyDescent="0.2">
      <c r="A12" s="84"/>
      <c r="B12" s="80" t="str">
        <f>'Composante humaine mission'!B12</f>
        <v>Analyse du site et des bâtiments existants de destination</v>
      </c>
      <c r="C12" s="99"/>
      <c r="D12" s="81"/>
      <c r="F12" s="5">
        <f>'Composante humaine mission'!E12*'Valo financière mission'!F$5</f>
        <v>0</v>
      </c>
      <c r="G12" s="32"/>
      <c r="H12" s="5">
        <f>'Composante humaine mission'!G12*'Valo financière mission'!H$5</f>
        <v>0</v>
      </c>
      <c r="J12" s="5">
        <f>'Composante humaine mission'!I12*'Valo financière mission'!J$5</f>
        <v>0</v>
      </c>
      <c r="K12" s="32"/>
      <c r="L12" s="5">
        <f>'Composante humaine mission'!K12*'Valo financière mission'!L$5</f>
        <v>0</v>
      </c>
      <c r="M12" s="32"/>
      <c r="N12" s="5">
        <f>'Composante humaine mission'!M12*'Valo financière mission'!N$5</f>
        <v>0</v>
      </c>
      <c r="P12" s="5">
        <f>'Composante humaine mission'!O12*'Valo financière mission'!P$5</f>
        <v>0</v>
      </c>
      <c r="R12" s="5">
        <f t="shared" si="0"/>
        <v>0</v>
      </c>
      <c r="S12" s="37">
        <v>0.2</v>
      </c>
      <c r="T12" s="5">
        <f t="shared" si="1"/>
        <v>0</v>
      </c>
      <c r="U12" s="7"/>
      <c r="W12" s="8"/>
      <c r="X12" s="8"/>
      <c r="Y12" s="8"/>
    </row>
    <row r="13" spans="1:25" ht="36" customHeight="1" x14ac:dyDescent="0.2">
      <c r="A13" s="84"/>
      <c r="B13" s="82" t="str">
        <f>'Composante humaine mission'!B13</f>
        <v>Traduction des scénarios organisationnels retenus</v>
      </c>
      <c r="C13" s="93"/>
      <c r="D13" s="83"/>
      <c r="F13" s="73">
        <f>'Composante humaine mission'!E13*'Valo financière mission'!F$5</f>
        <v>0</v>
      </c>
      <c r="G13" s="74"/>
      <c r="H13" s="73">
        <f>'Composante humaine mission'!G13*'Valo financière mission'!H$5</f>
        <v>0</v>
      </c>
      <c r="I13" s="75"/>
      <c r="J13" s="73">
        <f>'Composante humaine mission'!I13*'Valo financière mission'!J$5</f>
        <v>0</v>
      </c>
      <c r="K13" s="74"/>
      <c r="L13" s="73">
        <f>'Composante humaine mission'!K13*'Valo financière mission'!L$5</f>
        <v>0</v>
      </c>
      <c r="M13" s="74"/>
      <c r="N13" s="73">
        <f>'Composante humaine mission'!M13*'Valo financière mission'!N$5</f>
        <v>0</v>
      </c>
      <c r="O13" s="75"/>
      <c r="P13" s="73">
        <f>'Composante humaine mission'!O13*'Valo financière mission'!P$5</f>
        <v>0</v>
      </c>
      <c r="Q13" s="75"/>
      <c r="R13" s="73">
        <f t="shared" si="0"/>
        <v>0</v>
      </c>
      <c r="S13" s="76">
        <v>0.2</v>
      </c>
      <c r="T13" s="73">
        <f>+SUBTOTAL(9,T14:T16)</f>
        <v>0</v>
      </c>
      <c r="U13" s="7"/>
      <c r="W13" s="8"/>
      <c r="X13" s="8"/>
      <c r="Y13" s="8"/>
    </row>
    <row r="14" spans="1:25" ht="36" customHeight="1" x14ac:dyDescent="0.2">
      <c r="A14" s="84"/>
      <c r="B14" s="82" t="str">
        <f>'Composante humaine mission'!B14</f>
        <v>Déclinaison chiffrée des scénarios retenus</v>
      </c>
      <c r="C14" s="93"/>
      <c r="D14" s="83"/>
      <c r="F14" s="73">
        <f>+SUBTOTAL(9,F15:F16)</f>
        <v>0</v>
      </c>
      <c r="G14" s="74"/>
      <c r="H14" s="73">
        <f>+SUBTOTAL(9,H15:H16)</f>
        <v>0</v>
      </c>
      <c r="I14" s="75"/>
      <c r="J14" s="73">
        <f>+SUBTOTAL(9,J15:J16)</f>
        <v>0</v>
      </c>
      <c r="K14" s="74"/>
      <c r="L14" s="73">
        <f>+SUBTOTAL(9,L15:L16)</f>
        <v>0</v>
      </c>
      <c r="M14" s="74"/>
      <c r="N14" s="73">
        <f>+SUBTOTAL(9,N15:N16)</f>
        <v>0</v>
      </c>
      <c r="O14" s="75"/>
      <c r="P14" s="73">
        <f>+SUBTOTAL(9,P15:P16)</f>
        <v>0</v>
      </c>
      <c r="Q14" s="75"/>
      <c r="R14" s="73">
        <f>+SUBTOTAL(9,R15:R16)</f>
        <v>0</v>
      </c>
      <c r="S14" s="76">
        <v>0.2</v>
      </c>
      <c r="T14" s="73">
        <f>+SUBTOTAL(9,T15:T16)</f>
        <v>0</v>
      </c>
      <c r="U14" s="7"/>
      <c r="W14" s="8"/>
      <c r="X14" s="8"/>
      <c r="Y14" s="8"/>
    </row>
    <row r="15" spans="1:25" ht="36" customHeight="1" x14ac:dyDescent="0.2">
      <c r="A15" s="84"/>
      <c r="B15" s="80" t="str">
        <f>'Composante humaine mission'!B15</f>
        <v>Dimensionnement théorique cible : surfaces</v>
      </c>
      <c r="C15" s="99"/>
      <c r="D15" s="81"/>
      <c r="F15" s="5">
        <f>'Composante humaine mission'!E15*'Valo financière mission'!F$5</f>
        <v>0</v>
      </c>
      <c r="G15" s="32"/>
      <c r="H15" s="5">
        <f>'Composante humaine mission'!G15*'Valo financière mission'!H$5</f>
        <v>0</v>
      </c>
      <c r="J15" s="5">
        <f>'Composante humaine mission'!I15*'Valo financière mission'!J$5</f>
        <v>0</v>
      </c>
      <c r="K15" s="32"/>
      <c r="L15" s="5">
        <f>'Composante humaine mission'!K15*'Valo financière mission'!L$5</f>
        <v>0</v>
      </c>
      <c r="M15" s="32"/>
      <c r="N15" s="5">
        <f>'Composante humaine mission'!M15*'Valo financière mission'!N$5</f>
        <v>0</v>
      </c>
      <c r="P15" s="5">
        <f>'Composante humaine mission'!O15*'Valo financière mission'!P$5</f>
        <v>0</v>
      </c>
      <c r="R15" s="5">
        <f t="shared" si="0"/>
        <v>0</v>
      </c>
      <c r="S15" s="37">
        <v>0.2</v>
      </c>
      <c r="T15" s="5">
        <f t="shared" si="1"/>
        <v>0</v>
      </c>
      <c r="U15" s="7"/>
      <c r="W15" s="8"/>
      <c r="X15" s="8"/>
      <c r="Y15" s="8"/>
    </row>
    <row r="16" spans="1:25" ht="36" customHeight="1" x14ac:dyDescent="0.2">
      <c r="A16" s="84"/>
      <c r="B16" s="80" t="str">
        <f>'Composante humaine mission'!B16</f>
        <v>Dimensionnement théorique cible : Ressources Humaines</v>
      </c>
      <c r="C16" s="99"/>
      <c r="D16" s="81"/>
      <c r="F16" s="5">
        <f>'Composante humaine mission'!E16*'Valo financière mission'!F$5</f>
        <v>0</v>
      </c>
      <c r="G16" s="32"/>
      <c r="H16" s="5">
        <f>'Composante humaine mission'!G16*'Valo financière mission'!H$5</f>
        <v>0</v>
      </c>
      <c r="J16" s="5">
        <f>'Composante humaine mission'!I16*'Valo financière mission'!J$5</f>
        <v>0</v>
      </c>
      <c r="K16" s="32"/>
      <c r="L16" s="5">
        <f>'Composante humaine mission'!K16*'Valo financière mission'!L$5</f>
        <v>0</v>
      </c>
      <c r="M16" s="32"/>
      <c r="N16" s="5">
        <f>'Composante humaine mission'!M16*'Valo financière mission'!N$5</f>
        <v>0</v>
      </c>
      <c r="P16" s="5">
        <f>'Composante humaine mission'!O16*'Valo financière mission'!P$5</f>
        <v>0</v>
      </c>
      <c r="R16" s="5">
        <f t="shared" si="0"/>
        <v>0</v>
      </c>
      <c r="S16" s="37">
        <v>0.2</v>
      </c>
      <c r="T16" s="5">
        <f t="shared" si="1"/>
        <v>0</v>
      </c>
      <c r="U16" s="7"/>
      <c r="W16" s="8"/>
      <c r="X16" s="8"/>
      <c r="Y16" s="8"/>
    </row>
    <row r="17" spans="1:25" ht="36" customHeight="1" x14ac:dyDescent="0.2">
      <c r="A17" s="84"/>
      <c r="B17" s="82" t="str">
        <f>'Composante humaine mission'!B17</f>
        <v>Etude de faisabilité</v>
      </c>
      <c r="C17" s="93"/>
      <c r="D17" s="83"/>
      <c r="F17" s="73">
        <f>+SUBTOTAL(9,F18:F21)</f>
        <v>0</v>
      </c>
      <c r="G17" s="74"/>
      <c r="H17" s="73">
        <f>+SUBTOTAL(9,H18:H21)</f>
        <v>0</v>
      </c>
      <c r="I17" s="75"/>
      <c r="J17" s="73">
        <f>+SUBTOTAL(9,J18:J21)</f>
        <v>0</v>
      </c>
      <c r="K17" s="74"/>
      <c r="L17" s="73">
        <f>+SUBTOTAL(9,L18:L21)</f>
        <v>0</v>
      </c>
      <c r="M17" s="74"/>
      <c r="N17" s="73">
        <f>+SUBTOTAL(9,N18:N21)</f>
        <v>0</v>
      </c>
      <c r="O17" s="75"/>
      <c r="P17" s="73">
        <f>+SUBTOTAL(9,P18:P21)</f>
        <v>0</v>
      </c>
      <c r="Q17" s="75"/>
      <c r="R17" s="73">
        <f>+SUBTOTAL(9,R18:R21)</f>
        <v>0</v>
      </c>
      <c r="S17" s="76">
        <v>0.2</v>
      </c>
      <c r="T17" s="73">
        <f>+SUBTOTAL(9,T18:T21)</f>
        <v>0</v>
      </c>
      <c r="U17" s="7"/>
      <c r="W17" s="8"/>
      <c r="X17" s="8"/>
      <c r="Y17" s="8"/>
    </row>
    <row r="18" spans="1:25" ht="36" customHeight="1" x14ac:dyDescent="0.2">
      <c r="A18" s="84"/>
      <c r="B18" s="80" t="str">
        <f>'Composante humaine mission'!B18</f>
        <v>Faisabilité spatiale</v>
      </c>
      <c r="C18" s="99"/>
      <c r="D18" s="81"/>
      <c r="F18" s="5">
        <f>'Composante humaine mission'!E18*'Valo financière mission'!F$5</f>
        <v>0</v>
      </c>
      <c r="G18" s="32"/>
      <c r="H18" s="5">
        <f>'Composante humaine mission'!G18*'Valo financière mission'!H$5</f>
        <v>0</v>
      </c>
      <c r="J18" s="5">
        <f>'Composante humaine mission'!I18*'Valo financière mission'!J$5</f>
        <v>0</v>
      </c>
      <c r="K18" s="32"/>
      <c r="L18" s="5">
        <f>'Composante humaine mission'!K18*'Valo financière mission'!L$5</f>
        <v>0</v>
      </c>
      <c r="M18" s="32"/>
      <c r="N18" s="5">
        <f>'Composante humaine mission'!M18*'Valo financière mission'!N$5</f>
        <v>0</v>
      </c>
      <c r="P18" s="5">
        <f>'Composante humaine mission'!O18*'Valo financière mission'!P$5</f>
        <v>0</v>
      </c>
      <c r="R18" s="5">
        <f t="shared" si="0"/>
        <v>0</v>
      </c>
      <c r="S18" s="37">
        <v>0.2</v>
      </c>
      <c r="T18" s="5">
        <f t="shared" si="1"/>
        <v>0</v>
      </c>
      <c r="U18" s="7"/>
      <c r="W18" s="8"/>
      <c r="X18" s="8"/>
      <c r="Y18" s="8"/>
    </row>
    <row r="19" spans="1:25" ht="36" customHeight="1" x14ac:dyDescent="0.2">
      <c r="A19" s="84"/>
      <c r="B19" s="80" t="str">
        <f>'Composante humaine mission'!B19</f>
        <v>Stratégie environnementale</v>
      </c>
      <c r="C19" s="99"/>
      <c r="D19" s="81"/>
      <c r="F19" s="5">
        <f>'Composante humaine mission'!E19*'Valo financière mission'!F$5</f>
        <v>0</v>
      </c>
      <c r="G19" s="32"/>
      <c r="H19" s="5">
        <f>'Composante humaine mission'!G19*'Valo financière mission'!H$5</f>
        <v>0</v>
      </c>
      <c r="J19" s="5">
        <f>'Composante humaine mission'!I19*'Valo financière mission'!J$5</f>
        <v>0</v>
      </c>
      <c r="K19" s="32"/>
      <c r="L19" s="5">
        <f>'Composante humaine mission'!K19*'Valo financière mission'!L$5</f>
        <v>0</v>
      </c>
      <c r="M19" s="32"/>
      <c r="N19" s="5">
        <f>'Composante humaine mission'!M19*'Valo financière mission'!N$5</f>
        <v>0</v>
      </c>
      <c r="P19" s="5">
        <f>'Composante humaine mission'!O19*'Valo financière mission'!P$5</f>
        <v>0</v>
      </c>
      <c r="R19" s="5">
        <f t="shared" ref="R19:R20" si="2">SUM(F19:P19)</f>
        <v>0</v>
      </c>
      <c r="S19" s="37">
        <v>0.2</v>
      </c>
      <c r="T19" s="5">
        <f t="shared" ref="T19:T20" si="3">R19*(1+S19)</f>
        <v>0</v>
      </c>
      <c r="U19" s="7"/>
      <c r="W19" s="8"/>
      <c r="X19" s="8"/>
      <c r="Y19" s="8"/>
    </row>
    <row r="20" spans="1:25" ht="36" customHeight="1" x14ac:dyDescent="0.2">
      <c r="A20" s="84"/>
      <c r="B20" s="80" t="str">
        <f>'Composante humaine mission'!B20</f>
        <v>Faisabilité technique et opérationnelle</v>
      </c>
      <c r="C20" s="99"/>
      <c r="D20" s="81"/>
      <c r="F20" s="5">
        <f>'Composante humaine mission'!E20*'Valo financière mission'!F$5</f>
        <v>0</v>
      </c>
      <c r="G20" s="32"/>
      <c r="H20" s="5">
        <f>'Composante humaine mission'!G20*'Valo financière mission'!H$5</f>
        <v>0</v>
      </c>
      <c r="J20" s="5">
        <f>'Composante humaine mission'!I20*'Valo financière mission'!J$5</f>
        <v>0</v>
      </c>
      <c r="K20" s="32"/>
      <c r="L20" s="5">
        <f>'Composante humaine mission'!K20*'Valo financière mission'!L$5</f>
        <v>0</v>
      </c>
      <c r="M20" s="32"/>
      <c r="N20" s="5">
        <f>'Composante humaine mission'!M20*'Valo financière mission'!N$5</f>
        <v>0</v>
      </c>
      <c r="P20" s="5">
        <f>'Composante humaine mission'!O20*'Valo financière mission'!P$5</f>
        <v>0</v>
      </c>
      <c r="R20" s="5">
        <f t="shared" si="2"/>
        <v>0</v>
      </c>
      <c r="S20" s="37">
        <v>0.2</v>
      </c>
      <c r="T20" s="5">
        <f t="shared" si="3"/>
        <v>0</v>
      </c>
      <c r="U20" s="7"/>
      <c r="W20" s="8"/>
      <c r="X20" s="8"/>
      <c r="Y20" s="8"/>
    </row>
    <row r="21" spans="1:25" ht="36" customHeight="1" x14ac:dyDescent="0.2">
      <c r="A21" s="84"/>
      <c r="B21" s="80" t="str">
        <f>'Composante humaine mission'!B21</f>
        <v>Assistance à la passation des marchés de missions complémentaires</v>
      </c>
      <c r="C21" s="99"/>
      <c r="D21" s="81"/>
      <c r="F21" s="5">
        <f>'Composante humaine mission'!E21*'Valo financière mission'!F$5</f>
        <v>0</v>
      </c>
      <c r="G21" s="32"/>
      <c r="H21" s="5">
        <f>'Composante humaine mission'!G21*'Valo financière mission'!H$5</f>
        <v>0</v>
      </c>
      <c r="J21" s="5">
        <f>'Composante humaine mission'!I21*'Valo financière mission'!J$5</f>
        <v>0</v>
      </c>
      <c r="K21" s="32"/>
      <c r="L21" s="5">
        <f>'Composante humaine mission'!K21*'Valo financière mission'!L$5</f>
        <v>0</v>
      </c>
      <c r="M21" s="32"/>
      <c r="N21" s="5">
        <f>'Composante humaine mission'!M21*'Valo financière mission'!N$5</f>
        <v>0</v>
      </c>
      <c r="P21" s="5">
        <f>'Composante humaine mission'!O21*'Valo financière mission'!P$5</f>
        <v>0</v>
      </c>
      <c r="R21" s="5">
        <f t="shared" ref="R21:R22" si="4">SUM(F21:P21)</f>
        <v>0</v>
      </c>
      <c r="S21" s="37">
        <v>0.2</v>
      </c>
      <c r="T21" s="5">
        <f t="shared" ref="T21" si="5">R21*(1+S21)</f>
        <v>0</v>
      </c>
      <c r="U21" s="7"/>
      <c r="W21" s="8"/>
      <c r="X21" s="8"/>
      <c r="Y21" s="8"/>
    </row>
    <row r="22" spans="1:25" ht="36" customHeight="1" x14ac:dyDescent="0.2">
      <c r="A22" s="84" t="s">
        <v>58</v>
      </c>
      <c r="B22" s="82" t="str">
        <f>'Composante humaine mission'!B22</f>
        <v>Tranche Optionnelle 01 : Programmation détaillée BTE</v>
      </c>
      <c r="C22" s="93"/>
      <c r="D22" s="83"/>
      <c r="F22" s="73">
        <f>+SUBTOTAL(9,F23:F26)</f>
        <v>0</v>
      </c>
      <c r="G22" s="74"/>
      <c r="H22" s="73">
        <f>+SUBTOTAL(9,H23:H26)</f>
        <v>0</v>
      </c>
      <c r="I22" s="75"/>
      <c r="J22" s="73">
        <f>+SUBTOTAL(9,J23:J26)</f>
        <v>0</v>
      </c>
      <c r="K22" s="74"/>
      <c r="L22" s="73">
        <f>+SUBTOTAL(9,L23:L26)</f>
        <v>0</v>
      </c>
      <c r="M22" s="74"/>
      <c r="N22" s="73">
        <f>+SUBTOTAL(9,N23:N26)</f>
        <v>0</v>
      </c>
      <c r="O22" s="75"/>
      <c r="P22" s="73">
        <f>+SUBTOTAL(9,P23:P26)</f>
        <v>0</v>
      </c>
      <c r="Q22" s="75"/>
      <c r="R22" s="73">
        <f t="shared" si="4"/>
        <v>0</v>
      </c>
      <c r="S22" s="76">
        <v>0.2</v>
      </c>
      <c r="T22" s="73">
        <f>+SUBTOTAL(9,T23:T26)</f>
        <v>0</v>
      </c>
      <c r="U22" s="7"/>
      <c r="W22" s="8"/>
      <c r="X22" s="8"/>
      <c r="Y22" s="8"/>
    </row>
    <row r="23" spans="1:25" ht="36" customHeight="1" x14ac:dyDescent="0.2">
      <c r="A23" s="84"/>
      <c r="B23" s="80" t="str">
        <f>'Composante humaine mission'!B23</f>
        <v>Rédaction des programmes fonctionnels</v>
      </c>
      <c r="C23" s="99"/>
      <c r="D23" s="81"/>
      <c r="F23" s="5">
        <f>'Composante humaine mission'!E28*'Valo financière mission'!F$5</f>
        <v>0</v>
      </c>
      <c r="G23" s="32"/>
      <c r="H23" s="5">
        <f>'Composante humaine mission'!G28*'Valo financière mission'!H$5</f>
        <v>0</v>
      </c>
      <c r="J23" s="5">
        <f>'Composante humaine mission'!I28*'Valo financière mission'!J$5</f>
        <v>0</v>
      </c>
      <c r="K23" s="32"/>
      <c r="L23" s="5">
        <f>'Composante humaine mission'!K28*'Valo financière mission'!L$5</f>
        <v>0</v>
      </c>
      <c r="M23" s="32"/>
      <c r="N23" s="5">
        <f>'Composante humaine mission'!M28*'Valo financière mission'!N$5</f>
        <v>0</v>
      </c>
      <c r="P23" s="5">
        <f>'Composante humaine mission'!O28*'Valo financière mission'!P$5</f>
        <v>0</v>
      </c>
      <c r="R23" s="5">
        <f t="shared" ref="R23:R24" si="6">SUM(F23:P23)</f>
        <v>0</v>
      </c>
      <c r="S23" s="37">
        <v>0.2</v>
      </c>
      <c r="T23" s="5">
        <f t="shared" ref="T23:T24" si="7">R23*(1+S23)</f>
        <v>0</v>
      </c>
      <c r="U23" s="7"/>
      <c r="W23" s="8"/>
      <c r="X23" s="8"/>
      <c r="Y23" s="8"/>
    </row>
    <row r="24" spans="1:25" ht="36" customHeight="1" x14ac:dyDescent="0.2">
      <c r="A24" s="84"/>
      <c r="B24" s="80" t="str">
        <f>'Composante humaine mission'!B24</f>
        <v>Cahier des charges BIM</v>
      </c>
      <c r="C24" s="99"/>
      <c r="D24" s="81"/>
      <c r="F24" s="5">
        <f>'Composante humaine mission'!E29*'Valo financière mission'!F$5</f>
        <v>0</v>
      </c>
      <c r="G24" s="32"/>
      <c r="H24" s="5">
        <f>'Composante humaine mission'!G29*'Valo financière mission'!H$5</f>
        <v>0</v>
      </c>
      <c r="J24" s="5">
        <f>'Composante humaine mission'!I29*'Valo financière mission'!J$5</f>
        <v>0</v>
      </c>
      <c r="K24" s="32"/>
      <c r="L24" s="5">
        <f>'Composante humaine mission'!K29*'Valo financière mission'!L$5</f>
        <v>0</v>
      </c>
      <c r="M24" s="32"/>
      <c r="N24" s="5">
        <f>'Composante humaine mission'!M29*'Valo financière mission'!N$5</f>
        <v>0</v>
      </c>
      <c r="P24" s="5">
        <f>'Composante humaine mission'!O29*'Valo financière mission'!P$5</f>
        <v>0</v>
      </c>
      <c r="R24" s="5">
        <f t="shared" si="6"/>
        <v>0</v>
      </c>
      <c r="S24" s="37">
        <v>0.2</v>
      </c>
      <c r="T24" s="5">
        <f t="shared" si="7"/>
        <v>0</v>
      </c>
      <c r="U24" s="7"/>
      <c r="W24" s="8"/>
      <c r="X24" s="8"/>
      <c r="Y24" s="8"/>
    </row>
    <row r="25" spans="1:25" ht="36" customHeight="1" x14ac:dyDescent="0.2">
      <c r="A25" s="84"/>
      <c r="B25" s="80" t="str">
        <f>'Composante humaine mission'!B25</f>
        <v>Rédaction des programmes techniques détaillés</v>
      </c>
      <c r="C25" s="99"/>
      <c r="D25" s="81"/>
      <c r="F25" s="5">
        <f>'Composante humaine mission'!E30*'Valo financière mission'!F$5</f>
        <v>0</v>
      </c>
      <c r="G25" s="32"/>
      <c r="H25" s="5">
        <f>'Composante humaine mission'!G30*'Valo financière mission'!H$5</f>
        <v>0</v>
      </c>
      <c r="J25" s="5">
        <f>'Composante humaine mission'!I30*'Valo financière mission'!J$5</f>
        <v>0</v>
      </c>
      <c r="K25" s="32"/>
      <c r="L25" s="5">
        <f>'Composante humaine mission'!K30*'Valo financière mission'!L$5</f>
        <v>0</v>
      </c>
      <c r="M25" s="32"/>
      <c r="N25" s="5">
        <f>'Composante humaine mission'!M30*'Valo financière mission'!N$5</f>
        <v>0</v>
      </c>
      <c r="P25" s="5">
        <f>'Composante humaine mission'!O30*'Valo financière mission'!P$5</f>
        <v>0</v>
      </c>
      <c r="R25" s="5">
        <f t="shared" ref="R25:R26" si="8">SUM(F25:P25)</f>
        <v>0</v>
      </c>
      <c r="S25" s="37">
        <v>0.2</v>
      </c>
      <c r="T25" s="5">
        <f t="shared" ref="T25:T26" si="9">R25*(1+S25)</f>
        <v>0</v>
      </c>
      <c r="U25" s="7"/>
      <c r="W25" s="8"/>
      <c r="X25" s="8"/>
      <c r="Y25" s="8"/>
    </row>
    <row r="26" spans="1:25" ht="36" customHeight="1" x14ac:dyDescent="0.2">
      <c r="A26" s="85"/>
      <c r="B26" s="80" t="str">
        <f>'Composante humaine mission'!B26</f>
        <v>Assistance à la rédaction du Dossier de Consultation des Concepteurs (DCC)</v>
      </c>
      <c r="C26" s="99"/>
      <c r="D26" s="81"/>
      <c r="F26" s="5">
        <f>'Composante humaine mission'!E31*'Valo financière mission'!F$5</f>
        <v>0</v>
      </c>
      <c r="G26" s="32"/>
      <c r="H26" s="5">
        <f>'Composante humaine mission'!G31*'Valo financière mission'!H$5</f>
        <v>0</v>
      </c>
      <c r="J26" s="5">
        <f>'Composante humaine mission'!I31*'Valo financière mission'!J$5</f>
        <v>0</v>
      </c>
      <c r="K26" s="32"/>
      <c r="L26" s="5">
        <f>'Composante humaine mission'!K31*'Valo financière mission'!L$5</f>
        <v>0</v>
      </c>
      <c r="M26" s="32"/>
      <c r="N26" s="5">
        <f>'Composante humaine mission'!M31*'Valo financière mission'!N$5</f>
        <v>0</v>
      </c>
      <c r="P26" s="5">
        <f>'Composante humaine mission'!O31*'Valo financière mission'!P$5</f>
        <v>0</v>
      </c>
      <c r="R26" s="5">
        <f t="shared" si="8"/>
        <v>0</v>
      </c>
      <c r="S26" s="37">
        <v>0.2</v>
      </c>
      <c r="T26" s="5">
        <f t="shared" si="9"/>
        <v>0</v>
      </c>
      <c r="U26" s="7"/>
      <c r="W26" s="8"/>
      <c r="X26" s="8"/>
      <c r="Y26" s="8"/>
    </row>
    <row r="27" spans="1:25" ht="36" customHeight="1" x14ac:dyDescent="0.2">
      <c r="A27" s="103" t="s">
        <v>59</v>
      </c>
      <c r="B27" s="82" t="str">
        <f>'Composante humaine mission'!B27</f>
        <v>Tranche Optionnelle 02 : Programmation détaillée Tripode/UNDR</v>
      </c>
      <c r="C27" s="93"/>
      <c r="D27" s="83"/>
      <c r="F27" s="73">
        <f>+SUBTOTAL(9,F28:F31)</f>
        <v>0</v>
      </c>
      <c r="G27" s="74"/>
      <c r="H27" s="73">
        <f>+SUBTOTAL(9,H28:H31)</f>
        <v>0</v>
      </c>
      <c r="I27" s="75"/>
      <c r="J27" s="73">
        <f>+SUBTOTAL(9,J28:J31)</f>
        <v>0</v>
      </c>
      <c r="K27" s="74"/>
      <c r="L27" s="73">
        <f>+SUBTOTAL(9,L28:L31)</f>
        <v>0</v>
      </c>
      <c r="M27" s="74"/>
      <c r="N27" s="73">
        <f>+SUBTOTAL(9,N28:N31)</f>
        <v>0</v>
      </c>
      <c r="O27" s="75"/>
      <c r="P27" s="73">
        <f>+SUBTOTAL(9,P28:P31)</f>
        <v>0</v>
      </c>
      <c r="Q27" s="75"/>
      <c r="R27" s="73">
        <f t="shared" ref="R27" si="10">SUM(F27:P27)</f>
        <v>0</v>
      </c>
      <c r="S27" s="76">
        <v>0.2</v>
      </c>
      <c r="T27" s="73">
        <f t="shared" ref="T27" si="11">R27*(1+S27)</f>
        <v>0</v>
      </c>
      <c r="U27" s="7"/>
      <c r="W27" s="8"/>
      <c r="X27" s="8"/>
      <c r="Y27" s="8"/>
    </row>
    <row r="28" spans="1:25" ht="36" customHeight="1" x14ac:dyDescent="0.2">
      <c r="A28" s="104"/>
      <c r="B28" s="80" t="str">
        <f>'Composante humaine mission'!B28</f>
        <v>Rédaction des programmes fonctionnels</v>
      </c>
      <c r="C28" s="99"/>
      <c r="D28" s="81"/>
      <c r="F28" s="5">
        <f>'Composante humaine mission'!E33*'Valo financière mission'!F$5</f>
        <v>0</v>
      </c>
      <c r="G28" s="74"/>
      <c r="H28" s="5">
        <f>'Composante humaine mission'!G33*'Valo financière mission'!H$5</f>
        <v>0</v>
      </c>
      <c r="I28" s="75"/>
      <c r="J28" s="5">
        <f>'Composante humaine mission'!I33*'Valo financière mission'!J$5</f>
        <v>0</v>
      </c>
      <c r="K28" s="74"/>
      <c r="L28" s="5">
        <f>'Composante humaine mission'!K33*'Valo financière mission'!L$5</f>
        <v>0</v>
      </c>
      <c r="M28" s="74"/>
      <c r="N28" s="5">
        <f>'Composante humaine mission'!M33*'Valo financière mission'!N$5</f>
        <v>0</v>
      </c>
      <c r="O28" s="75"/>
      <c r="P28" s="5">
        <f>'Composante humaine mission'!O33*'Valo financière mission'!P$5</f>
        <v>0</v>
      </c>
      <c r="Q28" s="75"/>
      <c r="R28" s="73">
        <f t="shared" ref="R28:R36" si="12">SUM(F28:P28)</f>
        <v>0</v>
      </c>
      <c r="S28" s="76">
        <v>0.2</v>
      </c>
      <c r="T28" s="73">
        <f t="shared" ref="T28" si="13">R28*(1+S28)</f>
        <v>0</v>
      </c>
      <c r="U28" s="7"/>
      <c r="W28" s="8"/>
      <c r="X28" s="8"/>
      <c r="Y28" s="8"/>
    </row>
    <row r="29" spans="1:25" ht="36" customHeight="1" x14ac:dyDescent="0.2">
      <c r="A29" s="104"/>
      <c r="B29" s="80" t="str">
        <f>'Composante humaine mission'!B29</f>
        <v>Cahier des charges BIM</v>
      </c>
      <c r="C29" s="99"/>
      <c r="D29" s="81"/>
      <c r="F29" s="5">
        <f>'Composante humaine mission'!E34*'Valo financière mission'!F$5</f>
        <v>0</v>
      </c>
      <c r="G29" s="74"/>
      <c r="H29" s="5">
        <f>'Composante humaine mission'!G34*'Valo financière mission'!H$5</f>
        <v>0</v>
      </c>
      <c r="I29" s="75"/>
      <c r="J29" s="5">
        <f>'Composante humaine mission'!I34*'Valo financière mission'!J$5</f>
        <v>0</v>
      </c>
      <c r="K29" s="74"/>
      <c r="L29" s="5">
        <f>'Composante humaine mission'!K34*'Valo financière mission'!L$5</f>
        <v>0</v>
      </c>
      <c r="M29" s="74"/>
      <c r="N29" s="5">
        <f>'Composante humaine mission'!M34*'Valo financière mission'!N$5</f>
        <v>0</v>
      </c>
      <c r="O29" s="75"/>
      <c r="P29" s="5">
        <f>'Composante humaine mission'!O34*'Valo financière mission'!P$5</f>
        <v>0</v>
      </c>
      <c r="Q29" s="75"/>
      <c r="R29" s="73">
        <f t="shared" si="12"/>
        <v>0</v>
      </c>
      <c r="S29" s="76">
        <v>0.2</v>
      </c>
      <c r="T29" s="73">
        <f t="shared" ref="T29:T31" si="14">R29*(1+S29)</f>
        <v>0</v>
      </c>
      <c r="U29" s="7"/>
      <c r="W29" s="8"/>
      <c r="X29" s="8"/>
      <c r="Y29" s="8"/>
    </row>
    <row r="30" spans="1:25" ht="36" customHeight="1" x14ac:dyDescent="0.2">
      <c r="A30" s="104"/>
      <c r="B30" s="80" t="str">
        <f>'Composante humaine mission'!B30</f>
        <v>Rédaction des programmes techniques détaillés</v>
      </c>
      <c r="C30" s="99"/>
      <c r="D30" s="81"/>
      <c r="F30" s="5">
        <f>'Composante humaine mission'!E35*'Valo financière mission'!F$5</f>
        <v>0</v>
      </c>
      <c r="G30" s="74"/>
      <c r="H30" s="5">
        <f>'Composante humaine mission'!G35*'Valo financière mission'!H$5</f>
        <v>0</v>
      </c>
      <c r="I30" s="75"/>
      <c r="J30" s="5">
        <f>'Composante humaine mission'!I35*'Valo financière mission'!J$5</f>
        <v>0</v>
      </c>
      <c r="K30" s="74"/>
      <c r="L30" s="5">
        <f>'Composante humaine mission'!K35*'Valo financière mission'!L$5</f>
        <v>0</v>
      </c>
      <c r="M30" s="74"/>
      <c r="N30" s="5">
        <f>'Composante humaine mission'!M35*'Valo financière mission'!N$5</f>
        <v>0</v>
      </c>
      <c r="O30" s="75"/>
      <c r="P30" s="5">
        <f>'Composante humaine mission'!O35*'Valo financière mission'!P$5</f>
        <v>0</v>
      </c>
      <c r="Q30" s="75"/>
      <c r="R30" s="73">
        <f t="shared" si="12"/>
        <v>0</v>
      </c>
      <c r="S30" s="76">
        <v>0.2</v>
      </c>
      <c r="T30" s="73">
        <f t="shared" si="14"/>
        <v>0</v>
      </c>
      <c r="U30" s="7"/>
      <c r="W30" s="8"/>
      <c r="X30" s="8"/>
      <c r="Y30" s="8"/>
    </row>
    <row r="31" spans="1:25" ht="36" customHeight="1" x14ac:dyDescent="0.2">
      <c r="A31" s="104"/>
      <c r="B31" s="80" t="str">
        <f>'Composante humaine mission'!B31</f>
        <v>Assistance à la rédaction du Dossier de Consultation des Concepteurs (DCC)</v>
      </c>
      <c r="C31" s="99"/>
      <c r="D31" s="81"/>
      <c r="F31" s="5">
        <f>'Composante humaine mission'!E36*'Valo financière mission'!F$5</f>
        <v>0</v>
      </c>
      <c r="G31" s="74"/>
      <c r="H31" s="5">
        <f>'Composante humaine mission'!G36*'Valo financière mission'!H$5</f>
        <v>0</v>
      </c>
      <c r="I31" s="75"/>
      <c r="J31" s="5">
        <f>'Composante humaine mission'!I36*'Valo financière mission'!J$5</f>
        <v>0</v>
      </c>
      <c r="K31" s="74"/>
      <c r="L31" s="5">
        <f>'Composante humaine mission'!K36*'Valo financière mission'!L$5</f>
        <v>0</v>
      </c>
      <c r="M31" s="74"/>
      <c r="N31" s="5">
        <f>'Composante humaine mission'!M36*'Valo financière mission'!N$5</f>
        <v>0</v>
      </c>
      <c r="O31" s="75"/>
      <c r="P31" s="5">
        <f>'Composante humaine mission'!O36*'Valo financière mission'!P$5</f>
        <v>0</v>
      </c>
      <c r="Q31" s="75"/>
      <c r="R31" s="73">
        <f t="shared" si="12"/>
        <v>0</v>
      </c>
      <c r="S31" s="76">
        <v>0.2</v>
      </c>
      <c r="T31" s="73">
        <f t="shared" si="14"/>
        <v>0</v>
      </c>
      <c r="U31" s="7"/>
      <c r="W31" s="8"/>
      <c r="X31" s="8"/>
      <c r="Y31" s="8"/>
    </row>
    <row r="32" spans="1:25" ht="36" customHeight="1" x14ac:dyDescent="0.2">
      <c r="A32" s="77" t="s">
        <v>60</v>
      </c>
      <c r="B32" s="82" t="str">
        <f>'Composante humaine mission'!B32</f>
        <v>Tranche Optionnelle 03 : Assistance à la sélection des candidatures de maitrise d’œuvre pour la restructuration et extension du BTE (loi MOP)</v>
      </c>
      <c r="C32" s="93"/>
      <c r="D32" s="83"/>
      <c r="F32" s="5">
        <f>'Composante humaine mission'!E37*'Valo financière mission'!F$5</f>
        <v>0</v>
      </c>
      <c r="G32" s="74"/>
      <c r="H32" s="5">
        <f>'Composante humaine mission'!G37*'Valo financière mission'!H$5</f>
        <v>0</v>
      </c>
      <c r="I32" s="75"/>
      <c r="J32" s="5">
        <f>'Composante humaine mission'!I37*'Valo financière mission'!J$5</f>
        <v>0</v>
      </c>
      <c r="K32" s="74"/>
      <c r="L32" s="5">
        <f>'Composante humaine mission'!K37*'Valo financière mission'!L$5</f>
        <v>0</v>
      </c>
      <c r="M32" s="74"/>
      <c r="N32" s="5">
        <f>'Composante humaine mission'!M37*'Valo financière mission'!N$5</f>
        <v>0</v>
      </c>
      <c r="O32" s="75"/>
      <c r="P32" s="5">
        <f>'Composante humaine mission'!O37*'Valo financière mission'!P$5</f>
        <v>0</v>
      </c>
      <c r="Q32" s="75"/>
      <c r="R32" s="73">
        <f t="shared" si="12"/>
        <v>0</v>
      </c>
      <c r="S32" s="76">
        <v>0.2</v>
      </c>
      <c r="T32" s="73">
        <f t="shared" ref="T32:T36" si="15">R32*(1+S32)</f>
        <v>0</v>
      </c>
      <c r="U32" s="7"/>
      <c r="W32" s="8"/>
      <c r="X32" s="8"/>
      <c r="Y32" s="8"/>
    </row>
    <row r="33" spans="1:25" ht="36" customHeight="1" x14ac:dyDescent="0.2">
      <c r="A33" s="77" t="s">
        <v>62</v>
      </c>
      <c r="B33" s="82" t="str">
        <f>'Composante humaine mission'!B33</f>
        <v>Tranche Optionnelle 04 : Assistance à l’analyse des offres de maitrise d’œuvre pour la restructuration et extension du BTE (loi MOP)</v>
      </c>
      <c r="C33" s="93"/>
      <c r="D33" s="83"/>
      <c r="F33" s="5">
        <f>'Composante humaine mission'!E38*'Valo financière mission'!F$5</f>
        <v>0</v>
      </c>
      <c r="G33" s="74"/>
      <c r="H33" s="5">
        <f>'Composante humaine mission'!G38*'Valo financière mission'!H$5</f>
        <v>0</v>
      </c>
      <c r="I33" s="75"/>
      <c r="J33" s="5">
        <f>'Composante humaine mission'!I38*'Valo financière mission'!J$5</f>
        <v>0</v>
      </c>
      <c r="K33" s="74"/>
      <c r="L33" s="5">
        <f>'Composante humaine mission'!K38*'Valo financière mission'!L$5</f>
        <v>0</v>
      </c>
      <c r="M33" s="74"/>
      <c r="N33" s="5">
        <f>'Composante humaine mission'!M38*'Valo financière mission'!N$5</f>
        <v>0</v>
      </c>
      <c r="O33" s="75"/>
      <c r="P33" s="5">
        <f>'Composante humaine mission'!O38*'Valo financière mission'!P$5</f>
        <v>0</v>
      </c>
      <c r="Q33" s="75"/>
      <c r="R33" s="73">
        <f t="shared" si="12"/>
        <v>0</v>
      </c>
      <c r="S33" s="76">
        <v>0.2</v>
      </c>
      <c r="T33" s="73">
        <f t="shared" si="15"/>
        <v>0</v>
      </c>
      <c r="U33" s="7"/>
      <c r="W33" s="8"/>
      <c r="X33" s="8"/>
      <c r="Y33" s="8"/>
    </row>
    <row r="34" spans="1:25" ht="36" customHeight="1" x14ac:dyDescent="0.2">
      <c r="A34" s="77" t="s">
        <v>67</v>
      </c>
      <c r="B34" s="82" t="str">
        <f>'Composante humaine mission'!B34</f>
        <v>Tranche Optionnelle 05 : Assistance à la sélection des candidatures du marché global pour la restructuration et extension du BTE</v>
      </c>
      <c r="C34" s="93"/>
      <c r="D34" s="83"/>
      <c r="F34" s="5">
        <f>'Composante humaine mission'!E39*'Valo financière mission'!F$5</f>
        <v>0</v>
      </c>
      <c r="G34" s="74"/>
      <c r="H34" s="5">
        <f>'Composante humaine mission'!G39*'Valo financière mission'!H$5</f>
        <v>0</v>
      </c>
      <c r="I34" s="75"/>
      <c r="J34" s="5">
        <f>'Composante humaine mission'!I39*'Valo financière mission'!J$5</f>
        <v>0</v>
      </c>
      <c r="K34" s="74"/>
      <c r="L34" s="5">
        <f>'Composante humaine mission'!K39*'Valo financière mission'!L$5</f>
        <v>0</v>
      </c>
      <c r="M34" s="74"/>
      <c r="N34" s="5">
        <f>'Composante humaine mission'!M39*'Valo financière mission'!N$5</f>
        <v>0</v>
      </c>
      <c r="O34" s="75"/>
      <c r="P34" s="5">
        <f>'Composante humaine mission'!O39*'Valo financière mission'!P$5</f>
        <v>0</v>
      </c>
      <c r="Q34" s="75"/>
      <c r="R34" s="73">
        <f t="shared" si="12"/>
        <v>0</v>
      </c>
      <c r="S34" s="76">
        <v>0.2</v>
      </c>
      <c r="T34" s="73">
        <f t="shared" si="15"/>
        <v>0</v>
      </c>
      <c r="U34" s="7"/>
      <c r="W34" s="8"/>
      <c r="X34" s="8"/>
      <c r="Y34" s="8"/>
    </row>
    <row r="35" spans="1:25" ht="36" customHeight="1" x14ac:dyDescent="0.2">
      <c r="A35" s="77" t="s">
        <v>68</v>
      </c>
      <c r="B35" s="82" t="str">
        <f>'Composante humaine mission'!B35</f>
        <v>Tranche Optionnelle 06 : Assistance à l’analyse des offres du marché global pour la restructuration et extension du BTE</v>
      </c>
      <c r="C35" s="93"/>
      <c r="D35" s="83"/>
      <c r="F35" s="5">
        <f>'Composante humaine mission'!E40*'Valo financière mission'!F$5</f>
        <v>0</v>
      </c>
      <c r="G35" s="74"/>
      <c r="H35" s="5">
        <f>'Composante humaine mission'!G40*'Valo financière mission'!H$5</f>
        <v>0</v>
      </c>
      <c r="I35" s="75"/>
      <c r="J35" s="5">
        <f>'Composante humaine mission'!I40*'Valo financière mission'!J$5</f>
        <v>0</v>
      </c>
      <c r="K35" s="74"/>
      <c r="L35" s="5">
        <f>'Composante humaine mission'!K40*'Valo financière mission'!L$5</f>
        <v>0</v>
      </c>
      <c r="M35" s="74"/>
      <c r="N35" s="5">
        <f>'Composante humaine mission'!M40*'Valo financière mission'!N$5</f>
        <v>0</v>
      </c>
      <c r="O35" s="75"/>
      <c r="P35" s="5">
        <f>'Composante humaine mission'!O40*'Valo financière mission'!P$5</f>
        <v>0</v>
      </c>
      <c r="Q35" s="75"/>
      <c r="R35" s="73">
        <f t="shared" si="12"/>
        <v>0</v>
      </c>
      <c r="S35" s="76">
        <v>0.2</v>
      </c>
      <c r="T35" s="73">
        <f t="shared" si="15"/>
        <v>0</v>
      </c>
      <c r="U35" s="7"/>
      <c r="W35" s="8"/>
      <c r="X35" s="8"/>
      <c r="Y35" s="8"/>
    </row>
    <row r="36" spans="1:25" ht="36" customHeight="1" x14ac:dyDescent="0.2">
      <c r="A36" s="78" t="s">
        <v>69</v>
      </c>
      <c r="B36" s="82" t="str">
        <f>'Composante humaine mission'!B36</f>
        <v>Tranche Optionnelle 07 : Assistance à la passation du marché ou des marchés de maîtrise d’œuvre pour l’opération Tripode/UNDR</v>
      </c>
      <c r="C36" s="93"/>
      <c r="D36" s="83"/>
      <c r="F36" s="5">
        <f>'Composante humaine mission'!E41*'Valo financière mission'!F$5</f>
        <v>0</v>
      </c>
      <c r="G36" s="74"/>
      <c r="H36" s="5">
        <f>'Composante humaine mission'!G41*'Valo financière mission'!H$5</f>
        <v>0</v>
      </c>
      <c r="I36" s="75"/>
      <c r="J36" s="5">
        <f>'Composante humaine mission'!I41*'Valo financière mission'!J$5</f>
        <v>0</v>
      </c>
      <c r="K36" s="74"/>
      <c r="L36" s="5">
        <f>'Composante humaine mission'!K41*'Valo financière mission'!L$5</f>
        <v>0</v>
      </c>
      <c r="M36" s="74"/>
      <c r="N36" s="5">
        <f>'Composante humaine mission'!M41*'Valo financière mission'!N$5</f>
        <v>0</v>
      </c>
      <c r="O36" s="75"/>
      <c r="P36" s="5">
        <f>'Composante humaine mission'!O41*'Valo financière mission'!P$5</f>
        <v>0</v>
      </c>
      <c r="Q36" s="75"/>
      <c r="R36" s="73">
        <f t="shared" si="12"/>
        <v>0</v>
      </c>
      <c r="S36" s="76">
        <v>0.2</v>
      </c>
      <c r="T36" s="73">
        <f t="shared" si="15"/>
        <v>0</v>
      </c>
      <c r="U36" s="7"/>
      <c r="W36" s="8"/>
      <c r="X36" s="8"/>
      <c r="Y36" s="8"/>
    </row>
    <row r="37" spans="1:25" ht="26.25" customHeight="1" x14ac:dyDescent="0.2">
      <c r="A37" s="35"/>
      <c r="B37" s="53"/>
      <c r="C37" s="53"/>
      <c r="D37" s="53"/>
      <c r="F37" s="54"/>
      <c r="G37" s="32"/>
      <c r="H37" s="54"/>
      <c r="J37" s="54"/>
      <c r="K37" s="32"/>
      <c r="L37" s="54"/>
      <c r="M37" s="32"/>
      <c r="N37" s="54"/>
      <c r="P37" s="54"/>
      <c r="R37" s="54"/>
      <c r="S37" s="55"/>
      <c r="T37" s="54"/>
      <c r="U37" s="7"/>
      <c r="W37" s="8"/>
      <c r="X37" s="8"/>
      <c r="Y37" s="8"/>
    </row>
    <row r="38" spans="1:25" ht="18" customHeight="1" x14ac:dyDescent="0.2">
      <c r="C38" s="102" t="s">
        <v>22</v>
      </c>
      <c r="D38" s="102"/>
      <c r="F38" s="73">
        <f>+SUBTOTAL(9,F9:F36)</f>
        <v>0</v>
      </c>
      <c r="H38" s="73">
        <f>+SUBTOTAL(9,H9:H36)</f>
        <v>0</v>
      </c>
      <c r="I38" s="2"/>
      <c r="J38" s="73">
        <f>+SUBTOTAL(9,J9:J36)</f>
        <v>0</v>
      </c>
      <c r="K38" s="2"/>
      <c r="L38" s="73">
        <f>+SUBTOTAL(9,L9:L36)</f>
        <v>0</v>
      </c>
      <c r="M38" s="2"/>
      <c r="N38" s="73">
        <f>+SUBTOTAL(9,N9:N36)</f>
        <v>0</v>
      </c>
      <c r="O38" s="2"/>
      <c r="P38" s="73">
        <f>+SUBTOTAL(9,P9:P36)</f>
        <v>0</v>
      </c>
      <c r="Q38" s="2"/>
      <c r="R38" s="73">
        <f>SUM(F38:P38)</f>
        <v>0</v>
      </c>
      <c r="S38" s="2"/>
      <c r="T38" s="73">
        <f>+SUBTOTAL(9,T9:T28)</f>
        <v>0</v>
      </c>
      <c r="V38" s="11"/>
      <c r="W38" s="11"/>
      <c r="X38" s="11"/>
      <c r="Y38" s="11"/>
    </row>
    <row r="39" spans="1:25" ht="6" customHeight="1" x14ac:dyDescent="0.2"/>
    <row r="40" spans="1:25" ht="19.5" customHeight="1" x14ac:dyDescent="0.2">
      <c r="C40" s="101" t="s">
        <v>23</v>
      </c>
      <c r="D40" s="101"/>
      <c r="R40" s="41">
        <f>R38</f>
        <v>0</v>
      </c>
      <c r="T40" s="41">
        <f>T38</f>
        <v>0</v>
      </c>
    </row>
  </sheetData>
  <mergeCells count="36">
    <mergeCell ref="B35:D35"/>
    <mergeCell ref="B36:D36"/>
    <mergeCell ref="A9:A21"/>
    <mergeCell ref="A22:A26"/>
    <mergeCell ref="A27:A31"/>
    <mergeCell ref="C40:D40"/>
    <mergeCell ref="B9:D9"/>
    <mergeCell ref="B24:D24"/>
    <mergeCell ref="C38:D38"/>
    <mergeCell ref="B25:D25"/>
    <mergeCell ref="B26:D26"/>
    <mergeCell ref="B17:D17"/>
    <mergeCell ref="B18:D18"/>
    <mergeCell ref="B28:D28"/>
    <mergeCell ref="B27:D27"/>
    <mergeCell ref="B29:D29"/>
    <mergeCell ref="B30:D30"/>
    <mergeCell ref="B31:D31"/>
    <mergeCell ref="B32:D32"/>
    <mergeCell ref="B33:D33"/>
    <mergeCell ref="B34:D34"/>
    <mergeCell ref="A1:T1"/>
    <mergeCell ref="B2:T2"/>
    <mergeCell ref="B22:D22"/>
    <mergeCell ref="B23:D23"/>
    <mergeCell ref="B8:D8"/>
    <mergeCell ref="B21:D21"/>
    <mergeCell ref="B19:D19"/>
    <mergeCell ref="B20:D20"/>
    <mergeCell ref="B10:D10"/>
    <mergeCell ref="B11:D11"/>
    <mergeCell ref="B12:D12"/>
    <mergeCell ref="B13:D13"/>
    <mergeCell ref="B14:D14"/>
    <mergeCell ref="B15:D15"/>
    <mergeCell ref="B16:D16"/>
  </mergeCells>
  <phoneticPr fontId="2" type="noConversion"/>
  <printOptions horizontalCentered="1"/>
  <pageMargins left="0.15748031496062992" right="0.15748031496062992" top="0.55118110236220474" bottom="0.43307086614173229" header="0.19685039370078741" footer="0.15748031496062992"/>
  <pageSetup paperSize="9" scale="61" fitToWidth="0" fitToHeight="0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</vt:lpstr>
      <vt:lpstr>Mode d'emploi onglets UO</vt:lpstr>
      <vt:lpstr>Composante humaine mission</vt:lpstr>
      <vt:lpstr>Valo financière mission</vt:lpstr>
      <vt:lpstr>'Composante humaine mission'!_Toc107779757</vt:lpstr>
      <vt:lpstr>'Composante humaine mission'!Impression_des_titres</vt:lpstr>
      <vt:lpstr>'Valo financière mission'!Impression_des_titres</vt:lpstr>
      <vt:lpstr>'Mode d''emploi onglets UO'!Zone_d_impression</vt:lpstr>
      <vt:lpstr>'Page de garde'!Zone_d_impression</vt:lpstr>
      <vt:lpstr>'Valo financière mission'!Zone_d_impression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MAPA Schéma directeur SI AP-HP 2016-2020</dc:subject>
  <dc:creator>AP-HP</dc:creator>
  <cp:lastModifiedBy>BEIGBEDER Arnould</cp:lastModifiedBy>
  <cp:lastPrinted>2018-10-15T17:00:41Z</cp:lastPrinted>
  <dcterms:created xsi:type="dcterms:W3CDTF">2010-02-10T09:37:03Z</dcterms:created>
  <dcterms:modified xsi:type="dcterms:W3CDTF">2023-10-31T17:22:21Z</dcterms:modified>
</cp:coreProperties>
</file>