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RCHON\Utilisateur\CM Conseils\UGECAM IDF\Le Phoenix\"/>
    </mc:Choice>
  </mc:AlternateContent>
  <xr:revisionPtr revIDLastSave="0" documentId="13_ncr:1_{D752E76A-04A5-4E35-9B46-97CFD77C55C2}" xr6:coauthVersionLast="47" xr6:coauthVersionMax="47" xr10:uidLastSave="{00000000-0000-0000-0000-000000000000}"/>
  <bookViews>
    <workbookView xWindow="-98" yWindow="-98" windowWidth="21795" windowHeight="13996" tabRatio="938" activeTab="2" xr2:uid="{00000000-000D-0000-FFFF-FFFF00000000}"/>
  </bookViews>
  <sheets>
    <sheet name="Présentation" sheetId="6" r:id="rId1"/>
    <sheet name="13-BPU repas MAS PHOENIX" sheetId="1" r:id="rId2"/>
    <sheet name="BPU dotation MAS PHOENIX" sheetId="8" r:id="rId3"/>
  </sheets>
  <definedNames>
    <definedName name="_xlnm.Print_Titles" localSheetId="2">'BPU dotation MAS PHOENIX'!$37:$37</definedName>
    <definedName name="_xlnm.Print_Area" localSheetId="1">'13-BPU repas MAS PHOENIX'!$A$2:$L$18</definedName>
    <definedName name="_xlnm.Print_Area" localSheetId="2">'BPU dotation MAS PHOENIX'!$A$1:$R$44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5" i="8" l="1"/>
  <c r="V55" i="8" s="1"/>
  <c r="A1" i="8" l="1"/>
  <c r="C4" i="8"/>
  <c r="J55" i="8" l="1"/>
  <c r="K55" i="8" s="1"/>
  <c r="U54" i="8"/>
  <c r="V54" i="8" s="1"/>
  <c r="J54" i="8"/>
  <c r="K54" i="8" s="1"/>
  <c r="U53" i="8"/>
  <c r="V53" i="8" s="1"/>
  <c r="J53" i="8"/>
  <c r="K53" i="8" s="1"/>
  <c r="U52" i="8"/>
  <c r="V52" i="8" s="1"/>
  <c r="J52" i="8"/>
  <c r="K52" i="8" s="1"/>
  <c r="U51" i="8"/>
  <c r="V51" i="8" s="1"/>
  <c r="J51" i="8"/>
  <c r="K51" i="8" s="1"/>
  <c r="U50" i="8"/>
  <c r="V50" i="8" s="1"/>
  <c r="J50" i="8"/>
  <c r="K50" i="8" s="1"/>
  <c r="U49" i="8"/>
  <c r="V49" i="8" s="1"/>
  <c r="J49" i="8"/>
  <c r="K49" i="8" s="1"/>
  <c r="U48" i="8"/>
  <c r="V48" i="8" s="1"/>
  <c r="J48" i="8"/>
  <c r="K48" i="8" s="1"/>
  <c r="U47" i="8"/>
  <c r="V47" i="8" s="1"/>
  <c r="J47" i="8"/>
  <c r="K47" i="8" s="1"/>
  <c r="U46" i="8"/>
  <c r="V46" i="8" s="1"/>
  <c r="J46" i="8"/>
  <c r="U44" i="8"/>
  <c r="V44" i="8" s="1"/>
  <c r="J44" i="8"/>
  <c r="K44" i="8" s="1"/>
  <c r="U43" i="8"/>
  <c r="V43" i="8" s="1"/>
  <c r="J43" i="8"/>
  <c r="K43" i="8" s="1"/>
  <c r="U42" i="8"/>
  <c r="V42" i="8" s="1"/>
  <c r="J42" i="8"/>
  <c r="K42" i="8" s="1"/>
  <c r="U41" i="8"/>
  <c r="V41" i="8" s="1"/>
  <c r="J41" i="8"/>
  <c r="K41" i="8" s="1"/>
  <c r="U40" i="8"/>
  <c r="V40" i="8" s="1"/>
  <c r="J40" i="8"/>
  <c r="K40" i="8" s="1"/>
  <c r="U39" i="8"/>
  <c r="V39" i="8" s="1"/>
  <c r="J39" i="8"/>
  <c r="K39" i="8" s="1"/>
  <c r="U38" i="8"/>
  <c r="V38" i="8" s="1"/>
  <c r="J38" i="8"/>
  <c r="K38" i="8" s="1"/>
  <c r="U36" i="8"/>
  <c r="V36" i="8" s="1"/>
  <c r="J36" i="8"/>
  <c r="K36" i="8" s="1"/>
  <c r="U35" i="8"/>
  <c r="V35" i="8" s="1"/>
  <c r="J35" i="8"/>
  <c r="K35" i="8" s="1"/>
  <c r="U34" i="8"/>
  <c r="V34" i="8" s="1"/>
  <c r="J34" i="8"/>
  <c r="K34" i="8" s="1"/>
  <c r="U33" i="8"/>
  <c r="V33" i="8" s="1"/>
  <c r="J33" i="8"/>
  <c r="K33" i="8" s="1"/>
  <c r="U32" i="8"/>
  <c r="V32" i="8" s="1"/>
  <c r="J32" i="8"/>
  <c r="K32" i="8" s="1"/>
  <c r="U31" i="8"/>
  <c r="V31" i="8" s="1"/>
  <c r="J31" i="8"/>
  <c r="K31" i="8" s="1"/>
  <c r="U30" i="8"/>
  <c r="V30" i="8" s="1"/>
  <c r="J30" i="8"/>
  <c r="K30" i="8" s="1"/>
  <c r="U29" i="8"/>
  <c r="V29" i="8" s="1"/>
  <c r="J29" i="8"/>
  <c r="K29" i="8" s="1"/>
  <c r="U28" i="8"/>
  <c r="V28" i="8" s="1"/>
  <c r="J28" i="8"/>
  <c r="K28" i="8" s="1"/>
  <c r="U27" i="8"/>
  <c r="V27" i="8" s="1"/>
  <c r="J27" i="8"/>
  <c r="K27" i="8" s="1"/>
  <c r="U26" i="8"/>
  <c r="V26" i="8" s="1"/>
  <c r="J26" i="8"/>
  <c r="K26" i="8" s="1"/>
  <c r="U25" i="8"/>
  <c r="V25" i="8" s="1"/>
  <c r="J25" i="8"/>
  <c r="K25" i="8" s="1"/>
  <c r="U24" i="8"/>
  <c r="V24" i="8" s="1"/>
  <c r="J24" i="8"/>
  <c r="K24" i="8" s="1"/>
  <c r="U23" i="8"/>
  <c r="V23" i="8" s="1"/>
  <c r="J23" i="8"/>
  <c r="K23" i="8" s="1"/>
  <c r="U22" i="8"/>
  <c r="V22" i="8" s="1"/>
  <c r="J22" i="8"/>
  <c r="K22" i="8" s="1"/>
  <c r="U21" i="8"/>
  <c r="V21" i="8" s="1"/>
  <c r="J21" i="8"/>
  <c r="K21" i="8" s="1"/>
  <c r="U20" i="8"/>
  <c r="V20" i="8" s="1"/>
  <c r="J20" i="8"/>
  <c r="K20" i="8" s="1"/>
  <c r="U19" i="8"/>
  <c r="V19" i="8" s="1"/>
  <c r="J19" i="8"/>
  <c r="K19" i="8" s="1"/>
  <c r="U18" i="8"/>
  <c r="V18" i="8" s="1"/>
  <c r="J18" i="8"/>
  <c r="K18" i="8" s="1"/>
  <c r="U17" i="8"/>
  <c r="V17" i="8" s="1"/>
  <c r="J17" i="8"/>
  <c r="K17" i="8" s="1"/>
  <c r="U16" i="8"/>
  <c r="V16" i="8" s="1"/>
  <c r="J16" i="8"/>
  <c r="K16" i="8" s="1"/>
  <c r="U15" i="8"/>
  <c r="V15" i="8" s="1"/>
  <c r="J15" i="8"/>
  <c r="K15" i="8" s="1"/>
  <c r="U14" i="8"/>
  <c r="V14" i="8" s="1"/>
  <c r="J14" i="8"/>
  <c r="K14" i="8" s="1"/>
  <c r="U13" i="8"/>
  <c r="V13" i="8" s="1"/>
  <c r="J13" i="8"/>
  <c r="K13" i="8" s="1"/>
  <c r="U12" i="8"/>
  <c r="V12" i="8" s="1"/>
  <c r="J12" i="8"/>
  <c r="K12" i="8" s="1"/>
  <c r="U11" i="8"/>
  <c r="V11" i="8" s="1"/>
  <c r="J11" i="8"/>
  <c r="K11" i="8" s="1"/>
  <c r="U10" i="8"/>
  <c r="V10" i="8" s="1"/>
  <c r="J10" i="8"/>
  <c r="K10" i="8" s="1"/>
  <c r="U9" i="8"/>
  <c r="V9" i="8" s="1"/>
  <c r="J9" i="8"/>
  <c r="K9" i="8" s="1"/>
  <c r="K46" i="8" l="1"/>
  <c r="N59" i="8" s="1"/>
  <c r="N58" i="8"/>
  <c r="E4" i="1" l="1"/>
  <c r="A1" i="1"/>
  <c r="J7" i="1" l="1"/>
  <c r="L7" i="1" s="1"/>
  <c r="J17" i="1" l="1"/>
  <c r="L17" i="1" s="1"/>
  <c r="J16" i="1"/>
  <c r="J15" i="1"/>
  <c r="J14" i="1"/>
  <c r="J13" i="1"/>
  <c r="J12" i="1"/>
  <c r="L12" i="1" s="1"/>
  <c r="J11" i="1"/>
  <c r="L11" i="1" s="1"/>
  <c r="J9" i="1"/>
  <c r="L9" i="1" s="1"/>
  <c r="L16" i="1" l="1"/>
  <c r="L13" i="1"/>
  <c r="L14" i="1"/>
  <c r="L15" i="1"/>
</calcChain>
</file>

<file path=xl/sharedStrings.xml><?xml version="1.0" encoding="utf-8"?>
<sst xmlns="http://schemas.openxmlformats.org/spreadsheetml/2006/main" count="237" uniqueCount="148">
  <si>
    <t>ANNEXE n°13</t>
  </si>
  <si>
    <t xml:space="preserve">Désignation </t>
  </si>
  <si>
    <t>Boisson chaude (café, thé, chocolat)</t>
  </si>
  <si>
    <t>Sucre</t>
  </si>
  <si>
    <t>Confiture, miel idividuelle</t>
  </si>
  <si>
    <t>Beurre micro individuel</t>
  </si>
  <si>
    <t>Produit laitier (Lait, yaourt …)</t>
  </si>
  <si>
    <t>Fruits ou jus de fruit ou compote</t>
  </si>
  <si>
    <t>Elément céréalier (pain, pain de mie biscotte …)</t>
  </si>
  <si>
    <t>Viennoiserie (dimanche et jours fériés)</t>
  </si>
  <si>
    <r>
      <t xml:space="preserve">Boisson chaude </t>
    </r>
    <r>
      <rPr>
        <sz val="8"/>
        <color theme="1"/>
        <rFont val="Trebuchet MS"/>
        <family val="2"/>
      </rPr>
      <t>(café, thé, chocolat)ou une bossion fraîche</t>
    </r>
  </si>
  <si>
    <t>gouter résident</t>
  </si>
  <si>
    <t xml:space="preserve">Hors d’œuvres / Potage </t>
  </si>
  <si>
    <t xml:space="preserve">Plat protidique /
plat unique sucré </t>
  </si>
  <si>
    <t>Garniture (légumes + féculents)</t>
  </si>
  <si>
    <t>Produit laitier</t>
  </si>
  <si>
    <t xml:space="preserve">Dessert </t>
  </si>
  <si>
    <t>Pain</t>
  </si>
  <si>
    <t>Déjeuner résident</t>
  </si>
  <si>
    <t>Dîner résident</t>
  </si>
  <si>
    <t>Déjeuner personnel</t>
  </si>
  <si>
    <t>Repas invité, formation</t>
  </si>
  <si>
    <t>Prix unitaire HT</t>
  </si>
  <si>
    <t xml:space="preserve">Estimation du montant total TTC </t>
  </si>
  <si>
    <t xml:space="preserve">Le CANDIDAT détaille l'ensemble des catégories tarifaires qui encadrent les prix de la prestation </t>
  </si>
  <si>
    <t xml:space="preserve">PRODUITS ECONOMAT </t>
  </si>
  <si>
    <t>EPICERIE</t>
  </si>
  <si>
    <t>PRODUITS LAITIERS</t>
  </si>
  <si>
    <t>Désignation article</t>
  </si>
  <si>
    <t>Conditionnement unitaire</t>
  </si>
  <si>
    <t>Unité de livraison (minimum de commande)</t>
  </si>
  <si>
    <t>Marque</t>
  </si>
  <si>
    <t>Unité de facturation</t>
  </si>
  <si>
    <t>Tisane assorties sachet</t>
  </si>
  <si>
    <t>Thé sachet assorties sachet</t>
  </si>
  <si>
    <t>Beurre doux 10 g</t>
  </si>
  <si>
    <t>Confiture assorties 30g</t>
  </si>
  <si>
    <t>Camembert pasteurisé portion 30g</t>
  </si>
  <si>
    <t>"Vache Qui Rit"</t>
  </si>
  <si>
    <t>Compote de pruneaux 100 gr</t>
  </si>
  <si>
    <t>Emmental râpé kg</t>
  </si>
  <si>
    <t>Sucre morceaux (2mcx)
4g</t>
  </si>
  <si>
    <t>Compote assortie coupelle 100g</t>
  </si>
  <si>
    <t>biscuit "sec" assorti emballé varié (palet breton..)</t>
  </si>
  <si>
    <t xml:space="preserve">FRUITS FRAIS et CRUDITÉE </t>
  </si>
  <si>
    <t>ASSAISONNEMENTS</t>
  </si>
  <si>
    <t xml:space="preserve">Sel </t>
  </si>
  <si>
    <t>Banane</t>
  </si>
  <si>
    <t>Poivre</t>
  </si>
  <si>
    <t>Citron</t>
  </si>
  <si>
    <t>BOISSONS</t>
  </si>
  <si>
    <t>Eau minérale type cristalline 1,5l</t>
  </si>
  <si>
    <t>Renseigner uniquement les cases orangées</t>
  </si>
  <si>
    <t>Nom CANDIDAT</t>
  </si>
  <si>
    <t>Taux de TVA à indiquer</t>
  </si>
  <si>
    <t>Nom du CANDIDAT</t>
  </si>
  <si>
    <t>A compléter impérativement selon ce cadre.
Toute information qui ne figurerait pas dans ce cadre ne sera pas prise en compte pour l’analyse</t>
  </si>
  <si>
    <t>Consignes</t>
  </si>
  <si>
    <t>Bordereau des prix unitaires Partie repas (B.P.U.)</t>
  </si>
  <si>
    <t>Prix Unitaire HT</t>
  </si>
  <si>
    <t>Prix unitaire TTC</t>
  </si>
  <si>
    <t>Bordereau des prix unitaires (B.P.U.)Partie  DOTATION COMPLEMENTAIRE</t>
  </si>
  <si>
    <t xml:space="preserve">Estimation du montant total HT </t>
  </si>
  <si>
    <t>Qté DQE</t>
  </si>
  <si>
    <t>Dotation de base estimatif / Annuelle</t>
  </si>
  <si>
    <t>Kg</t>
  </si>
  <si>
    <t>Litre</t>
  </si>
  <si>
    <t>Unité</t>
  </si>
  <si>
    <t>Pce</t>
  </si>
  <si>
    <t>kg</t>
  </si>
  <si>
    <t>litre</t>
  </si>
  <si>
    <t xml:space="preserve">Fomages variés </t>
  </si>
  <si>
    <t>Semoule ou riz au lait#125g</t>
  </si>
  <si>
    <t>Poudre de lait entier Kg</t>
  </si>
  <si>
    <t>Ketchup (425g) env.</t>
  </si>
  <si>
    <t>Moutarde (265g) env.</t>
  </si>
  <si>
    <t>Mayonnaise (425) env.</t>
  </si>
  <si>
    <t>Poivrière de table 18g env.</t>
  </si>
  <si>
    <t>salière de table 20g env.</t>
  </si>
  <si>
    <t>Bte</t>
  </si>
  <si>
    <t>Pain de mie sachet 800g env.</t>
  </si>
  <si>
    <t>Pqt</t>
  </si>
  <si>
    <t>Sirop (fraise, menthe, grenadine, orange, citron) 1l env.</t>
  </si>
  <si>
    <t>Pulco citron 1 l</t>
  </si>
  <si>
    <t>Sucre en poudre dosette 4g env.</t>
  </si>
  <si>
    <t>Liégeois café DANETTE ou équivalent</t>
  </si>
  <si>
    <t>Liégeois chocolat DANETTE ou équivalent</t>
  </si>
  <si>
    <t>Liégeois vanille DANETTE ou équivalent</t>
  </si>
  <si>
    <t>Mousse au chocolat lait 100 g env.</t>
  </si>
  <si>
    <t>Mousse chocolat  noir 100g env.</t>
  </si>
  <si>
    <t>Chocolat poudre 1k env.</t>
  </si>
  <si>
    <t>Chocolat noir Tablette 125g env.</t>
  </si>
  <si>
    <t>Crème dessert 125g tous parfums</t>
  </si>
  <si>
    <t>Eau minérale type cristalline 0,5l</t>
  </si>
  <si>
    <t>Filtre à café n°4</t>
  </si>
  <si>
    <t>Sucre en poudre dosette edulcoranbt 4g env.</t>
  </si>
  <si>
    <t>Jus d'orange sans pulpe 75 cl riche en vitamine C</t>
  </si>
  <si>
    <t>Pain riche en fibres 200 gr</t>
  </si>
  <si>
    <t>Pain de mie semi complet 400 gr</t>
  </si>
  <si>
    <t>Chocolat poudre sachet individuelle</t>
  </si>
  <si>
    <t>Lait entier BIO</t>
  </si>
  <si>
    <t>Lait ½ écrémé litre BIO</t>
  </si>
  <si>
    <t>Yaourts nature 125g BIO</t>
  </si>
  <si>
    <t>Yourt aromatisé 125g BIO</t>
  </si>
  <si>
    <t>Fromage blanc (dont laitage au lait entier 100g BIO</t>
  </si>
  <si>
    <t>Fromage blanc fruité BIO</t>
  </si>
  <si>
    <t>Crème de fromage enrichie MG type saint Morêt, Rondelé, Petit Moulé)</t>
  </si>
  <si>
    <t>Ketchup dose</t>
  </si>
  <si>
    <t>Maypnnaise falcon 235g env.</t>
  </si>
  <si>
    <t>Pomme fruit Local</t>
  </si>
  <si>
    <t>Fruits de saison au Kg local</t>
  </si>
  <si>
    <t>Salade Verte sachet 500 gr</t>
  </si>
  <si>
    <t>Miel 30g</t>
  </si>
  <si>
    <t>Purée de pruneaux 50 gr</t>
  </si>
  <si>
    <t>Gelée de fruits</t>
  </si>
  <si>
    <t>REM</t>
  </si>
  <si>
    <t xml:space="preserve">biscuit "mou" assorti emballé varié    brownies, madelein, biscuits roulés..)   </t>
  </si>
  <si>
    <t>Café moulu 50/50 1kg</t>
  </si>
  <si>
    <t>Compote S/sucre ajouté coupelle 100g</t>
  </si>
  <si>
    <t>Sirop sans sucres dvers parfums 1 l env.</t>
  </si>
  <si>
    <t xml:space="preserve">Eaux pétillantes fines bulles riche en sel mono sodée 1,5l </t>
  </si>
  <si>
    <t>Eaux pétillantes grosses bulles riche en sel mono sodée 1,5l</t>
  </si>
  <si>
    <t>Eau Hépar 1,5 L</t>
  </si>
  <si>
    <t>Jus de pruneaux 75cl</t>
  </si>
  <si>
    <t>Indiquer Nom du candidat</t>
  </si>
  <si>
    <t>Renseigner uniquement les cases orangées -  Les quantités du présent DQE sont des quantités non contractuelles, destinées uniquement à l'évaluation des offres</t>
  </si>
  <si>
    <t>Goûter (biscuit, pain, pain de mie)</t>
  </si>
  <si>
    <t>JUS POMME BRIK 1L</t>
  </si>
  <si>
    <t>JUS RAISIN  1L</t>
  </si>
  <si>
    <t>EAU PAMPARA 1,5L X 6</t>
  </si>
  <si>
    <t>CIDRE BOUCHE DOUX 75CL R.D.F.</t>
  </si>
  <si>
    <t>Champony</t>
  </si>
  <si>
    <t>JUS ANANAS 1L</t>
  </si>
  <si>
    <t>JUS ORANGE 1L</t>
  </si>
  <si>
    <t>COCA COLA 1,25L X 6</t>
  </si>
  <si>
    <t>Blédine 500 grs</t>
  </si>
  <si>
    <t>KELLOGG'S MIEL POPS 600G X 12</t>
  </si>
  <si>
    <t>KELLOGG'S ORIG.CORN FLAKES 500Gx8</t>
  </si>
  <si>
    <t>Beurre doux plaquette 250 gr</t>
  </si>
  <si>
    <t>Taux TVA</t>
  </si>
  <si>
    <t>Montant estimé HT</t>
  </si>
  <si>
    <t>Montant estimé TTC</t>
  </si>
  <si>
    <t xml:space="preserve">Prestations de restauration au sein d'établissements de l'Ugecam  Ile-de-France </t>
  </si>
  <si>
    <t>Déjeuner résident thérapeutique</t>
  </si>
  <si>
    <t>Diner résident thérapeutique</t>
  </si>
  <si>
    <t>Petit déjeuner résident</t>
  </si>
  <si>
    <t>Diner personnel nuit</t>
  </si>
  <si>
    <t>Les prix indiqués ci-dessus s'entendent tout compris (tout frais de personnel cuisine centrale, tout frais d'exploitation cuisine centrale, tout frais de livraison)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</si>
</sst>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#,##0.000\ &quot;€&quot;"/>
    <numFmt numFmtId="166" formatCode="#,##0.00\ &quot;€&quot;"/>
    <numFmt numFmtId="168" formatCode="_(&quot;€&quot;* #,##0.00_);_(&quot;€&quot;* \(#,##0.00\);_(&quot;€&quot;* &quot;-&quot;??_);_(@_)"/>
    <numFmt numFmtId="173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Trebuchet MS"/>
      <family val="2"/>
    </font>
    <font>
      <sz val="11"/>
      <color theme="1"/>
      <name val="Trebuchet MS"/>
      <family val="2"/>
    </font>
    <font>
      <sz val="18"/>
      <color theme="0"/>
      <name val="Trebuchet MS"/>
      <family val="2"/>
    </font>
    <font>
      <i/>
      <sz val="11"/>
      <color rgb="FFFF0000"/>
      <name val="Trebuchet MS"/>
      <family val="2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b/>
      <u/>
      <sz val="9"/>
      <color theme="1"/>
      <name val="Trebuchet MS"/>
      <family val="2"/>
    </font>
    <font>
      <b/>
      <sz val="10"/>
      <color theme="1"/>
      <name val="Trebuchet MS"/>
      <family val="2"/>
    </font>
    <font>
      <sz val="8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6"/>
      <color theme="1"/>
      <name val="Trebuchet MS"/>
      <family val="2"/>
    </font>
    <font>
      <sz val="12"/>
      <color theme="1"/>
      <name val="Trebuchet MS"/>
      <family val="2"/>
    </font>
    <font>
      <sz val="16"/>
      <color theme="0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color rgb="FFFF0000"/>
      <name val="Trebuchet MS"/>
      <family val="2"/>
    </font>
    <font>
      <sz val="14"/>
      <color theme="1"/>
      <name val="Trebuchet MS"/>
      <family val="2"/>
    </font>
    <font>
      <sz val="12"/>
      <name val="Trebuchet MS"/>
      <family val="2"/>
    </font>
    <font>
      <sz val="11"/>
      <color rgb="FF000000"/>
      <name val="Trebuchet MS"/>
      <family val="2"/>
    </font>
    <font>
      <sz val="10"/>
      <name val="Arial"/>
      <family val="2"/>
    </font>
    <font>
      <sz val="10"/>
      <color rgb="FFFF0000"/>
      <name val="Trebuchet MS"/>
      <family val="2"/>
    </font>
    <font>
      <sz val="12"/>
      <name val="Calibri"/>
      <family val="2"/>
      <scheme val="minor"/>
    </font>
    <font>
      <sz val="14"/>
      <color rgb="FFFF000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4" fillId="0" borderId="0"/>
    <xf numFmtId="0" fontId="24" fillId="0" borderId="0"/>
    <xf numFmtId="168" fontId="24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0" fontId="6" fillId="3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vertical="center" wrapText="1"/>
    </xf>
    <xf numFmtId="165" fontId="7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4" xfId="0" applyFont="1" applyFill="1" applyBorder="1" applyAlignment="1">
      <alignment vertical="center" wrapText="1"/>
    </xf>
    <xf numFmtId="165" fontId="7" fillId="5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16" fillId="0" borderId="0" xfId="0" applyFont="1"/>
    <xf numFmtId="0" fontId="18" fillId="0" borderId="6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22" fillId="7" borderId="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 applyProtection="1">
      <alignment horizontal="center" vertical="center" wrapText="1"/>
      <protection locked="0"/>
    </xf>
    <xf numFmtId="0" fontId="14" fillId="8" borderId="4" xfId="0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/>
    <xf numFmtId="0" fontId="12" fillId="7" borderId="4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49" fontId="19" fillId="3" borderId="13" xfId="0" applyNumberFormat="1" applyFont="1" applyFill="1" applyBorder="1" applyAlignment="1">
      <alignment horizontal="center" vertical="center" wrapText="1"/>
    </xf>
    <xf numFmtId="0" fontId="18" fillId="0" borderId="9" xfId="0" applyFont="1" applyBorder="1" applyAlignment="1">
      <alignment vertical="center"/>
    </xf>
    <xf numFmtId="165" fontId="3" fillId="8" borderId="4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7" fillId="3" borderId="4" xfId="0" applyNumberFormat="1" applyFont="1" applyFill="1" applyBorder="1" applyAlignment="1">
      <alignment horizontal="center" vertical="center" wrapText="1"/>
    </xf>
    <xf numFmtId="165" fontId="7" fillId="3" borderId="5" xfId="0" applyNumberFormat="1" applyFont="1" applyFill="1" applyBorder="1" applyAlignment="1">
      <alignment horizontal="center" vertical="center" wrapText="1"/>
    </xf>
    <xf numFmtId="165" fontId="8" fillId="3" borderId="4" xfId="0" applyNumberFormat="1" applyFont="1" applyFill="1" applyBorder="1" applyAlignment="1">
      <alignment horizontal="center" vertical="center" wrapText="1"/>
    </xf>
    <xf numFmtId="165" fontId="25" fillId="8" borderId="5" xfId="0" applyNumberFormat="1" applyFont="1" applyFill="1" applyBorder="1" applyAlignment="1">
      <alignment horizontal="center" vertical="center" wrapText="1"/>
    </xf>
    <xf numFmtId="165" fontId="9" fillId="3" borderId="5" xfId="0" applyNumberFormat="1" applyFont="1" applyFill="1" applyBorder="1" applyAlignment="1">
      <alignment horizontal="center" vertical="center" wrapText="1"/>
    </xf>
    <xf numFmtId="165" fontId="7" fillId="8" borderId="4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4" xfId="0" applyNumberFormat="1" applyFont="1" applyBorder="1" applyAlignment="1" applyProtection="1">
      <alignment horizontal="center" vertical="center" wrapText="1"/>
      <protection locked="0"/>
    </xf>
    <xf numFmtId="165" fontId="10" fillId="3" borderId="4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6" fillId="0" borderId="1" xfId="0" applyFont="1" applyBorder="1" applyAlignment="1" applyProtection="1">
      <alignment vertical="center" wrapText="1"/>
      <protection hidden="1"/>
    </xf>
    <xf numFmtId="0" fontId="3" fillId="8" borderId="0" xfId="0" applyFont="1" applyFill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>
      <alignment horizontal="center" vertical="center" wrapText="1"/>
    </xf>
    <xf numFmtId="165" fontId="11" fillId="5" borderId="4" xfId="0" applyNumberFormat="1" applyFont="1" applyFill="1" applyBorder="1" applyAlignment="1">
      <alignment horizontal="center" vertical="center" wrapText="1"/>
    </xf>
    <xf numFmtId="165" fontId="3" fillId="5" borderId="4" xfId="0" applyNumberFormat="1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1" fontId="3" fillId="5" borderId="4" xfId="0" applyNumberFormat="1" applyFont="1" applyFill="1" applyBorder="1" applyAlignment="1">
      <alignment horizontal="center" vertical="center" wrapText="1"/>
    </xf>
    <xf numFmtId="1" fontId="11" fillId="5" borderId="4" xfId="0" applyNumberFormat="1" applyFont="1" applyFill="1" applyBorder="1" applyAlignment="1">
      <alignment horizontal="center" vertical="center" wrapText="1"/>
    </xf>
    <xf numFmtId="165" fontId="7" fillId="5" borderId="4" xfId="0" applyNumberFormat="1" applyFont="1" applyFill="1" applyBorder="1" applyAlignment="1" applyProtection="1">
      <alignment vertical="center" wrapText="1"/>
      <protection locked="0"/>
    </xf>
    <xf numFmtId="165" fontId="25" fillId="8" borderId="5" xfId="0" applyNumberFormat="1" applyFont="1" applyFill="1" applyBorder="1" applyAlignment="1" applyProtection="1">
      <alignment horizontal="center" vertical="center" wrapText="1"/>
      <protection locked="0"/>
    </xf>
    <xf numFmtId="9" fontId="12" fillId="7" borderId="1" xfId="1" applyFont="1" applyFill="1" applyBorder="1" applyAlignment="1">
      <alignment horizontal="center" vertical="center" wrapText="1"/>
    </xf>
    <xf numFmtId="9" fontId="14" fillId="7" borderId="4" xfId="1" applyFont="1" applyFill="1" applyBorder="1" applyAlignment="1">
      <alignment horizontal="center" vertical="center" wrapText="1"/>
    </xf>
    <xf numFmtId="9" fontId="12" fillId="7" borderId="4" xfId="1" applyFont="1" applyFill="1" applyBorder="1" applyAlignment="1">
      <alignment horizontal="center" vertical="center" wrapText="1"/>
    </xf>
    <xf numFmtId="9" fontId="3" fillId="0" borderId="0" xfId="1" applyFont="1" applyAlignment="1">
      <alignment horizontal="center" vertical="center" wrapText="1"/>
    </xf>
    <xf numFmtId="0" fontId="12" fillId="7" borderId="0" xfId="0" applyFont="1" applyFill="1" applyAlignment="1">
      <alignment horizontal="center" vertical="center" wrapText="1"/>
    </xf>
    <xf numFmtId="173" fontId="3" fillId="8" borderId="4" xfId="1" applyNumberFormat="1" applyFont="1" applyFill="1" applyBorder="1" applyAlignment="1" applyProtection="1">
      <alignment horizontal="center" vertical="center" wrapText="1"/>
      <protection locked="0"/>
    </xf>
    <xf numFmtId="173" fontId="6" fillId="8" borderId="4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7" fillId="8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 applyProtection="1">
      <alignment horizontal="center" vertical="center" wrapText="1"/>
      <protection locked="0"/>
    </xf>
    <xf numFmtId="165" fontId="14" fillId="0" borderId="2" xfId="0" applyNumberFormat="1" applyFont="1" applyBorder="1" applyAlignment="1" applyProtection="1">
      <alignment horizontal="center" vertical="center" wrapText="1"/>
      <protection locked="0"/>
    </xf>
    <xf numFmtId="165" fontId="14" fillId="0" borderId="3" xfId="0" applyNumberFormat="1" applyFont="1" applyBorder="1" applyAlignment="1" applyProtection="1">
      <alignment horizontal="center" vertical="center" wrapText="1"/>
      <protection locked="0"/>
    </xf>
    <xf numFmtId="0" fontId="21" fillId="6" borderId="4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 applyProtection="1">
      <alignment horizontal="center" vertical="center" wrapText="1"/>
      <protection locked="0"/>
    </xf>
    <xf numFmtId="0" fontId="12" fillId="7" borderId="2" xfId="0" applyFont="1" applyFill="1" applyBorder="1" applyAlignment="1" applyProtection="1">
      <alignment horizontal="center" vertical="center" wrapText="1"/>
      <protection locked="0"/>
    </xf>
    <xf numFmtId="0" fontId="12" fillId="7" borderId="3" xfId="0" applyFont="1" applyFill="1" applyBorder="1" applyAlignment="1" applyProtection="1">
      <alignment horizontal="center" vertical="center" wrapText="1"/>
      <protection locked="0"/>
    </xf>
    <xf numFmtId="0" fontId="12" fillId="7" borderId="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27" fillId="0" borderId="0" xfId="0" applyFont="1"/>
  </cellXfs>
  <cellStyles count="5">
    <cellStyle name="Monétaire 2 2" xfId="4" xr:uid="{00000000-0005-0000-0000-000001000000}"/>
    <cellStyle name="Normal" xfId="0" builtinId="0"/>
    <cellStyle name="Normal 2 2" xfId="3" xr:uid="{00000000-0005-0000-0000-000003000000}"/>
    <cellStyle name="Normal 6" xfId="2" xr:uid="{00000000-0005-0000-0000-000004000000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230909</xdr:colOff>
      <xdr:row>18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D1348C7-AD3C-6E45-8A04-9C46B9BB7892}"/>
            </a:ext>
          </a:extLst>
        </xdr:cNvPr>
        <xdr:cNvSpPr txBox="1"/>
      </xdr:nvSpPr>
      <xdr:spPr>
        <a:xfrm>
          <a:off x="18938009" y="15786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9"/>
  <sheetViews>
    <sheetView showGridLines="0" zoomScaleNormal="100" zoomScalePageLayoutView="195" workbookViewId="0">
      <selection activeCell="B10" sqref="B10"/>
    </sheetView>
  </sheetViews>
  <sheetFormatPr baseColWidth="10" defaultRowHeight="14.25" x14ac:dyDescent="0.45"/>
  <cols>
    <col min="1" max="1" width="26.3984375" customWidth="1"/>
    <col min="2" max="2" width="79.265625" customWidth="1"/>
  </cols>
  <sheetData>
    <row r="1" spans="1:2" ht="45.95" customHeight="1" x14ac:dyDescent="0.45">
      <c r="A1" s="59" t="s">
        <v>142</v>
      </c>
      <c r="B1" s="60"/>
    </row>
    <row r="2" spans="1:2" ht="55.5" customHeight="1" x14ac:dyDescent="0.45">
      <c r="A2" s="61" t="s">
        <v>56</v>
      </c>
      <c r="B2" s="61"/>
    </row>
    <row r="3" spans="1:2" ht="14.65" thickBot="1" x14ac:dyDescent="0.5">
      <c r="A3" s="8"/>
      <c r="B3" s="8"/>
    </row>
    <row r="4" spans="1:2" ht="15.75" thickBot="1" x14ac:dyDescent="0.5">
      <c r="A4" s="23" t="s">
        <v>55</v>
      </c>
      <c r="B4" s="22" t="s">
        <v>124</v>
      </c>
    </row>
    <row r="5" spans="1:2" ht="14.65" thickBot="1" x14ac:dyDescent="0.5">
      <c r="A5" s="19"/>
      <c r="B5" s="20"/>
    </row>
    <row r="6" spans="1:2" ht="15.4" x14ac:dyDescent="0.45">
      <c r="A6" s="9" t="s">
        <v>57</v>
      </c>
      <c r="B6" s="21"/>
    </row>
    <row r="7" spans="1:2" ht="30" customHeight="1" x14ac:dyDescent="0.45">
      <c r="A7" s="62" t="s">
        <v>24</v>
      </c>
      <c r="B7" s="63"/>
    </row>
    <row r="8" spans="1:2" ht="39" customHeight="1" thickBot="1" x14ac:dyDescent="0.5">
      <c r="A8" s="57"/>
      <c r="B8" s="58"/>
    </row>
    <row r="9" spans="1:2" x14ac:dyDescent="0.45">
      <c r="A9" s="8"/>
      <c r="B9" s="8"/>
    </row>
  </sheetData>
  <mergeCells count="4">
    <mergeCell ref="A8:B8"/>
    <mergeCell ref="A1:B1"/>
    <mergeCell ref="A2:B2"/>
    <mergeCell ref="A7:B7"/>
  </mergeCells>
  <pageMargins left="0.55118110236220474" right="0.31496062992125984" top="0.74803149606299213" bottom="0.5" header="0.31496062992125984" footer="0.31496062992125984"/>
  <pageSetup paperSize="9" scale="89" fitToHeight="0" orientation="portrait" horizontalDpi="4294967294" r:id="rId1"/>
  <headerFooter>
    <oddHeader>&amp;CUGECAM AQUITAINE</oddHeader>
    <oddFooter>&amp;LMEMOIRE TECHNIQUE&amp;CPage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L19"/>
  <sheetViews>
    <sheetView showGridLines="0" zoomScale="85" zoomScaleNormal="85" workbookViewId="0">
      <selection activeCell="A20" sqref="A20"/>
    </sheetView>
  </sheetViews>
  <sheetFormatPr baseColWidth="10" defaultColWidth="10.86328125" defaultRowHeight="14.25" x14ac:dyDescent="0.45"/>
  <cols>
    <col min="1" max="1" width="24.265625" style="1" customWidth="1"/>
    <col min="2" max="2" width="18.265625" style="1" customWidth="1"/>
    <col min="3" max="3" width="17.265625" style="1" customWidth="1"/>
    <col min="4" max="6" width="12.86328125" style="1" customWidth="1"/>
    <col min="7" max="7" width="15.1328125" style="1" customWidth="1"/>
    <col min="8" max="8" width="14" style="1" customWidth="1"/>
    <col min="9" max="9" width="12.86328125" style="1" customWidth="1"/>
    <col min="10" max="10" width="16.59765625" style="1" customWidth="1"/>
    <col min="11" max="11" width="10.1328125" style="1" customWidth="1"/>
    <col min="12" max="12" width="12.86328125" style="1" customWidth="1"/>
    <col min="13" max="16384" width="10.86328125" style="1"/>
  </cols>
  <sheetData>
    <row r="1" spans="1:12" ht="33.75" customHeight="1" x14ac:dyDescent="0.45">
      <c r="A1" s="59" t="str">
        <f>Présentation!A1</f>
        <v xml:space="preserve">Prestations de restauration au sein d'établissements de l'Ugecam  Ile-de-France 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23.25" x14ac:dyDescent="0.45">
      <c r="A2" s="64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6"/>
    </row>
    <row r="3" spans="1:12" ht="23.25" x14ac:dyDescent="0.45">
      <c r="A3" s="73" t="s">
        <v>58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ht="27" customHeight="1" x14ac:dyDescent="0.45">
      <c r="A4" s="74" t="s">
        <v>53</v>
      </c>
      <c r="B4" s="74"/>
      <c r="C4" s="74"/>
      <c r="D4" s="74"/>
      <c r="E4" s="67" t="str">
        <f>Présentation!B4</f>
        <v>Indiquer Nom du candidat</v>
      </c>
      <c r="F4" s="68"/>
      <c r="G4" s="68"/>
      <c r="H4" s="68"/>
      <c r="I4" s="68"/>
      <c r="J4" s="68"/>
      <c r="K4" s="68"/>
      <c r="L4" s="68"/>
    </row>
    <row r="5" spans="1:12" x14ac:dyDescent="0.45">
      <c r="A5" s="69" t="s">
        <v>52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1"/>
    </row>
    <row r="6" spans="1:12" ht="41.65" x14ac:dyDescent="0.45">
      <c r="A6" s="2" t="s">
        <v>1</v>
      </c>
      <c r="B6" s="27" t="s">
        <v>2</v>
      </c>
      <c r="C6" s="28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8</v>
      </c>
      <c r="I6" s="27" t="s">
        <v>9</v>
      </c>
      <c r="J6" s="29" t="s">
        <v>59</v>
      </c>
      <c r="K6" s="30" t="s">
        <v>54</v>
      </c>
      <c r="L6" s="31" t="s">
        <v>60</v>
      </c>
    </row>
    <row r="7" spans="1:12" x14ac:dyDescent="0.45">
      <c r="A7" s="3" t="s">
        <v>145</v>
      </c>
      <c r="B7" s="32">
        <v>0</v>
      </c>
      <c r="C7" s="32">
        <v>0</v>
      </c>
      <c r="D7" s="32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3">
        <f>SUM(B7:I7)</f>
        <v>0</v>
      </c>
      <c r="K7" s="56"/>
      <c r="L7" s="26">
        <f>(J7*K7)+J7</f>
        <v>0</v>
      </c>
    </row>
    <row r="8" spans="1:12" ht="54" customHeight="1" x14ac:dyDescent="0.45">
      <c r="A8" s="2" t="s">
        <v>1</v>
      </c>
      <c r="B8" s="27" t="s">
        <v>10</v>
      </c>
      <c r="C8" s="28" t="s">
        <v>3</v>
      </c>
      <c r="D8" s="35" t="s">
        <v>126</v>
      </c>
      <c r="E8" s="27"/>
      <c r="F8" s="27"/>
      <c r="G8" s="27"/>
      <c r="H8" s="27"/>
      <c r="I8" s="27"/>
      <c r="J8" s="29" t="s">
        <v>59</v>
      </c>
      <c r="K8" s="49" t="s">
        <v>54</v>
      </c>
      <c r="L8" s="31" t="s">
        <v>60</v>
      </c>
    </row>
    <row r="9" spans="1:12" ht="20.100000000000001" customHeight="1" x14ac:dyDescent="0.45">
      <c r="A9" s="3" t="s">
        <v>11</v>
      </c>
      <c r="B9" s="32">
        <v>0</v>
      </c>
      <c r="C9" s="32">
        <v>0</v>
      </c>
      <c r="D9" s="32">
        <v>0</v>
      </c>
      <c r="E9" s="4"/>
      <c r="F9" s="4"/>
      <c r="G9" s="4"/>
      <c r="H9" s="4"/>
      <c r="I9" s="4"/>
      <c r="J9" s="33">
        <f>SUM(B9:I9)</f>
        <v>0</v>
      </c>
      <c r="K9" s="56"/>
      <c r="L9" s="26">
        <f>(J9*K9)+J9</f>
        <v>0</v>
      </c>
    </row>
    <row r="10" spans="1:12" ht="41.65" x14ac:dyDescent="0.45">
      <c r="A10" s="2" t="s">
        <v>1</v>
      </c>
      <c r="B10" s="28" t="s">
        <v>2</v>
      </c>
      <c r="C10" s="28" t="s">
        <v>12</v>
      </c>
      <c r="D10" s="28" t="s">
        <v>13</v>
      </c>
      <c r="E10" s="27" t="s">
        <v>14</v>
      </c>
      <c r="F10" s="27" t="s">
        <v>15</v>
      </c>
      <c r="G10" s="27" t="s">
        <v>16</v>
      </c>
      <c r="H10" s="27" t="s">
        <v>17</v>
      </c>
      <c r="I10" s="34"/>
      <c r="J10" s="29" t="s">
        <v>59</v>
      </c>
      <c r="K10" s="49" t="s">
        <v>54</v>
      </c>
      <c r="L10" s="31" t="s">
        <v>60</v>
      </c>
    </row>
    <row r="11" spans="1:12" ht="20.100000000000001" customHeight="1" x14ac:dyDescent="0.45">
      <c r="A11" s="5" t="s">
        <v>18</v>
      </c>
      <c r="B11" s="32">
        <v>0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6"/>
      <c r="J11" s="25">
        <f>SUM(B11:I11)</f>
        <v>0</v>
      </c>
      <c r="K11" s="56"/>
      <c r="L11" s="26">
        <f t="shared" ref="L11:L17" si="0">(J11*K11)+J11</f>
        <v>0</v>
      </c>
    </row>
    <row r="12" spans="1:12" ht="23.25" customHeight="1" x14ac:dyDescent="0.45">
      <c r="A12" s="5" t="s">
        <v>19</v>
      </c>
      <c r="B12" s="32">
        <v>0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6"/>
      <c r="J12" s="25">
        <f>SUM(B12:I12)</f>
        <v>0</v>
      </c>
      <c r="K12" s="56"/>
      <c r="L12" s="26">
        <f t="shared" si="0"/>
        <v>0</v>
      </c>
    </row>
    <row r="13" spans="1:12" ht="27" customHeight="1" x14ac:dyDescent="0.45">
      <c r="A13" s="5" t="s">
        <v>143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6"/>
      <c r="J13" s="25">
        <f t="shared" ref="J13:J17" si="1">SUM(B13:I13)</f>
        <v>0</v>
      </c>
      <c r="K13" s="56"/>
      <c r="L13" s="26">
        <f t="shared" si="0"/>
        <v>0</v>
      </c>
    </row>
    <row r="14" spans="1:12" ht="27" customHeight="1" x14ac:dyDescent="0.45">
      <c r="A14" s="5" t="s">
        <v>144</v>
      </c>
      <c r="B14" s="32">
        <v>0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6"/>
      <c r="J14" s="25">
        <f t="shared" si="1"/>
        <v>0</v>
      </c>
      <c r="K14" s="56"/>
      <c r="L14" s="26">
        <f t="shared" si="0"/>
        <v>0</v>
      </c>
    </row>
    <row r="15" spans="1:12" ht="21" customHeight="1" x14ac:dyDescent="0.45">
      <c r="A15" s="7" t="s">
        <v>20</v>
      </c>
      <c r="B15" s="48"/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6"/>
      <c r="J15" s="25">
        <f t="shared" si="1"/>
        <v>0</v>
      </c>
      <c r="K15" s="56"/>
      <c r="L15" s="26">
        <f t="shared" si="0"/>
        <v>0</v>
      </c>
    </row>
    <row r="16" spans="1:12" ht="20.100000000000001" customHeight="1" x14ac:dyDescent="0.45">
      <c r="A16" s="7" t="s">
        <v>146</v>
      </c>
      <c r="B16" s="48"/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6"/>
      <c r="J16" s="25">
        <f t="shared" si="1"/>
        <v>0</v>
      </c>
      <c r="K16" s="56"/>
      <c r="L16" s="26">
        <f t="shared" si="0"/>
        <v>0</v>
      </c>
    </row>
    <row r="17" spans="1:12" ht="20.100000000000001" customHeight="1" x14ac:dyDescent="0.45">
      <c r="A17" s="7" t="s">
        <v>21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6"/>
      <c r="J17" s="25">
        <f t="shared" si="1"/>
        <v>0</v>
      </c>
      <c r="K17" s="56"/>
      <c r="L17" s="26">
        <f t="shared" si="0"/>
        <v>0</v>
      </c>
    </row>
    <row r="18" spans="1:12" x14ac:dyDescent="0.45">
      <c r="J18" s="16"/>
    </row>
    <row r="19" spans="1:12" ht="18" x14ac:dyDescent="0.55000000000000004">
      <c r="A19" s="88" t="s">
        <v>147</v>
      </c>
      <c r="B19" s="88"/>
      <c r="C19" s="88"/>
      <c r="D19" s="88"/>
      <c r="E19" s="88"/>
      <c r="F19" s="88"/>
      <c r="G19" s="88"/>
      <c r="H19" s="88"/>
    </row>
  </sheetData>
  <mergeCells count="6">
    <mergeCell ref="A2:L2"/>
    <mergeCell ref="A3:L3"/>
    <mergeCell ref="A4:D4"/>
    <mergeCell ref="E4:L4"/>
    <mergeCell ref="A1:L1"/>
    <mergeCell ref="A5:L5"/>
  </mergeCells>
  <pageMargins left="0.27559055118110237" right="0.11811023622047245" top="0.51181102362204722" bottom="0.55118110236220474" header="0.31496062992125984" footer="0.31496062992125984"/>
  <pageSetup paperSize="9" scale="60" orientation="portrait" r:id="rId1"/>
  <headerFooter>
    <oddHeader>&amp;CUGECAM AQUITAINE</oddHeader>
    <oddFooter>&amp;CPage &amp;P de &amp;N&amp;RAnnexe 13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59999389629810485"/>
  </sheetPr>
  <dimension ref="A1:V59"/>
  <sheetViews>
    <sheetView showGridLines="0" tabSelected="1" topLeftCell="F1" zoomScale="85" zoomScaleNormal="100" zoomScalePageLayoutView="110" workbookViewId="0">
      <selection activeCell="I9" sqref="I9:I36"/>
    </sheetView>
  </sheetViews>
  <sheetFormatPr baseColWidth="10" defaultColWidth="10.86328125" defaultRowHeight="14.25" x14ac:dyDescent="0.45"/>
  <cols>
    <col min="1" max="1" width="30" style="10" customWidth="1"/>
    <col min="2" max="2" width="17.1328125" style="10" customWidth="1"/>
    <col min="3" max="4" width="10.86328125" style="10"/>
    <col min="5" max="5" width="16.1328125" style="10" customWidth="1"/>
    <col min="6" max="6" width="11.86328125" style="10" customWidth="1"/>
    <col min="7" max="7" width="9.3984375" style="10" customWidth="1"/>
    <col min="8" max="8" width="9.3984375" style="53" customWidth="1"/>
    <col min="9" max="9" width="10.3984375" style="10" customWidth="1"/>
    <col min="10" max="11" width="16.59765625" style="10" customWidth="1"/>
    <col min="12" max="12" width="32" style="10" customWidth="1"/>
    <col min="13" max="13" width="17.1328125" style="10" customWidth="1"/>
    <col min="14" max="15" width="10.86328125" style="10"/>
    <col min="16" max="16" width="16.3984375" style="10" customWidth="1"/>
    <col min="17" max="17" width="11.265625" style="10" customWidth="1"/>
    <col min="18" max="18" width="10" style="10" customWidth="1"/>
    <col min="19" max="19" width="10" style="53" customWidth="1"/>
    <col min="20" max="20" width="10.86328125" style="10"/>
    <col min="21" max="22" width="16.86328125" style="10" customWidth="1"/>
    <col min="23" max="16384" width="10.86328125" style="10"/>
  </cols>
  <sheetData>
    <row r="1" spans="1:22" ht="30" customHeight="1" x14ac:dyDescent="0.45">
      <c r="A1" s="59" t="str">
        <f>Présentation!A1</f>
        <v xml:space="preserve">Prestations de restauration au sein d'établissements de l'Ugecam  Ile-de-France 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76"/>
    </row>
    <row r="2" spans="1:22" ht="16.5" customHeight="1" x14ac:dyDescent="0.45">
      <c r="A2" s="64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6"/>
    </row>
    <row r="3" spans="1:22" ht="26.25" customHeight="1" x14ac:dyDescent="0.45">
      <c r="A3" s="73" t="s">
        <v>61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</row>
    <row r="4" spans="1:22" ht="22.5" customHeight="1" x14ac:dyDescent="0.45">
      <c r="A4" s="77" t="s">
        <v>55</v>
      </c>
      <c r="B4" s="77"/>
      <c r="C4" s="78" t="e">
        <f>#REF!</f>
        <v>#REF!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80"/>
    </row>
    <row r="5" spans="1:22" ht="18.95" customHeight="1" x14ac:dyDescent="0.45">
      <c r="A5" s="69" t="s">
        <v>125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1"/>
    </row>
    <row r="6" spans="1:22" ht="20.25" customHeight="1" x14ac:dyDescent="0.45">
      <c r="A6" s="81" t="s">
        <v>25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22" s="11" customFormat="1" ht="17.25" customHeight="1" x14ac:dyDescent="0.45">
      <c r="A7" s="82" t="s">
        <v>26</v>
      </c>
      <c r="B7" s="82"/>
      <c r="C7" s="82"/>
      <c r="D7" s="82"/>
      <c r="E7" s="82"/>
      <c r="F7" s="82"/>
      <c r="G7" s="82"/>
      <c r="H7" s="50"/>
      <c r="I7" s="18"/>
      <c r="J7" s="18"/>
      <c r="K7" s="18"/>
      <c r="L7" s="83" t="s">
        <v>27</v>
      </c>
      <c r="M7" s="84"/>
      <c r="N7" s="84"/>
      <c r="O7" s="84"/>
      <c r="P7" s="84"/>
      <c r="Q7" s="84"/>
      <c r="R7" s="85"/>
      <c r="S7" s="53"/>
    </row>
    <row r="8" spans="1:22" s="11" customFormat="1" ht="48" customHeight="1" x14ac:dyDescent="0.45">
      <c r="A8" s="12" t="s">
        <v>28</v>
      </c>
      <c r="B8" s="12" t="s">
        <v>29</v>
      </c>
      <c r="C8" s="12" t="s">
        <v>30</v>
      </c>
      <c r="D8" s="12" t="s">
        <v>31</v>
      </c>
      <c r="E8" s="13" t="s">
        <v>64</v>
      </c>
      <c r="F8" s="12" t="s">
        <v>32</v>
      </c>
      <c r="G8" s="12" t="s">
        <v>22</v>
      </c>
      <c r="H8" s="51" t="s">
        <v>139</v>
      </c>
      <c r="I8" s="17" t="s">
        <v>63</v>
      </c>
      <c r="J8" s="17" t="s">
        <v>140</v>
      </c>
      <c r="K8" s="17" t="s">
        <v>141</v>
      </c>
      <c r="L8" s="12" t="s">
        <v>28</v>
      </c>
      <c r="M8" s="12" t="s">
        <v>29</v>
      </c>
      <c r="N8" s="12" t="s">
        <v>30</v>
      </c>
      <c r="O8" s="12" t="s">
        <v>31</v>
      </c>
      <c r="P8" s="13" t="s">
        <v>64</v>
      </c>
      <c r="Q8" s="12" t="s">
        <v>32</v>
      </c>
      <c r="R8" s="12" t="s">
        <v>22</v>
      </c>
      <c r="S8" s="51" t="s">
        <v>139</v>
      </c>
      <c r="T8" s="17" t="s">
        <v>63</v>
      </c>
      <c r="U8" s="17" t="s">
        <v>140</v>
      </c>
      <c r="V8" s="17" t="s">
        <v>141</v>
      </c>
    </row>
    <row r="9" spans="1:22" s="11" customFormat="1" ht="30.95" customHeight="1" x14ac:dyDescent="0.45">
      <c r="A9" s="36" t="s">
        <v>77</v>
      </c>
      <c r="B9" s="14"/>
      <c r="C9" s="14"/>
      <c r="D9" s="14"/>
      <c r="E9" s="14"/>
      <c r="F9" s="14" t="s">
        <v>68</v>
      </c>
      <c r="G9" s="24">
        <v>0</v>
      </c>
      <c r="H9" s="55"/>
      <c r="I9" s="41">
        <v>10</v>
      </c>
      <c r="J9" s="42">
        <f>G9*I9</f>
        <v>0</v>
      </c>
      <c r="K9" s="42">
        <f>J9*(1+H9)</f>
        <v>0</v>
      </c>
      <c r="L9" s="36" t="s">
        <v>73</v>
      </c>
      <c r="M9" s="14"/>
      <c r="N9" s="14"/>
      <c r="O9" s="14"/>
      <c r="P9" s="14"/>
      <c r="Q9" s="14" t="s">
        <v>65</v>
      </c>
      <c r="R9" s="24">
        <v>0</v>
      </c>
      <c r="S9" s="55"/>
      <c r="T9" s="46">
        <v>10</v>
      </c>
      <c r="U9" s="42">
        <f>R9*T9</f>
        <v>0</v>
      </c>
      <c r="V9" s="42">
        <f>U9*(1+S9)</f>
        <v>0</v>
      </c>
    </row>
    <row r="10" spans="1:22" s="11" customFormat="1" ht="30.95" customHeight="1" x14ac:dyDescent="0.45">
      <c r="A10" s="36" t="s">
        <v>78</v>
      </c>
      <c r="B10" s="14"/>
      <c r="C10" s="14"/>
      <c r="D10" s="40"/>
      <c r="E10" s="14"/>
      <c r="F10" s="14" t="s">
        <v>68</v>
      </c>
      <c r="G10" s="24">
        <v>0</v>
      </c>
      <c r="H10" s="55"/>
      <c r="I10" s="41">
        <v>10</v>
      </c>
      <c r="J10" s="42">
        <f t="shared" ref="J10:J55" si="0">G10*I10</f>
        <v>0</v>
      </c>
      <c r="K10" s="42">
        <f t="shared" ref="K10:K55" si="1">J10*(1+H10)</f>
        <v>0</v>
      </c>
      <c r="L10" s="36" t="s">
        <v>100</v>
      </c>
      <c r="M10" s="14"/>
      <c r="N10" s="14"/>
      <c r="O10" s="14"/>
      <c r="P10" s="14"/>
      <c r="Q10" s="14" t="s">
        <v>66</v>
      </c>
      <c r="R10" s="24">
        <v>0</v>
      </c>
      <c r="S10" s="55"/>
      <c r="T10" s="46">
        <v>30</v>
      </c>
      <c r="U10" s="42">
        <f t="shared" ref="U10:U36" si="2">R10*T10</f>
        <v>0</v>
      </c>
      <c r="V10" s="42">
        <f t="shared" ref="V10:V55" si="3">U10*(1+S10)</f>
        <v>0</v>
      </c>
    </row>
    <row r="11" spans="1:22" s="11" customFormat="1" ht="30.95" customHeight="1" x14ac:dyDescent="0.45">
      <c r="A11" s="36" t="s">
        <v>33</v>
      </c>
      <c r="B11" s="14"/>
      <c r="C11" s="14"/>
      <c r="D11" s="14"/>
      <c r="E11" s="14"/>
      <c r="F11" s="14" t="s">
        <v>79</v>
      </c>
      <c r="G11" s="24">
        <v>0</v>
      </c>
      <c r="H11" s="55"/>
      <c r="I11" s="41">
        <v>10</v>
      </c>
      <c r="J11" s="42">
        <f t="shared" si="0"/>
        <v>0</v>
      </c>
      <c r="K11" s="42">
        <f t="shared" si="1"/>
        <v>0</v>
      </c>
      <c r="L11" s="36" t="s">
        <v>101</v>
      </c>
      <c r="M11" s="14"/>
      <c r="N11" s="14"/>
      <c r="O11" s="14"/>
      <c r="P11" s="14"/>
      <c r="Q11" s="14" t="s">
        <v>66</v>
      </c>
      <c r="R11" s="24">
        <v>0</v>
      </c>
      <c r="S11" s="55"/>
      <c r="T11" s="46">
        <v>30</v>
      </c>
      <c r="U11" s="42">
        <f t="shared" si="2"/>
        <v>0</v>
      </c>
      <c r="V11" s="42">
        <f t="shared" si="3"/>
        <v>0</v>
      </c>
    </row>
    <row r="12" spans="1:22" s="11" customFormat="1" ht="30.95" customHeight="1" x14ac:dyDescent="0.45">
      <c r="A12" s="36" t="s">
        <v>34</v>
      </c>
      <c r="B12" s="14"/>
      <c r="C12" s="14"/>
      <c r="D12" s="14"/>
      <c r="E12" s="14"/>
      <c r="F12" s="14" t="s">
        <v>79</v>
      </c>
      <c r="G12" s="24">
        <v>0</v>
      </c>
      <c r="H12" s="55"/>
      <c r="I12" s="41">
        <v>10</v>
      </c>
      <c r="J12" s="42">
        <f t="shared" si="0"/>
        <v>0</v>
      </c>
      <c r="K12" s="42">
        <f t="shared" si="1"/>
        <v>0</v>
      </c>
      <c r="L12" s="38" t="s">
        <v>35</v>
      </c>
      <c r="M12" s="14"/>
      <c r="N12" s="14"/>
      <c r="O12" s="14"/>
      <c r="P12" s="14"/>
      <c r="Q12" s="14" t="s">
        <v>65</v>
      </c>
      <c r="R12" s="24">
        <v>0</v>
      </c>
      <c r="S12" s="55"/>
      <c r="T12" s="46">
        <v>2</v>
      </c>
      <c r="U12" s="42">
        <f t="shared" si="2"/>
        <v>0</v>
      </c>
      <c r="V12" s="42">
        <f t="shared" si="3"/>
        <v>0</v>
      </c>
    </row>
    <row r="13" spans="1:22" s="11" customFormat="1" ht="30.95" customHeight="1" x14ac:dyDescent="0.45">
      <c r="A13" s="36" t="s">
        <v>99</v>
      </c>
      <c r="B13" s="14"/>
      <c r="C13" s="14"/>
      <c r="D13" s="14"/>
      <c r="E13" s="14"/>
      <c r="F13" s="14" t="s">
        <v>67</v>
      </c>
      <c r="G13" s="24">
        <v>0</v>
      </c>
      <c r="H13" s="55"/>
      <c r="I13" s="41">
        <v>300</v>
      </c>
      <c r="J13" s="42">
        <f t="shared" si="0"/>
        <v>0</v>
      </c>
      <c r="K13" s="42">
        <f t="shared" si="1"/>
        <v>0</v>
      </c>
      <c r="L13" s="36" t="s">
        <v>138</v>
      </c>
      <c r="M13" s="14"/>
      <c r="N13" s="14"/>
      <c r="O13" s="14"/>
      <c r="P13" s="14"/>
      <c r="Q13" s="14" t="s">
        <v>65</v>
      </c>
      <c r="R13" s="24">
        <v>0</v>
      </c>
      <c r="S13" s="55"/>
      <c r="T13" s="46">
        <v>10</v>
      </c>
      <c r="U13" s="42">
        <f t="shared" si="2"/>
        <v>0</v>
      </c>
      <c r="V13" s="42">
        <f t="shared" si="3"/>
        <v>0</v>
      </c>
    </row>
    <row r="14" spans="1:22" s="11" customFormat="1" ht="30.95" customHeight="1" x14ac:dyDescent="0.45">
      <c r="A14" s="36" t="s">
        <v>36</v>
      </c>
      <c r="B14" s="14"/>
      <c r="C14" s="14"/>
      <c r="D14" s="14"/>
      <c r="E14" s="14"/>
      <c r="F14" s="14" t="s">
        <v>68</v>
      </c>
      <c r="G14" s="24">
        <v>0</v>
      </c>
      <c r="H14" s="55"/>
      <c r="I14" s="41">
        <v>500</v>
      </c>
      <c r="J14" s="42">
        <f t="shared" si="0"/>
        <v>0</v>
      </c>
      <c r="K14" s="42">
        <f t="shared" si="1"/>
        <v>0</v>
      </c>
      <c r="L14" s="36" t="s">
        <v>71</v>
      </c>
      <c r="M14" s="14"/>
      <c r="N14" s="14"/>
      <c r="O14" s="14"/>
      <c r="P14" s="14"/>
      <c r="Q14" s="14" t="s">
        <v>65</v>
      </c>
      <c r="R14" s="24">
        <v>0</v>
      </c>
      <c r="S14" s="55"/>
      <c r="T14" s="46">
        <v>3</v>
      </c>
      <c r="U14" s="42">
        <f t="shared" si="2"/>
        <v>0</v>
      </c>
      <c r="V14" s="42">
        <f t="shared" si="3"/>
        <v>0</v>
      </c>
    </row>
    <row r="15" spans="1:22" s="11" customFormat="1" ht="30.95" customHeight="1" x14ac:dyDescent="0.45">
      <c r="A15" s="36" t="s">
        <v>135</v>
      </c>
      <c r="B15" s="14"/>
      <c r="C15" s="14"/>
      <c r="D15" s="14"/>
      <c r="E15" s="14"/>
      <c r="F15" s="14" t="s">
        <v>65</v>
      </c>
      <c r="G15" s="24">
        <v>0</v>
      </c>
      <c r="H15" s="55"/>
      <c r="I15" s="41">
        <v>50</v>
      </c>
      <c r="J15" s="42">
        <f t="shared" si="0"/>
        <v>0</v>
      </c>
      <c r="K15" s="42">
        <f t="shared" si="1"/>
        <v>0</v>
      </c>
      <c r="L15" s="36" t="s">
        <v>37</v>
      </c>
      <c r="M15" s="14"/>
      <c r="N15" s="14"/>
      <c r="O15" s="14"/>
      <c r="P15" s="14"/>
      <c r="Q15" s="14" t="s">
        <v>68</v>
      </c>
      <c r="R15" s="24">
        <v>0</v>
      </c>
      <c r="S15" s="55"/>
      <c r="T15" s="46">
        <v>100</v>
      </c>
      <c r="U15" s="42">
        <f t="shared" si="2"/>
        <v>0</v>
      </c>
      <c r="V15" s="42">
        <f t="shared" si="3"/>
        <v>0</v>
      </c>
    </row>
    <row r="16" spans="1:22" s="11" customFormat="1" ht="30.95" customHeight="1" x14ac:dyDescent="0.45">
      <c r="A16" s="36" t="s">
        <v>112</v>
      </c>
      <c r="B16" s="14"/>
      <c r="C16" s="14"/>
      <c r="D16" s="14"/>
      <c r="E16" s="14"/>
      <c r="F16" s="14" t="s">
        <v>68</v>
      </c>
      <c r="G16" s="24">
        <v>0</v>
      </c>
      <c r="H16" s="55"/>
      <c r="I16" s="41">
        <v>200</v>
      </c>
      <c r="J16" s="42">
        <f t="shared" si="0"/>
        <v>0</v>
      </c>
      <c r="K16" s="42">
        <f t="shared" si="1"/>
        <v>0</v>
      </c>
      <c r="L16" s="36" t="s">
        <v>38</v>
      </c>
      <c r="M16" s="14"/>
      <c r="N16" s="14"/>
      <c r="O16" s="14"/>
      <c r="P16" s="14"/>
      <c r="Q16" s="14" t="s">
        <v>68</v>
      </c>
      <c r="R16" s="24">
        <v>0</v>
      </c>
      <c r="S16" s="55"/>
      <c r="T16" s="46">
        <v>100</v>
      </c>
      <c r="U16" s="42">
        <f t="shared" si="2"/>
        <v>0</v>
      </c>
      <c r="V16" s="42">
        <f t="shared" si="3"/>
        <v>0</v>
      </c>
    </row>
    <row r="17" spans="1:22" s="11" customFormat="1" ht="30.95" customHeight="1" x14ac:dyDescent="0.45">
      <c r="A17" s="36" t="s">
        <v>113</v>
      </c>
      <c r="B17" s="14"/>
      <c r="C17" s="14"/>
      <c r="D17" s="14"/>
      <c r="E17" s="14"/>
      <c r="F17" s="14" t="s">
        <v>68</v>
      </c>
      <c r="G17" s="24">
        <v>0</v>
      </c>
      <c r="H17" s="55"/>
      <c r="I17" s="41">
        <v>300</v>
      </c>
      <c r="J17" s="42">
        <f t="shared" si="0"/>
        <v>0</v>
      </c>
      <c r="K17" s="42">
        <f t="shared" si="1"/>
        <v>0</v>
      </c>
      <c r="L17" s="36" t="s">
        <v>106</v>
      </c>
      <c r="M17" s="14"/>
      <c r="N17" s="14"/>
      <c r="O17" s="14"/>
      <c r="P17" s="14"/>
      <c r="Q17" s="14" t="s">
        <v>68</v>
      </c>
      <c r="R17" s="24">
        <v>0</v>
      </c>
      <c r="S17" s="55"/>
      <c r="T17" s="46">
        <v>100</v>
      </c>
      <c r="U17" s="42">
        <f t="shared" si="2"/>
        <v>0</v>
      </c>
      <c r="V17" s="42">
        <f t="shared" si="3"/>
        <v>0</v>
      </c>
    </row>
    <row r="18" spans="1:22" s="11" customFormat="1" ht="30.95" customHeight="1" x14ac:dyDescent="0.45">
      <c r="A18" s="36" t="s">
        <v>39</v>
      </c>
      <c r="B18" s="14"/>
      <c r="C18" s="14"/>
      <c r="D18" s="14"/>
      <c r="E18" s="14"/>
      <c r="F18" s="14" t="s">
        <v>68</v>
      </c>
      <c r="G18" s="24">
        <v>0</v>
      </c>
      <c r="H18" s="55"/>
      <c r="I18" s="41">
        <v>300</v>
      </c>
      <c r="J18" s="42">
        <f t="shared" si="0"/>
        <v>0</v>
      </c>
      <c r="K18" s="42">
        <f t="shared" si="1"/>
        <v>0</v>
      </c>
      <c r="L18" s="36" t="s">
        <v>40</v>
      </c>
      <c r="M18" s="14"/>
      <c r="N18" s="14"/>
      <c r="O18" s="14"/>
      <c r="P18" s="14"/>
      <c r="Q18" s="14" t="s">
        <v>69</v>
      </c>
      <c r="R18" s="24">
        <v>0</v>
      </c>
      <c r="S18" s="55"/>
      <c r="T18" s="46">
        <v>5</v>
      </c>
      <c r="U18" s="42">
        <f t="shared" si="2"/>
        <v>0</v>
      </c>
      <c r="V18" s="42">
        <f t="shared" si="3"/>
        <v>0</v>
      </c>
    </row>
    <row r="19" spans="1:22" s="11" customFormat="1" ht="30.95" customHeight="1" x14ac:dyDescent="0.45">
      <c r="A19" s="36" t="s">
        <v>114</v>
      </c>
      <c r="B19" s="14"/>
      <c r="C19" s="14"/>
      <c r="D19" s="14"/>
      <c r="E19" s="14"/>
      <c r="F19" s="14" t="s">
        <v>68</v>
      </c>
      <c r="G19" s="24">
        <v>0</v>
      </c>
      <c r="H19" s="55"/>
      <c r="I19" s="41">
        <v>300</v>
      </c>
      <c r="J19" s="42">
        <f t="shared" si="0"/>
        <v>0</v>
      </c>
      <c r="K19" s="42">
        <f t="shared" si="1"/>
        <v>0</v>
      </c>
      <c r="L19" s="36" t="s">
        <v>102</v>
      </c>
      <c r="M19" s="14"/>
      <c r="N19" s="14"/>
      <c r="O19" s="14"/>
      <c r="P19" s="14"/>
      <c r="Q19" s="14" t="s">
        <v>68</v>
      </c>
      <c r="R19" s="24">
        <v>0</v>
      </c>
      <c r="S19" s="55"/>
      <c r="T19" s="46">
        <v>100</v>
      </c>
      <c r="U19" s="42">
        <f t="shared" si="2"/>
        <v>0</v>
      </c>
      <c r="V19" s="42">
        <f t="shared" si="3"/>
        <v>0</v>
      </c>
    </row>
    <row r="20" spans="1:22" s="11" customFormat="1" ht="30.95" customHeight="1" x14ac:dyDescent="0.45">
      <c r="A20" s="36" t="s">
        <v>41</v>
      </c>
      <c r="B20" s="14"/>
      <c r="C20" s="14"/>
      <c r="D20" s="14"/>
      <c r="E20" s="14"/>
      <c r="F20" s="14" t="s">
        <v>65</v>
      </c>
      <c r="G20" s="24">
        <v>0</v>
      </c>
      <c r="H20" s="55"/>
      <c r="I20" s="41">
        <v>3</v>
      </c>
      <c r="J20" s="42">
        <f t="shared" si="0"/>
        <v>0</v>
      </c>
      <c r="K20" s="42">
        <f t="shared" si="1"/>
        <v>0</v>
      </c>
      <c r="L20" s="36" t="s">
        <v>103</v>
      </c>
      <c r="M20" s="14"/>
      <c r="N20" s="14"/>
      <c r="O20" s="14"/>
      <c r="P20" s="14"/>
      <c r="Q20" s="14" t="s">
        <v>68</v>
      </c>
      <c r="R20" s="24">
        <v>0</v>
      </c>
      <c r="S20" s="55"/>
      <c r="T20" s="46">
        <v>100</v>
      </c>
      <c r="U20" s="42">
        <f t="shared" si="2"/>
        <v>0</v>
      </c>
      <c r="V20" s="42">
        <f t="shared" si="3"/>
        <v>0</v>
      </c>
    </row>
    <row r="21" spans="1:22" s="11" customFormat="1" ht="30.95" customHeight="1" x14ac:dyDescent="0.45">
      <c r="A21" s="36" t="s">
        <v>84</v>
      </c>
      <c r="B21" s="14"/>
      <c r="C21" s="14"/>
      <c r="D21" s="14"/>
      <c r="E21" s="14"/>
      <c r="F21" s="14" t="s">
        <v>68</v>
      </c>
      <c r="G21" s="24">
        <v>0</v>
      </c>
      <c r="H21" s="55"/>
      <c r="I21" s="41">
        <v>500</v>
      </c>
      <c r="J21" s="42">
        <f t="shared" si="0"/>
        <v>0</v>
      </c>
      <c r="K21" s="42">
        <f t="shared" si="1"/>
        <v>0</v>
      </c>
      <c r="L21" s="36" t="s">
        <v>104</v>
      </c>
      <c r="M21" s="14"/>
      <c r="N21" s="14"/>
      <c r="O21" s="14"/>
      <c r="P21" s="14"/>
      <c r="Q21" s="14" t="s">
        <v>68</v>
      </c>
      <c r="R21" s="24">
        <v>0</v>
      </c>
      <c r="S21" s="55"/>
      <c r="T21" s="46">
        <v>100</v>
      </c>
      <c r="U21" s="42">
        <f t="shared" si="2"/>
        <v>0</v>
      </c>
      <c r="V21" s="42">
        <f t="shared" si="3"/>
        <v>0</v>
      </c>
    </row>
    <row r="22" spans="1:22" s="11" customFormat="1" ht="30.95" customHeight="1" x14ac:dyDescent="0.45">
      <c r="A22" s="36" t="s">
        <v>42</v>
      </c>
      <c r="B22" s="14"/>
      <c r="C22" s="14"/>
      <c r="D22" s="14"/>
      <c r="E22" s="14"/>
      <c r="F22" s="14" t="s">
        <v>68</v>
      </c>
      <c r="G22" s="24">
        <v>0</v>
      </c>
      <c r="H22" s="55"/>
      <c r="I22" s="41">
        <v>300</v>
      </c>
      <c r="J22" s="42">
        <f t="shared" si="0"/>
        <v>0</v>
      </c>
      <c r="K22" s="42">
        <f t="shared" si="1"/>
        <v>0</v>
      </c>
      <c r="L22" s="36" t="s">
        <v>105</v>
      </c>
      <c r="M22" s="14"/>
      <c r="N22" s="14"/>
      <c r="O22" s="14"/>
      <c r="P22" s="14"/>
      <c r="Q22" s="14" t="s">
        <v>68</v>
      </c>
      <c r="R22" s="24">
        <v>0</v>
      </c>
      <c r="S22" s="55"/>
      <c r="T22" s="46">
        <v>100</v>
      </c>
      <c r="U22" s="42">
        <f t="shared" si="2"/>
        <v>0</v>
      </c>
      <c r="V22" s="42">
        <f t="shared" si="3"/>
        <v>0</v>
      </c>
    </row>
    <row r="23" spans="1:22" s="11" customFormat="1" ht="30.95" customHeight="1" x14ac:dyDescent="0.45">
      <c r="A23" s="38" t="s">
        <v>80</v>
      </c>
      <c r="B23" s="14"/>
      <c r="C23" s="14"/>
      <c r="D23" s="14"/>
      <c r="E23" s="14"/>
      <c r="F23" s="14" t="s">
        <v>67</v>
      </c>
      <c r="G23" s="24">
        <v>0</v>
      </c>
      <c r="H23" s="55"/>
      <c r="I23" s="41">
        <v>20</v>
      </c>
      <c r="J23" s="42">
        <f t="shared" si="0"/>
        <v>0</v>
      </c>
      <c r="K23" s="42">
        <f t="shared" si="1"/>
        <v>0</v>
      </c>
      <c r="L23" s="36" t="s">
        <v>92</v>
      </c>
      <c r="M23" s="14"/>
      <c r="N23" s="14"/>
      <c r="O23" s="14"/>
      <c r="P23" s="14"/>
      <c r="Q23" s="14" t="s">
        <v>68</v>
      </c>
      <c r="R23" s="24">
        <v>0</v>
      </c>
      <c r="S23" s="55"/>
      <c r="T23" s="46">
        <v>100</v>
      </c>
      <c r="U23" s="42">
        <f t="shared" si="2"/>
        <v>0</v>
      </c>
      <c r="V23" s="42">
        <f t="shared" si="3"/>
        <v>0</v>
      </c>
    </row>
    <row r="24" spans="1:22" s="11" customFormat="1" ht="30.95" customHeight="1" x14ac:dyDescent="0.45">
      <c r="A24" s="38" t="s">
        <v>115</v>
      </c>
      <c r="B24" s="14"/>
      <c r="C24" s="14"/>
      <c r="D24" s="14"/>
      <c r="E24" s="14"/>
      <c r="F24" s="14" t="s">
        <v>81</v>
      </c>
      <c r="G24" s="24">
        <v>0</v>
      </c>
      <c r="H24" s="55"/>
      <c r="I24" s="41">
        <v>50</v>
      </c>
      <c r="J24" s="42">
        <f t="shared" si="0"/>
        <v>0</v>
      </c>
      <c r="K24" s="42">
        <f t="shared" si="1"/>
        <v>0</v>
      </c>
      <c r="L24" s="36" t="s">
        <v>72</v>
      </c>
      <c r="M24" s="14"/>
      <c r="N24" s="14"/>
      <c r="O24" s="14"/>
      <c r="P24" s="14"/>
      <c r="Q24" s="14" t="s">
        <v>68</v>
      </c>
      <c r="R24" s="24">
        <v>0</v>
      </c>
      <c r="S24" s="55"/>
      <c r="T24" s="46">
        <v>100</v>
      </c>
      <c r="U24" s="42">
        <f t="shared" si="2"/>
        <v>0</v>
      </c>
      <c r="V24" s="42">
        <f t="shared" si="3"/>
        <v>0</v>
      </c>
    </row>
    <row r="25" spans="1:22" s="11" customFormat="1" ht="30.95" customHeight="1" x14ac:dyDescent="0.45">
      <c r="A25" s="38" t="s">
        <v>136</v>
      </c>
      <c r="B25" s="14"/>
      <c r="C25" s="14"/>
      <c r="D25" s="14"/>
      <c r="E25" s="14"/>
      <c r="F25" s="14" t="s">
        <v>68</v>
      </c>
      <c r="G25" s="24">
        <v>0</v>
      </c>
      <c r="H25" s="55"/>
      <c r="I25" s="45">
        <v>100</v>
      </c>
      <c r="J25" s="42">
        <f t="shared" si="0"/>
        <v>0</v>
      </c>
      <c r="K25" s="42">
        <f t="shared" si="1"/>
        <v>0</v>
      </c>
      <c r="L25" s="36" t="s">
        <v>85</v>
      </c>
      <c r="M25" s="14"/>
      <c r="N25" s="14"/>
      <c r="O25" s="14"/>
      <c r="P25" s="14"/>
      <c r="Q25" s="14" t="s">
        <v>68</v>
      </c>
      <c r="R25" s="24">
        <v>0</v>
      </c>
      <c r="S25" s="55"/>
      <c r="T25" s="46">
        <v>100</v>
      </c>
      <c r="U25" s="42">
        <f t="shared" si="2"/>
        <v>0</v>
      </c>
      <c r="V25" s="42">
        <f t="shared" si="3"/>
        <v>0</v>
      </c>
    </row>
    <row r="26" spans="1:22" s="11" customFormat="1" ht="30.95" customHeight="1" x14ac:dyDescent="0.45">
      <c r="A26" s="38" t="s">
        <v>137</v>
      </c>
      <c r="B26" s="14"/>
      <c r="C26" s="14"/>
      <c r="D26" s="14"/>
      <c r="E26" s="14"/>
      <c r="F26" s="14" t="s">
        <v>68</v>
      </c>
      <c r="G26" s="24">
        <v>0</v>
      </c>
      <c r="H26" s="55"/>
      <c r="I26" s="41">
        <v>100</v>
      </c>
      <c r="J26" s="42">
        <f t="shared" si="0"/>
        <v>0</v>
      </c>
      <c r="K26" s="42">
        <f t="shared" si="1"/>
        <v>0</v>
      </c>
      <c r="L26" s="36" t="s">
        <v>86</v>
      </c>
      <c r="M26" s="14"/>
      <c r="N26" s="14"/>
      <c r="O26" s="14"/>
      <c r="P26" s="14"/>
      <c r="Q26" s="14" t="s">
        <v>68</v>
      </c>
      <c r="R26" s="24">
        <v>0</v>
      </c>
      <c r="S26" s="55"/>
      <c r="T26" s="46">
        <v>100</v>
      </c>
      <c r="U26" s="42">
        <f t="shared" si="2"/>
        <v>0</v>
      </c>
      <c r="V26" s="42">
        <f t="shared" si="3"/>
        <v>0</v>
      </c>
    </row>
    <row r="27" spans="1:22" s="11" customFormat="1" ht="51" customHeight="1" x14ac:dyDescent="0.45">
      <c r="A27" s="36" t="s">
        <v>116</v>
      </c>
      <c r="B27" s="14"/>
      <c r="C27" s="14"/>
      <c r="D27" s="14"/>
      <c r="E27" s="14"/>
      <c r="F27" s="14" t="s">
        <v>81</v>
      </c>
      <c r="G27" s="24">
        <v>0</v>
      </c>
      <c r="H27" s="55"/>
      <c r="I27" s="41">
        <v>30</v>
      </c>
      <c r="J27" s="42">
        <f t="shared" si="0"/>
        <v>0</v>
      </c>
      <c r="K27" s="42">
        <f t="shared" si="1"/>
        <v>0</v>
      </c>
      <c r="L27" s="36" t="s">
        <v>87</v>
      </c>
      <c r="M27" s="14"/>
      <c r="N27" s="14"/>
      <c r="O27" s="14"/>
      <c r="P27" s="14"/>
      <c r="Q27" s="14" t="s">
        <v>68</v>
      </c>
      <c r="R27" s="24">
        <v>0</v>
      </c>
      <c r="S27" s="55"/>
      <c r="T27" s="46">
        <v>100</v>
      </c>
      <c r="U27" s="42">
        <f t="shared" si="2"/>
        <v>0</v>
      </c>
      <c r="V27" s="42">
        <f t="shared" si="3"/>
        <v>0</v>
      </c>
    </row>
    <row r="28" spans="1:22" s="11" customFormat="1" ht="30.95" customHeight="1" x14ac:dyDescent="0.45">
      <c r="A28" s="36" t="s">
        <v>43</v>
      </c>
      <c r="B28" s="14"/>
      <c r="C28" s="14"/>
      <c r="D28" s="14"/>
      <c r="E28" s="14"/>
      <c r="F28" s="14" t="s">
        <v>81</v>
      </c>
      <c r="G28" s="24">
        <v>0</v>
      </c>
      <c r="H28" s="55"/>
      <c r="I28" s="41">
        <v>30</v>
      </c>
      <c r="J28" s="42">
        <f t="shared" si="0"/>
        <v>0</v>
      </c>
      <c r="K28" s="42">
        <f t="shared" si="1"/>
        <v>0</v>
      </c>
      <c r="L28" s="39" t="s">
        <v>88</v>
      </c>
      <c r="M28" s="14"/>
      <c r="N28" s="14"/>
      <c r="O28" s="14"/>
      <c r="P28" s="14"/>
      <c r="Q28" s="14" t="s">
        <v>68</v>
      </c>
      <c r="R28" s="24">
        <v>0</v>
      </c>
      <c r="S28" s="55"/>
      <c r="T28" s="46">
        <v>100</v>
      </c>
      <c r="U28" s="42">
        <f t="shared" si="2"/>
        <v>0</v>
      </c>
      <c r="V28" s="42">
        <f t="shared" si="3"/>
        <v>0</v>
      </c>
    </row>
    <row r="29" spans="1:22" s="11" customFormat="1" ht="30.95" customHeight="1" x14ac:dyDescent="0.45">
      <c r="A29" s="36" t="s">
        <v>117</v>
      </c>
      <c r="B29" s="14"/>
      <c r="C29" s="14"/>
      <c r="D29" s="14"/>
      <c r="E29" s="14"/>
      <c r="F29" s="14" t="s">
        <v>65</v>
      </c>
      <c r="G29" s="24">
        <v>0</v>
      </c>
      <c r="H29" s="55"/>
      <c r="I29" s="41">
        <v>20</v>
      </c>
      <c r="J29" s="42">
        <f t="shared" si="0"/>
        <v>0</v>
      </c>
      <c r="K29" s="42">
        <f t="shared" si="1"/>
        <v>0</v>
      </c>
      <c r="L29" s="39" t="s">
        <v>89</v>
      </c>
      <c r="M29" s="14"/>
      <c r="N29" s="14"/>
      <c r="O29" s="14"/>
      <c r="P29" s="14"/>
      <c r="Q29" s="14" t="s">
        <v>68</v>
      </c>
      <c r="R29" s="24">
        <v>0</v>
      </c>
      <c r="S29" s="55"/>
      <c r="T29" s="46">
        <v>100</v>
      </c>
      <c r="U29" s="42">
        <f t="shared" si="2"/>
        <v>0</v>
      </c>
      <c r="V29" s="42">
        <f t="shared" si="3"/>
        <v>0</v>
      </c>
    </row>
    <row r="30" spans="1:22" s="11" customFormat="1" ht="30.95" customHeight="1" x14ac:dyDescent="0.45">
      <c r="A30" s="39" t="s">
        <v>91</v>
      </c>
      <c r="B30" s="14"/>
      <c r="C30" s="14"/>
      <c r="D30" s="14"/>
      <c r="E30" s="14"/>
      <c r="F30" s="14" t="s">
        <v>67</v>
      </c>
      <c r="G30" s="24">
        <v>0</v>
      </c>
      <c r="H30" s="55"/>
      <c r="I30" s="41">
        <v>100</v>
      </c>
      <c r="J30" s="42">
        <f t="shared" si="0"/>
        <v>0</v>
      </c>
      <c r="K30" s="42">
        <f t="shared" si="1"/>
        <v>0</v>
      </c>
      <c r="L30" s="14"/>
      <c r="M30" s="14"/>
      <c r="N30" s="14"/>
      <c r="O30" s="14"/>
      <c r="P30" s="14"/>
      <c r="Q30" s="14"/>
      <c r="R30" s="24">
        <v>0</v>
      </c>
      <c r="S30" s="55"/>
      <c r="T30" s="47">
        <v>0</v>
      </c>
      <c r="U30" s="42">
        <f t="shared" si="2"/>
        <v>0</v>
      </c>
      <c r="V30" s="42">
        <f t="shared" si="3"/>
        <v>0</v>
      </c>
    </row>
    <row r="31" spans="1:22" s="11" customFormat="1" ht="30.95" customHeight="1" x14ac:dyDescent="0.45">
      <c r="A31" s="39" t="s">
        <v>90</v>
      </c>
      <c r="B31" s="14"/>
      <c r="C31" s="14"/>
      <c r="D31" s="14"/>
      <c r="E31" s="14"/>
      <c r="F31" s="14" t="s">
        <v>65</v>
      </c>
      <c r="G31" s="24">
        <v>0</v>
      </c>
      <c r="H31" s="55"/>
      <c r="I31" s="41">
        <v>10</v>
      </c>
      <c r="J31" s="42">
        <f t="shared" si="0"/>
        <v>0</v>
      </c>
      <c r="K31" s="42">
        <f t="shared" si="1"/>
        <v>0</v>
      </c>
      <c r="L31" s="14"/>
      <c r="M31" s="14"/>
      <c r="N31" s="14"/>
      <c r="O31" s="14"/>
      <c r="P31" s="14"/>
      <c r="Q31" s="14"/>
      <c r="R31" s="24">
        <v>0</v>
      </c>
      <c r="S31" s="55"/>
      <c r="T31" s="47">
        <v>0</v>
      </c>
      <c r="U31" s="42">
        <f t="shared" si="2"/>
        <v>0</v>
      </c>
      <c r="V31" s="42">
        <f t="shared" si="3"/>
        <v>0</v>
      </c>
    </row>
    <row r="32" spans="1:22" s="11" customFormat="1" ht="30.95" customHeight="1" x14ac:dyDescent="0.45">
      <c r="A32" s="36" t="s">
        <v>118</v>
      </c>
      <c r="B32" s="14"/>
      <c r="C32" s="14"/>
      <c r="D32" s="14"/>
      <c r="E32" s="14"/>
      <c r="F32" s="14" t="s">
        <v>68</v>
      </c>
      <c r="G32" s="24">
        <v>0</v>
      </c>
      <c r="H32" s="55"/>
      <c r="I32" s="41">
        <v>300</v>
      </c>
      <c r="J32" s="42">
        <f t="shared" si="0"/>
        <v>0</v>
      </c>
      <c r="K32" s="42">
        <f t="shared" si="1"/>
        <v>0</v>
      </c>
      <c r="L32" s="14"/>
      <c r="M32" s="14"/>
      <c r="N32" s="14"/>
      <c r="O32" s="14"/>
      <c r="P32" s="14"/>
      <c r="Q32" s="14"/>
      <c r="R32" s="24">
        <v>0</v>
      </c>
      <c r="S32" s="55"/>
      <c r="T32" s="47">
        <v>0</v>
      </c>
      <c r="U32" s="42">
        <f t="shared" si="2"/>
        <v>0</v>
      </c>
      <c r="V32" s="42">
        <f t="shared" si="3"/>
        <v>0</v>
      </c>
    </row>
    <row r="33" spans="1:22" s="11" customFormat="1" ht="30.95" customHeight="1" x14ac:dyDescent="0.45">
      <c r="A33" s="36" t="s">
        <v>94</v>
      </c>
      <c r="B33" s="14"/>
      <c r="C33" s="14"/>
      <c r="D33" s="14"/>
      <c r="E33" s="14"/>
      <c r="F33" s="14" t="s">
        <v>67</v>
      </c>
      <c r="G33" s="24">
        <v>0</v>
      </c>
      <c r="H33" s="55"/>
      <c r="I33" s="41">
        <v>20</v>
      </c>
      <c r="J33" s="42">
        <f t="shared" si="0"/>
        <v>0</v>
      </c>
      <c r="K33" s="42">
        <f t="shared" si="1"/>
        <v>0</v>
      </c>
      <c r="L33" s="14"/>
      <c r="M33" s="14"/>
      <c r="N33" s="14"/>
      <c r="O33" s="14"/>
      <c r="P33" s="14"/>
      <c r="Q33" s="14"/>
      <c r="R33" s="24">
        <v>0</v>
      </c>
      <c r="S33" s="55"/>
      <c r="T33" s="47">
        <v>0</v>
      </c>
      <c r="U33" s="42">
        <f t="shared" si="2"/>
        <v>0</v>
      </c>
      <c r="V33" s="42">
        <f t="shared" si="3"/>
        <v>0</v>
      </c>
    </row>
    <row r="34" spans="1:22" s="11" customFormat="1" ht="30.95" customHeight="1" x14ac:dyDescent="0.45">
      <c r="A34" s="36" t="s">
        <v>95</v>
      </c>
      <c r="B34" s="14"/>
      <c r="C34" s="14"/>
      <c r="D34" s="14"/>
      <c r="E34" s="14"/>
      <c r="F34" s="14" t="s">
        <v>67</v>
      </c>
      <c r="G34" s="24">
        <v>0</v>
      </c>
      <c r="H34" s="55"/>
      <c r="I34" s="41">
        <v>200</v>
      </c>
      <c r="J34" s="42">
        <f t="shared" si="0"/>
        <v>0</v>
      </c>
      <c r="K34" s="42">
        <f t="shared" si="1"/>
        <v>0</v>
      </c>
      <c r="L34" s="14"/>
      <c r="M34" s="14"/>
      <c r="N34" s="14"/>
      <c r="O34" s="14"/>
      <c r="P34" s="14"/>
      <c r="Q34" s="14"/>
      <c r="R34" s="24">
        <v>0</v>
      </c>
      <c r="S34" s="55"/>
      <c r="T34" s="47">
        <v>0</v>
      </c>
      <c r="U34" s="42">
        <f t="shared" si="2"/>
        <v>0</v>
      </c>
      <c r="V34" s="42">
        <f t="shared" si="3"/>
        <v>0</v>
      </c>
    </row>
    <row r="35" spans="1:22" s="11" customFormat="1" ht="30.95" customHeight="1" x14ac:dyDescent="0.45">
      <c r="A35" s="36" t="s">
        <v>98</v>
      </c>
      <c r="B35" s="14"/>
      <c r="C35" s="14"/>
      <c r="D35" s="14"/>
      <c r="E35" s="14"/>
      <c r="F35" s="14" t="s">
        <v>81</v>
      </c>
      <c r="G35" s="24">
        <v>0</v>
      </c>
      <c r="H35" s="55"/>
      <c r="I35" s="41">
        <v>30</v>
      </c>
      <c r="J35" s="42">
        <f t="shared" si="0"/>
        <v>0</v>
      </c>
      <c r="K35" s="42">
        <f t="shared" si="1"/>
        <v>0</v>
      </c>
      <c r="L35" s="14"/>
      <c r="M35" s="14"/>
      <c r="N35" s="14"/>
      <c r="O35" s="14"/>
      <c r="P35" s="14"/>
      <c r="Q35" s="14"/>
      <c r="R35" s="24">
        <v>0</v>
      </c>
      <c r="S35" s="55"/>
      <c r="T35" s="47">
        <v>0</v>
      </c>
      <c r="U35" s="42">
        <f t="shared" si="2"/>
        <v>0</v>
      </c>
      <c r="V35" s="42">
        <f t="shared" si="3"/>
        <v>0</v>
      </c>
    </row>
    <row r="36" spans="1:22" s="11" customFormat="1" ht="30.95" customHeight="1" x14ac:dyDescent="0.45">
      <c r="A36" s="36" t="s">
        <v>97</v>
      </c>
      <c r="B36" s="14"/>
      <c r="C36" s="14"/>
      <c r="D36" s="14"/>
      <c r="E36" s="14"/>
      <c r="F36" s="14" t="s">
        <v>81</v>
      </c>
      <c r="G36" s="24">
        <v>0</v>
      </c>
      <c r="H36" s="55"/>
      <c r="I36" s="41">
        <v>30</v>
      </c>
      <c r="J36" s="42">
        <f t="shared" si="0"/>
        <v>0</v>
      </c>
      <c r="K36" s="42">
        <f t="shared" si="1"/>
        <v>0</v>
      </c>
      <c r="L36" s="14"/>
      <c r="M36" s="14"/>
      <c r="N36" s="14"/>
      <c r="O36" s="14"/>
      <c r="P36" s="14"/>
      <c r="Q36" s="14"/>
      <c r="R36" s="24">
        <v>0</v>
      </c>
      <c r="S36" s="55"/>
      <c r="T36" s="47">
        <v>0</v>
      </c>
      <c r="U36" s="42">
        <f t="shared" si="2"/>
        <v>0</v>
      </c>
      <c r="V36" s="42">
        <f t="shared" si="3"/>
        <v>0</v>
      </c>
    </row>
    <row r="37" spans="1:22" s="11" customFormat="1" ht="20.25" customHeight="1" x14ac:dyDescent="0.45">
      <c r="A37" s="82" t="s">
        <v>44</v>
      </c>
      <c r="B37" s="82"/>
      <c r="C37" s="82"/>
      <c r="D37" s="82"/>
      <c r="E37" s="82"/>
      <c r="F37" s="82"/>
      <c r="G37" s="82"/>
      <c r="H37" s="52"/>
      <c r="I37" s="17"/>
      <c r="J37" s="17"/>
      <c r="K37" s="18"/>
      <c r="L37" s="86" t="s">
        <v>45</v>
      </c>
      <c r="M37" s="87"/>
      <c r="N37" s="87"/>
      <c r="O37" s="87"/>
      <c r="P37" s="87"/>
      <c r="Q37" s="87"/>
      <c r="R37" s="87"/>
      <c r="S37" s="87"/>
      <c r="T37" s="87"/>
      <c r="U37" s="87"/>
      <c r="V37" s="54"/>
    </row>
    <row r="38" spans="1:22" s="11" customFormat="1" ht="20.25" customHeight="1" x14ac:dyDescent="0.45">
      <c r="A38" s="37" t="s">
        <v>109</v>
      </c>
      <c r="B38" s="14"/>
      <c r="C38" s="14"/>
      <c r="D38" s="14"/>
      <c r="E38" s="14"/>
      <c r="F38" s="14" t="s">
        <v>65</v>
      </c>
      <c r="G38" s="24">
        <v>0</v>
      </c>
      <c r="H38" s="55"/>
      <c r="I38" s="44">
        <v>200</v>
      </c>
      <c r="J38" s="42">
        <f t="shared" si="0"/>
        <v>0</v>
      </c>
      <c r="K38" s="42">
        <f t="shared" si="1"/>
        <v>0</v>
      </c>
      <c r="L38" s="36" t="s">
        <v>46</v>
      </c>
      <c r="M38" s="14"/>
      <c r="N38" s="14"/>
      <c r="O38" s="15"/>
      <c r="P38" s="15"/>
      <c r="Q38" s="14" t="s">
        <v>69</v>
      </c>
      <c r="R38" s="24">
        <v>0</v>
      </c>
      <c r="S38" s="55"/>
      <c r="T38" s="41">
        <v>4</v>
      </c>
      <c r="U38" s="42">
        <f t="shared" ref="U38:U44" si="4">R38*T38</f>
        <v>0</v>
      </c>
      <c r="V38" s="42">
        <f t="shared" si="3"/>
        <v>0</v>
      </c>
    </row>
    <row r="39" spans="1:22" s="11" customFormat="1" ht="20.25" customHeight="1" x14ac:dyDescent="0.45">
      <c r="A39" s="37" t="s">
        <v>47</v>
      </c>
      <c r="B39" s="14"/>
      <c r="C39" s="14"/>
      <c r="D39" s="14"/>
      <c r="E39" s="14"/>
      <c r="F39" s="14" t="s">
        <v>69</v>
      </c>
      <c r="G39" s="24">
        <v>0</v>
      </c>
      <c r="H39" s="55"/>
      <c r="I39" s="44">
        <v>200</v>
      </c>
      <c r="J39" s="42">
        <f t="shared" si="0"/>
        <v>0</v>
      </c>
      <c r="K39" s="42">
        <f t="shared" si="1"/>
        <v>0</v>
      </c>
      <c r="L39" s="36" t="s">
        <v>48</v>
      </c>
      <c r="M39" s="14"/>
      <c r="N39" s="14"/>
      <c r="O39" s="15"/>
      <c r="P39" s="15"/>
      <c r="Q39" s="14" t="s">
        <v>69</v>
      </c>
      <c r="R39" s="24">
        <v>0</v>
      </c>
      <c r="S39" s="55"/>
      <c r="T39" s="41">
        <v>4</v>
      </c>
      <c r="U39" s="42">
        <f t="shared" si="4"/>
        <v>0</v>
      </c>
      <c r="V39" s="42">
        <f t="shared" si="3"/>
        <v>0</v>
      </c>
    </row>
    <row r="40" spans="1:22" s="11" customFormat="1" ht="20.25" customHeight="1" x14ac:dyDescent="0.45">
      <c r="A40" s="37" t="s">
        <v>110</v>
      </c>
      <c r="B40" s="14"/>
      <c r="C40" s="14"/>
      <c r="D40" s="14"/>
      <c r="E40" s="14"/>
      <c r="F40" s="14" t="s">
        <v>69</v>
      </c>
      <c r="G40" s="24">
        <v>0</v>
      </c>
      <c r="H40" s="55"/>
      <c r="I40" s="44">
        <v>20</v>
      </c>
      <c r="J40" s="42">
        <f t="shared" si="0"/>
        <v>0</v>
      </c>
      <c r="K40" s="42">
        <f t="shared" si="1"/>
        <v>0</v>
      </c>
      <c r="L40" s="36" t="s">
        <v>74</v>
      </c>
      <c r="M40" s="14"/>
      <c r="N40" s="14"/>
      <c r="O40" s="15"/>
      <c r="P40" s="15"/>
      <c r="Q40" s="14" t="s">
        <v>68</v>
      </c>
      <c r="R40" s="24">
        <v>0</v>
      </c>
      <c r="S40" s="55"/>
      <c r="T40" s="41">
        <v>10</v>
      </c>
      <c r="U40" s="42">
        <f t="shared" si="4"/>
        <v>0</v>
      </c>
      <c r="V40" s="42">
        <f t="shared" si="3"/>
        <v>0</v>
      </c>
    </row>
    <row r="41" spans="1:22" s="11" customFormat="1" ht="20.25" customHeight="1" x14ac:dyDescent="0.45">
      <c r="A41" s="37" t="s">
        <v>49</v>
      </c>
      <c r="B41" s="14"/>
      <c r="C41" s="14"/>
      <c r="D41" s="14"/>
      <c r="E41" s="14"/>
      <c r="F41" s="14" t="s">
        <v>69</v>
      </c>
      <c r="G41" s="24">
        <v>0</v>
      </c>
      <c r="H41" s="55"/>
      <c r="I41" s="44">
        <v>5</v>
      </c>
      <c r="J41" s="42">
        <f t="shared" si="0"/>
        <v>0</v>
      </c>
      <c r="K41" s="42">
        <f t="shared" si="1"/>
        <v>0</v>
      </c>
      <c r="L41" s="36" t="s">
        <v>75</v>
      </c>
      <c r="M41" s="14"/>
      <c r="N41" s="14"/>
      <c r="O41" s="15"/>
      <c r="P41" s="15"/>
      <c r="Q41" s="14" t="s">
        <v>68</v>
      </c>
      <c r="R41" s="24">
        <v>0</v>
      </c>
      <c r="S41" s="55"/>
      <c r="T41" s="41">
        <v>10</v>
      </c>
      <c r="U41" s="42">
        <f t="shared" si="4"/>
        <v>0</v>
      </c>
      <c r="V41" s="42">
        <f t="shared" si="3"/>
        <v>0</v>
      </c>
    </row>
    <row r="42" spans="1:22" s="11" customFormat="1" ht="20.25" customHeight="1" x14ac:dyDescent="0.45">
      <c r="A42" s="37" t="s">
        <v>111</v>
      </c>
      <c r="B42" s="14"/>
      <c r="C42" s="14"/>
      <c r="D42" s="14"/>
      <c r="E42" s="14"/>
      <c r="F42" s="14" t="s">
        <v>69</v>
      </c>
      <c r="G42" s="24">
        <v>0</v>
      </c>
      <c r="H42" s="55"/>
      <c r="I42" s="44">
        <v>20</v>
      </c>
      <c r="J42" s="42">
        <f t="shared" si="0"/>
        <v>0</v>
      </c>
      <c r="K42" s="42">
        <f t="shared" si="1"/>
        <v>0</v>
      </c>
      <c r="L42" s="36" t="s">
        <v>107</v>
      </c>
      <c r="M42" s="14"/>
      <c r="N42" s="14"/>
      <c r="O42" s="15"/>
      <c r="P42" s="15"/>
      <c r="Q42" s="14" t="s">
        <v>67</v>
      </c>
      <c r="R42" s="24">
        <v>0</v>
      </c>
      <c r="S42" s="55"/>
      <c r="T42" s="41">
        <v>100</v>
      </c>
      <c r="U42" s="42">
        <f t="shared" si="4"/>
        <v>0</v>
      </c>
      <c r="V42" s="42">
        <f t="shared" si="3"/>
        <v>0</v>
      </c>
    </row>
    <row r="43" spans="1:22" s="11" customFormat="1" ht="20.25" customHeight="1" x14ac:dyDescent="0.45">
      <c r="A43" s="14"/>
      <c r="B43" s="14"/>
      <c r="C43" s="14"/>
      <c r="D43" s="14"/>
      <c r="E43" s="14"/>
      <c r="F43" s="14"/>
      <c r="G43" s="24">
        <v>0</v>
      </c>
      <c r="H43" s="55"/>
      <c r="I43" s="44">
        <v>0</v>
      </c>
      <c r="J43" s="42">
        <f t="shared" si="0"/>
        <v>0</v>
      </c>
      <c r="K43" s="42">
        <f t="shared" si="1"/>
        <v>0</v>
      </c>
      <c r="L43" s="36" t="s">
        <v>108</v>
      </c>
      <c r="M43" s="14"/>
      <c r="N43" s="14"/>
      <c r="O43" s="15"/>
      <c r="P43" s="15"/>
      <c r="Q43" s="14" t="s">
        <v>68</v>
      </c>
      <c r="R43" s="24">
        <v>0</v>
      </c>
      <c r="S43" s="55"/>
      <c r="T43" s="41">
        <v>10</v>
      </c>
      <c r="U43" s="42">
        <f t="shared" si="4"/>
        <v>0</v>
      </c>
      <c r="V43" s="42">
        <f t="shared" si="3"/>
        <v>0</v>
      </c>
    </row>
    <row r="44" spans="1:22" s="11" customFormat="1" ht="20.25" customHeight="1" x14ac:dyDescent="0.45">
      <c r="A44" s="14"/>
      <c r="B44" s="14"/>
      <c r="C44" s="14"/>
      <c r="D44" s="14"/>
      <c r="E44" s="14"/>
      <c r="F44" s="14"/>
      <c r="G44" s="24">
        <v>0</v>
      </c>
      <c r="H44" s="55"/>
      <c r="I44" s="44">
        <v>0</v>
      </c>
      <c r="J44" s="42">
        <f t="shared" si="0"/>
        <v>0</v>
      </c>
      <c r="K44" s="42">
        <f t="shared" si="1"/>
        <v>0</v>
      </c>
      <c r="L44" s="36" t="s">
        <v>76</v>
      </c>
      <c r="M44" s="14"/>
      <c r="N44" s="14"/>
      <c r="O44" s="15"/>
      <c r="P44" s="15"/>
      <c r="Q44" s="14" t="s">
        <v>68</v>
      </c>
      <c r="R44" s="24">
        <v>0</v>
      </c>
      <c r="S44" s="55"/>
      <c r="T44" s="41">
        <v>10</v>
      </c>
      <c r="U44" s="42">
        <f t="shared" si="4"/>
        <v>0</v>
      </c>
      <c r="V44" s="42">
        <f t="shared" si="3"/>
        <v>0</v>
      </c>
    </row>
    <row r="45" spans="1:22" s="11" customFormat="1" ht="30" customHeight="1" x14ac:dyDescent="0.45">
      <c r="A45" s="86" t="s">
        <v>50</v>
      </c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54"/>
    </row>
    <row r="46" spans="1:22" ht="42.75" x14ac:dyDescent="0.45">
      <c r="A46" s="37" t="s">
        <v>82</v>
      </c>
      <c r="B46" s="14"/>
      <c r="C46" s="14"/>
      <c r="D46" s="14"/>
      <c r="E46" s="14"/>
      <c r="F46" s="14" t="s">
        <v>70</v>
      </c>
      <c r="G46" s="24">
        <v>0</v>
      </c>
      <c r="H46" s="55"/>
      <c r="I46" s="41">
        <v>300</v>
      </c>
      <c r="J46" s="42">
        <f t="shared" si="0"/>
        <v>0</v>
      </c>
      <c r="K46" s="42">
        <f t="shared" si="1"/>
        <v>0</v>
      </c>
      <c r="L46" s="36" t="s">
        <v>130</v>
      </c>
      <c r="M46" s="14"/>
      <c r="N46" s="14"/>
      <c r="O46" s="14"/>
      <c r="P46" s="14"/>
      <c r="Q46" s="14" t="s">
        <v>67</v>
      </c>
      <c r="R46" s="24">
        <v>0</v>
      </c>
      <c r="S46" s="55"/>
      <c r="T46" s="41">
        <v>30</v>
      </c>
      <c r="U46" s="42">
        <f t="shared" ref="U46:U55" si="5">R46*T46</f>
        <v>0</v>
      </c>
      <c r="V46" s="42">
        <f t="shared" si="3"/>
        <v>0</v>
      </c>
    </row>
    <row r="47" spans="1:22" ht="28.5" x14ac:dyDescent="0.45">
      <c r="A47" s="37" t="s">
        <v>119</v>
      </c>
      <c r="B47" s="14"/>
      <c r="C47" s="14"/>
      <c r="D47" s="14"/>
      <c r="E47" s="14"/>
      <c r="F47" s="14" t="s">
        <v>70</v>
      </c>
      <c r="G47" s="24">
        <v>0</v>
      </c>
      <c r="H47" s="55"/>
      <c r="I47" s="41">
        <v>100</v>
      </c>
      <c r="J47" s="42">
        <f t="shared" si="0"/>
        <v>0</v>
      </c>
      <c r="K47" s="42">
        <f t="shared" si="1"/>
        <v>0</v>
      </c>
      <c r="L47" s="36" t="s">
        <v>131</v>
      </c>
      <c r="M47" s="14"/>
      <c r="N47" s="14"/>
      <c r="O47" s="14"/>
      <c r="P47" s="14"/>
      <c r="Q47" s="14" t="s">
        <v>67</v>
      </c>
      <c r="R47" s="24">
        <v>0</v>
      </c>
      <c r="S47" s="55"/>
      <c r="T47" s="41">
        <v>50</v>
      </c>
      <c r="U47" s="42">
        <f t="shared" si="5"/>
        <v>0</v>
      </c>
      <c r="V47" s="42">
        <f t="shared" si="3"/>
        <v>0</v>
      </c>
    </row>
    <row r="48" spans="1:22" ht="28.5" x14ac:dyDescent="0.45">
      <c r="A48" s="37" t="s">
        <v>120</v>
      </c>
      <c r="B48" s="14"/>
      <c r="C48" s="14"/>
      <c r="D48" s="14"/>
      <c r="E48" s="14"/>
      <c r="F48" s="14" t="s">
        <v>67</v>
      </c>
      <c r="G48" s="24">
        <v>0</v>
      </c>
      <c r="H48" s="55"/>
      <c r="I48" s="41">
        <v>200</v>
      </c>
      <c r="J48" s="42">
        <f t="shared" si="0"/>
        <v>0</v>
      </c>
      <c r="K48" s="42">
        <f t="shared" si="1"/>
        <v>0</v>
      </c>
      <c r="L48" s="36" t="s">
        <v>122</v>
      </c>
      <c r="M48" s="14"/>
      <c r="N48" s="14"/>
      <c r="O48" s="14"/>
      <c r="P48" s="14"/>
      <c r="Q48" s="14" t="s">
        <v>67</v>
      </c>
      <c r="R48" s="24">
        <v>0</v>
      </c>
      <c r="S48" s="55"/>
      <c r="T48" s="41">
        <v>1000</v>
      </c>
      <c r="U48" s="42">
        <f t="shared" si="5"/>
        <v>0</v>
      </c>
      <c r="V48" s="42">
        <f t="shared" si="3"/>
        <v>0</v>
      </c>
    </row>
    <row r="49" spans="1:22" ht="28.5" x14ac:dyDescent="0.45">
      <c r="A49" s="37" t="s">
        <v>121</v>
      </c>
      <c r="B49" s="14"/>
      <c r="C49" s="14"/>
      <c r="D49" s="14"/>
      <c r="E49" s="14"/>
      <c r="F49" s="14" t="s">
        <v>67</v>
      </c>
      <c r="G49" s="24">
        <v>0</v>
      </c>
      <c r="H49" s="55"/>
      <c r="I49" s="41">
        <v>200</v>
      </c>
      <c r="J49" s="42">
        <f t="shared" si="0"/>
        <v>0</v>
      </c>
      <c r="K49" s="42">
        <f t="shared" si="1"/>
        <v>0</v>
      </c>
      <c r="L49" s="36" t="s">
        <v>132</v>
      </c>
      <c r="M49" s="14"/>
      <c r="N49" s="14"/>
      <c r="O49" s="14"/>
      <c r="P49" s="14"/>
      <c r="Q49" s="14" t="s">
        <v>67</v>
      </c>
      <c r="R49" s="24">
        <v>0</v>
      </c>
      <c r="S49" s="55"/>
      <c r="T49" s="41">
        <v>192</v>
      </c>
      <c r="U49" s="42">
        <f t="shared" si="5"/>
        <v>0</v>
      </c>
      <c r="V49" s="42">
        <f t="shared" si="3"/>
        <v>0</v>
      </c>
    </row>
    <row r="50" spans="1:22" x14ac:dyDescent="0.45">
      <c r="A50" s="37" t="s">
        <v>51</v>
      </c>
      <c r="B50" s="14"/>
      <c r="C50" s="14"/>
      <c r="D50" s="14"/>
      <c r="E50" s="14"/>
      <c r="F50" s="14" t="s">
        <v>67</v>
      </c>
      <c r="G50" s="24">
        <v>0</v>
      </c>
      <c r="H50" s="55"/>
      <c r="I50" s="41">
        <v>400</v>
      </c>
      <c r="J50" s="42">
        <f t="shared" si="0"/>
        <v>0</v>
      </c>
      <c r="K50" s="42">
        <f t="shared" si="1"/>
        <v>0</v>
      </c>
      <c r="L50" s="36" t="s">
        <v>133</v>
      </c>
      <c r="M50" s="14"/>
      <c r="N50" s="14"/>
      <c r="O50" s="14"/>
      <c r="P50" s="14"/>
      <c r="Q50" s="14" t="s">
        <v>67</v>
      </c>
      <c r="R50" s="24">
        <v>0</v>
      </c>
      <c r="S50" s="55"/>
      <c r="T50" s="41">
        <v>204</v>
      </c>
      <c r="U50" s="42">
        <f t="shared" si="5"/>
        <v>0</v>
      </c>
      <c r="V50" s="42">
        <f t="shared" si="3"/>
        <v>0</v>
      </c>
    </row>
    <row r="51" spans="1:22" x14ac:dyDescent="0.45">
      <c r="A51" s="37" t="s">
        <v>83</v>
      </c>
      <c r="B51" s="14"/>
      <c r="C51" s="14"/>
      <c r="D51" s="14"/>
      <c r="E51" s="14"/>
      <c r="F51" s="14" t="s">
        <v>66</v>
      </c>
      <c r="G51" s="24">
        <v>0</v>
      </c>
      <c r="H51" s="55"/>
      <c r="I51" s="41">
        <v>50</v>
      </c>
      <c r="J51" s="42">
        <f t="shared" si="0"/>
        <v>0</v>
      </c>
      <c r="K51" s="42">
        <f t="shared" si="1"/>
        <v>0</v>
      </c>
      <c r="L51" s="36" t="s">
        <v>127</v>
      </c>
      <c r="M51" s="14"/>
      <c r="N51" s="14"/>
      <c r="O51" s="14"/>
      <c r="P51" s="14"/>
      <c r="Q51" s="14"/>
      <c r="R51" s="24">
        <v>0</v>
      </c>
      <c r="S51" s="55"/>
      <c r="T51" s="41">
        <v>222</v>
      </c>
      <c r="U51" s="42">
        <f t="shared" si="5"/>
        <v>0</v>
      </c>
      <c r="V51" s="42">
        <f t="shared" si="3"/>
        <v>0</v>
      </c>
    </row>
    <row r="52" spans="1:22" x14ac:dyDescent="0.45">
      <c r="A52" s="37" t="s">
        <v>93</v>
      </c>
      <c r="B52" s="14"/>
      <c r="C52" s="14"/>
      <c r="D52" s="14"/>
      <c r="E52" s="14"/>
      <c r="F52" s="14" t="s">
        <v>67</v>
      </c>
      <c r="G52" s="24">
        <v>0</v>
      </c>
      <c r="H52" s="55"/>
      <c r="I52" s="41">
        <v>200</v>
      </c>
      <c r="J52" s="42">
        <f t="shared" si="0"/>
        <v>0</v>
      </c>
      <c r="K52" s="42">
        <f t="shared" si="1"/>
        <v>0</v>
      </c>
      <c r="L52" s="36" t="s">
        <v>128</v>
      </c>
      <c r="M52" s="14"/>
      <c r="N52" s="14"/>
      <c r="O52" s="14"/>
      <c r="P52" s="14"/>
      <c r="Q52" s="14"/>
      <c r="R52" s="24">
        <v>0</v>
      </c>
      <c r="S52" s="55"/>
      <c r="T52" s="41">
        <v>210</v>
      </c>
      <c r="U52" s="42">
        <f t="shared" si="5"/>
        <v>0</v>
      </c>
      <c r="V52" s="42">
        <f t="shared" si="3"/>
        <v>0</v>
      </c>
    </row>
    <row r="53" spans="1:22" x14ac:dyDescent="0.45">
      <c r="A53" s="37" t="s">
        <v>123</v>
      </c>
      <c r="B53" s="14"/>
      <c r="C53" s="14"/>
      <c r="D53" s="14"/>
      <c r="E53" s="14"/>
      <c r="F53" s="14" t="s">
        <v>67</v>
      </c>
      <c r="G53" s="24">
        <v>0</v>
      </c>
      <c r="H53" s="55"/>
      <c r="I53" s="41">
        <v>100</v>
      </c>
      <c r="J53" s="42">
        <f t="shared" si="0"/>
        <v>0</v>
      </c>
      <c r="K53" s="42">
        <f t="shared" si="1"/>
        <v>0</v>
      </c>
      <c r="L53" s="36" t="s">
        <v>129</v>
      </c>
      <c r="M53" s="14"/>
      <c r="N53" s="14"/>
      <c r="O53" s="14"/>
      <c r="P53" s="14"/>
      <c r="Q53" s="14"/>
      <c r="R53" s="24">
        <v>0</v>
      </c>
      <c r="S53" s="55"/>
      <c r="T53" s="41">
        <v>756</v>
      </c>
      <c r="U53" s="42">
        <f t="shared" si="5"/>
        <v>0</v>
      </c>
      <c r="V53" s="42">
        <f t="shared" si="3"/>
        <v>0</v>
      </c>
    </row>
    <row r="54" spans="1:22" ht="28.5" x14ac:dyDescent="0.45">
      <c r="A54" s="37" t="s">
        <v>96</v>
      </c>
      <c r="B54" s="14"/>
      <c r="C54" s="14"/>
      <c r="D54" s="14"/>
      <c r="E54" s="14"/>
      <c r="F54" s="14" t="s">
        <v>67</v>
      </c>
      <c r="G54" s="24">
        <v>0</v>
      </c>
      <c r="H54" s="55"/>
      <c r="I54" s="41">
        <v>500</v>
      </c>
      <c r="J54" s="42">
        <f t="shared" si="0"/>
        <v>0</v>
      </c>
      <c r="K54" s="42">
        <f t="shared" si="1"/>
        <v>0</v>
      </c>
      <c r="L54" s="14"/>
      <c r="M54" s="14"/>
      <c r="N54" s="14"/>
      <c r="O54" s="14"/>
      <c r="P54" s="14"/>
      <c r="Q54" s="14"/>
      <c r="R54" s="24">
        <v>0</v>
      </c>
      <c r="S54" s="55"/>
      <c r="T54" s="44">
        <v>0</v>
      </c>
      <c r="U54" s="42">
        <f t="shared" si="5"/>
        <v>0</v>
      </c>
      <c r="V54" s="42">
        <f t="shared" si="3"/>
        <v>0</v>
      </c>
    </row>
    <row r="55" spans="1:22" ht="20.100000000000001" customHeight="1" x14ac:dyDescent="0.45">
      <c r="A55" s="37" t="s">
        <v>134</v>
      </c>
      <c r="B55" s="14"/>
      <c r="C55" s="14"/>
      <c r="D55" s="14"/>
      <c r="E55" s="14"/>
      <c r="F55" s="14"/>
      <c r="G55" s="24">
        <v>0</v>
      </c>
      <c r="H55" s="55"/>
      <c r="I55" s="41">
        <v>228</v>
      </c>
      <c r="J55" s="43">
        <f t="shared" si="0"/>
        <v>0</v>
      </c>
      <c r="K55" s="42">
        <f t="shared" si="1"/>
        <v>0</v>
      </c>
      <c r="L55" s="14"/>
      <c r="M55" s="14"/>
      <c r="N55" s="14"/>
      <c r="O55" s="14"/>
      <c r="P55" s="14"/>
      <c r="Q55" s="14"/>
      <c r="R55" s="24">
        <v>0</v>
      </c>
      <c r="S55" s="55"/>
      <c r="T55" s="44">
        <v>0</v>
      </c>
      <c r="U55" s="42">
        <f t="shared" si="5"/>
        <v>0</v>
      </c>
      <c r="V55" s="42">
        <f t="shared" si="3"/>
        <v>0</v>
      </c>
    </row>
    <row r="56" spans="1:22" ht="20.100000000000001" customHeight="1" x14ac:dyDescent="0.45"/>
    <row r="58" spans="1:22" ht="21" x14ac:dyDescent="0.45">
      <c r="L58" s="72" t="s">
        <v>62</v>
      </c>
      <c r="M58" s="72"/>
      <c r="N58" s="75">
        <f>SUM(J46:J55)+SUM(J38:J44)+SUM(J9:J36)+SUM(U9:U36)+SUM(U38:U44)+SUM(U46:U55)</f>
        <v>0</v>
      </c>
      <c r="O58" s="75"/>
      <c r="P58" s="75"/>
      <c r="Q58" s="75"/>
    </row>
    <row r="59" spans="1:22" ht="21" x14ac:dyDescent="0.45">
      <c r="L59" s="72" t="s">
        <v>23</v>
      </c>
      <c r="M59" s="72"/>
      <c r="N59" s="75">
        <f>SUM(K46:K55)+SUM(K38:K44)+SUM(K9:K36)+SUM(V9:V36)+SUM(V38:V44)+SUM(V46:V55)</f>
        <v>0</v>
      </c>
      <c r="O59" s="75"/>
      <c r="P59" s="75"/>
      <c r="Q59" s="75"/>
    </row>
  </sheetData>
  <sheetProtection password="D58C" sheet="1" objects="1" scenarios="1"/>
  <mergeCells count="16">
    <mergeCell ref="L59:M59"/>
    <mergeCell ref="N59:Q59"/>
    <mergeCell ref="A5:R5"/>
    <mergeCell ref="A1:R1"/>
    <mergeCell ref="A2:R2"/>
    <mergeCell ref="A3:R3"/>
    <mergeCell ref="A4:B4"/>
    <mergeCell ref="C4:R4"/>
    <mergeCell ref="L58:M58"/>
    <mergeCell ref="N58:Q58"/>
    <mergeCell ref="A6:R6"/>
    <mergeCell ref="A7:G7"/>
    <mergeCell ref="L7:R7"/>
    <mergeCell ref="A37:G37"/>
    <mergeCell ref="L37:U37"/>
    <mergeCell ref="A45:U45"/>
  </mergeCells>
  <pageMargins left="0.35433070866141736" right="3.937007874015748E-2" top="0.59055118110236227" bottom="0.70866141732283472" header="0.31496062992125984" footer="0.31496062992125984"/>
  <pageSetup paperSize="9" scale="80" orientation="landscape" r:id="rId1"/>
  <headerFooter>
    <oddHeader>&amp;CUGECAM AQUITAINE</oddHeader>
    <oddFooter>&amp;LMEMOIRE TECHNIQUE&amp;CPage &amp;P de &amp;N&amp;RAnnexe 4</oddFooter>
  </headerFooter>
  <ignoredErrors>
    <ignoredError sqref="J9:J36 U9:U36 U38:U44 U46:U54 J46:J55 J38:J4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Présentation</vt:lpstr>
      <vt:lpstr>13-BPU repas MAS PHOENIX</vt:lpstr>
      <vt:lpstr>BPU dotation MAS PHOENIX</vt:lpstr>
      <vt:lpstr>'BPU dotation MAS PHOENIX'!Impression_des_titres</vt:lpstr>
      <vt:lpstr>'13-BPU repas MAS PHOENIX'!Zone_d_impression</vt:lpstr>
      <vt:lpstr>'BPU dotation MAS PHOENIX'!Zone_d_impression</vt:lpstr>
    </vt:vector>
  </TitlesOfParts>
  <Company>Cuisson expertise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dey</dc:creator>
  <cp:lastModifiedBy>julien marchon</cp:lastModifiedBy>
  <dcterms:created xsi:type="dcterms:W3CDTF">2020-09-16T13:46:00Z</dcterms:created>
  <dcterms:modified xsi:type="dcterms:W3CDTF">2023-09-12T15:54:15Z</dcterms:modified>
</cp:coreProperties>
</file>