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T:\DPE\UNITE FINANCIERE\BANNETTE DEMAT\01 - CONTRÔLE DES PIECES\A contrôler\4 Jean-Pierre\Pièces consultation AO_Étude de sol - EU-EP - CD MURET\"/>
    </mc:Choice>
  </mc:AlternateContent>
  <xr:revisionPtr revIDLastSave="0" documentId="13_ncr:1_{A99F37C3-D9E4-4C59-A41F-130980FADD13}" xr6:coauthVersionLast="47" xr6:coauthVersionMax="47" xr10:uidLastSave="{00000000-0000-0000-0000-000000000000}"/>
  <bookViews>
    <workbookView xWindow="-120" yWindow="-120" windowWidth="20730" windowHeight="11160" xr2:uid="{00000000-000D-0000-FFFF-FFFF00000000}"/>
  </bookViews>
  <sheets>
    <sheet name="DQE Base" sheetId="2" r:id="rId1"/>
    <sheet name="BPU" sheetId="3" r:id="rId2"/>
    <sheet name="DQE Variante" sheetId="4" r:id="rId3"/>
  </sheets>
  <definedNames>
    <definedName name="_xlnm.Print_Area" localSheetId="1">BPU!$A$1:$D$159</definedName>
    <definedName name="_xlnm.Print_Area" localSheetId="0">'DQE Base'!$A$1:$F$71</definedName>
    <definedName name="_xlnm.Print_Area" localSheetId="2">'DQE Variante'!$A$1:$F$162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2" l="1"/>
  <c r="F154" i="4"/>
  <c r="F153" i="4"/>
  <c r="F152" i="4"/>
  <c r="E31" i="2"/>
  <c r="F31" i="2" s="1"/>
  <c r="F131" i="4"/>
  <c r="F130" i="4"/>
  <c r="F129" i="4"/>
  <c r="F125" i="4"/>
  <c r="F124" i="4"/>
  <c r="F106" i="4"/>
  <c r="F105" i="4"/>
  <c r="F104" i="4"/>
  <c r="F103" i="4"/>
  <c r="F102" i="4"/>
  <c r="F101" i="4"/>
  <c r="F100" i="4"/>
  <c r="F99" i="4"/>
  <c r="F98" i="4"/>
  <c r="F97" i="4"/>
  <c r="F96" i="4"/>
  <c r="F95" i="4"/>
  <c r="F94" i="4"/>
  <c r="F93" i="4"/>
  <c r="F88" i="4"/>
  <c r="F87" i="4"/>
  <c r="F86" i="4"/>
  <c r="F85" i="4"/>
  <c r="F60" i="4"/>
  <c r="F53" i="4"/>
  <c r="F52" i="4"/>
  <c r="F51" i="4"/>
  <c r="F46" i="4"/>
  <c r="F43" i="4"/>
  <c r="F40" i="4"/>
  <c r="F35" i="4"/>
  <c r="F32" i="4"/>
  <c r="F29" i="4"/>
  <c r="F23" i="4"/>
  <c r="F12" i="4"/>
  <c r="F8" i="4"/>
  <c r="A97" i="4"/>
  <c r="F8" i="2"/>
  <c r="F51" i="2"/>
  <c r="F53" i="2"/>
  <c r="F54" i="2"/>
  <c r="F56" i="2"/>
  <c r="F57" i="2"/>
  <c r="F58" i="2"/>
  <c r="A41" i="2"/>
  <c r="A42" i="2"/>
  <c r="A43" i="2"/>
  <c r="A40" i="2"/>
  <c r="A37" i="2"/>
  <c r="A36" i="2"/>
  <c r="A30" i="2"/>
  <c r="A31" i="2"/>
  <c r="A29" i="2"/>
  <c r="A28" i="2"/>
  <c r="A24" i="2"/>
  <c r="A23" i="2"/>
  <c r="A18" i="2"/>
  <c r="A17" i="2"/>
  <c r="A15" i="2"/>
  <c r="A14" i="2"/>
  <c r="E18" i="2"/>
  <c r="F42" i="2"/>
  <c r="F43" i="2"/>
  <c r="E29" i="2"/>
  <c r="F41" i="2"/>
  <c r="A97" i="3" l="1"/>
  <c r="F50" i="2"/>
  <c r="F49" i="2"/>
  <c r="F40" i="2"/>
  <c r="A39" i="2"/>
  <c r="F37" i="2"/>
  <c r="F36" i="2"/>
  <c r="F30" i="2"/>
  <c r="F29" i="2"/>
  <c r="F26" i="2"/>
  <c r="F25" i="2"/>
  <c r="F24" i="2"/>
  <c r="F21" i="2"/>
  <c r="F20" i="2"/>
  <c r="F19" i="2"/>
  <c r="F18" i="2"/>
  <c r="F15" i="2"/>
  <c r="F10" i="2"/>
  <c r="F62" i="2" l="1"/>
  <c r="F61" i="2" l="1"/>
</calcChain>
</file>

<file path=xl/sharedStrings.xml><?xml version="1.0" encoding="utf-8"?>
<sst xmlns="http://schemas.openxmlformats.org/spreadsheetml/2006/main" count="654" uniqueCount="198">
  <si>
    <t>N°</t>
  </si>
  <si>
    <t>DESIGNATION DES PRESTATIONS</t>
  </si>
  <si>
    <t>U</t>
  </si>
  <si>
    <t>PRIX UNITAIRE € HT</t>
  </si>
  <si>
    <t>QUANTITE</t>
  </si>
  <si>
    <t>TOTAL € HT</t>
  </si>
  <si>
    <t>TRAVAUX PREPARATOIRES</t>
  </si>
  <si>
    <t>1.1.1</t>
  </si>
  <si>
    <t xml:space="preserve">                       Débroussaillage</t>
  </si>
  <si>
    <t>Le m²</t>
  </si>
  <si>
    <t>1.1.2</t>
  </si>
  <si>
    <t xml:space="preserve">                       Abbatage et dessoucahge d'arbres tous diamètres confondus</t>
  </si>
  <si>
    <t>u</t>
  </si>
  <si>
    <t>Forfait</t>
  </si>
  <si>
    <t xml:space="preserve"> SONDAGES ET ESSAIS IN SITU</t>
  </si>
  <si>
    <t>Avant Trou</t>
  </si>
  <si>
    <t>2.1.1</t>
  </si>
  <si>
    <t xml:space="preserve"> Avant trou réalisé avec outils manuels</t>
  </si>
  <si>
    <t>2.1.2</t>
  </si>
  <si>
    <t xml:space="preserve"> Avant trou réalisé avec une pelle mécanique</t>
  </si>
  <si>
    <t xml:space="preserve"> Sondage </t>
  </si>
  <si>
    <t>2.3.1</t>
  </si>
  <si>
    <t xml:space="preserve">                       Sondage à la tarière simple</t>
  </si>
  <si>
    <t>Le ml</t>
  </si>
  <si>
    <t>2.3.2</t>
  </si>
  <si>
    <t>2.3.2.1</t>
  </si>
  <si>
    <t xml:space="preserve">                       Sondage à la pelle mécanique d'une profondeur de 0 à 1.3 m</t>
  </si>
  <si>
    <t>2.3.3.2</t>
  </si>
  <si>
    <t xml:space="preserve">                       Sondage à la pelle mécanique d'une profondeur  à 1,3 à 4 m</t>
  </si>
  <si>
    <t xml:space="preserve">                       Sondage à la pelle mécanique, sans fourniture pelle avec chauffeur (à la charge du maître d'ouvrage)</t>
  </si>
  <si>
    <t>Forage pour essais pressiométriques Ø63 mm y compris enregistrement des paramètres et coupes sondeur sur demande</t>
  </si>
  <si>
    <t>2.4.1</t>
  </si>
  <si>
    <t xml:space="preserve">                        de 0 à 10 ml</t>
  </si>
  <si>
    <t>2.4.2</t>
  </si>
  <si>
    <t xml:space="preserve">                        de 10 à 20 ml</t>
  </si>
  <si>
    <t>2.4.3</t>
  </si>
  <si>
    <t xml:space="preserve">                        sup. à 20 ml</t>
  </si>
  <si>
    <t xml:space="preserve">                        Plus value pour tubage</t>
  </si>
  <si>
    <t>2.5.1</t>
  </si>
  <si>
    <t xml:space="preserve">                        L'essai de 0 à 10 ml</t>
  </si>
  <si>
    <t>2.5.2</t>
  </si>
  <si>
    <t xml:space="preserve">                        L'essai de 10 à 20 ml</t>
  </si>
  <si>
    <t>2.5.3</t>
  </si>
  <si>
    <t xml:space="preserve">                        L'essai au delà de 20 ml</t>
  </si>
  <si>
    <t>2.6.1</t>
  </si>
  <si>
    <t>2.6.2</t>
  </si>
  <si>
    <t>2.6.3</t>
  </si>
  <si>
    <t>2.6.4</t>
  </si>
  <si>
    <t>Prélèvement d'échantillons en cours de carottage pour réalisation d'essais en laboratoire</t>
  </si>
  <si>
    <t>2.7.1</t>
  </si>
  <si>
    <t xml:space="preserve">                        Prélèvement d'échantillon intact de 0,5 ml de long entre 0 et 20 ml de prof</t>
  </si>
  <si>
    <t>2.7.2</t>
  </si>
  <si>
    <t xml:space="preserve">                        Prélèvement d'échantillon intact de 0,5 ml de long au delà de 20 ml de prof</t>
  </si>
  <si>
    <t>2.7.3</t>
  </si>
  <si>
    <t>2.8.1</t>
  </si>
  <si>
    <t xml:space="preserve">                        Equipement piézométrique par tube PVC</t>
  </si>
  <si>
    <t>2.8.2</t>
  </si>
  <si>
    <t>Essai de Portance</t>
  </si>
  <si>
    <t>2.11.1</t>
  </si>
  <si>
    <t xml:space="preserve">                        à la dynamoplaque</t>
  </si>
  <si>
    <t>2.11.2</t>
  </si>
  <si>
    <t xml:space="preserve">                        sous chargement statique à la plaque</t>
  </si>
  <si>
    <t>2.12.2</t>
  </si>
  <si>
    <t>2.12.3</t>
  </si>
  <si>
    <t>Réalisation d'une planche de référence  (Gammadensimètre et/ou Plaques et/ou Pénétromètre )</t>
  </si>
  <si>
    <t xml:space="preserve">Contrôle de compactage au gammadensimètre </t>
  </si>
  <si>
    <t>2,15.1</t>
  </si>
  <si>
    <t xml:space="preserve">                        au gammadensimètre sur GRAVES</t>
  </si>
  <si>
    <t>2,15.2</t>
  </si>
  <si>
    <t xml:space="preserve">                        au gammadensimètre sur ENROBES / GRAVES BITUMES</t>
  </si>
  <si>
    <t>Contrôle de compactage par pénétrodensitographe suivant norme XP P 94-063</t>
  </si>
  <si>
    <t>2.16.1</t>
  </si>
  <si>
    <t xml:space="preserve">                       Essai à profondeur inférieur à 1m</t>
  </si>
  <si>
    <t>2.16.2</t>
  </si>
  <si>
    <t xml:space="preserve">                       Essai à profondeur supérieur à 1m</t>
  </si>
  <si>
    <t xml:space="preserve">Essai de déflexion </t>
  </si>
  <si>
    <t>2.17.1</t>
  </si>
  <si>
    <t xml:space="preserve">                        au déflectographe suivant norme NF P 98 200-3 (par journée de prise en charge de matériels)</t>
  </si>
  <si>
    <t>2.17.2</t>
  </si>
  <si>
    <t xml:space="preserve">                        à la poutre Benkelman suivant norme NF P 98 200-1 (par demi-journée d'intervention) </t>
  </si>
  <si>
    <t>Mesure de profondeur de macrotexture</t>
  </si>
  <si>
    <t>Contrôle de l'épandage à la bâche</t>
  </si>
  <si>
    <t>Contrôle de bétonnage y compris toutes sujétions suivant norme NF EN 206-1</t>
  </si>
  <si>
    <t>Essai de perméabilité</t>
  </si>
  <si>
    <t xml:space="preserve">                        Essai d'eau "LUGEON"</t>
  </si>
  <si>
    <t xml:space="preserve">                        Essai d'eau "LEFRANC"</t>
  </si>
  <si>
    <t xml:space="preserve">                        Test de percolation - "essai de PORCHET"</t>
  </si>
  <si>
    <t xml:space="preserve">                        Essai de perméabilité "MATSUO"</t>
  </si>
  <si>
    <t>ANALYSES EN LABORATOIRE</t>
  </si>
  <si>
    <t>Essais mécaniques</t>
  </si>
  <si>
    <t>3.1.1</t>
  </si>
  <si>
    <t xml:space="preserve">                        Essai de cisaillement suivant norme NF P 94-071-1</t>
  </si>
  <si>
    <t>3.1.2</t>
  </si>
  <si>
    <t xml:space="preserve">                        Essai triaxial suivant normes NF P 94-070 et NF P 94-074</t>
  </si>
  <si>
    <t>3.1.3</t>
  </si>
  <si>
    <t xml:space="preserve">                        Essai oedométrique suivant norme XP P 94-090-1</t>
  </si>
  <si>
    <t>Essais d'identification</t>
  </si>
  <si>
    <t>3.2.1</t>
  </si>
  <si>
    <t xml:space="preserve">                        Classification GTR</t>
  </si>
  <si>
    <t>3.2.2</t>
  </si>
  <si>
    <t xml:space="preserve">                        Mesure de teneur en eau naturelle suivant norme NF P 94-050</t>
  </si>
  <si>
    <t>3.2.3</t>
  </si>
  <si>
    <t xml:space="preserve">                        Mesure de la limite d'Atterberg suivant norme NF P 94-051</t>
  </si>
  <si>
    <t>3.2.4</t>
  </si>
  <si>
    <t xml:space="preserve">                        Mesure de la valeur au bleu VBS suivant norme NF EN 933-9+A1</t>
  </si>
  <si>
    <t>3.2.5</t>
  </si>
  <si>
    <t xml:space="preserve">                        Analyse granulométrique par tamisage </t>
  </si>
  <si>
    <t>3.2.6</t>
  </si>
  <si>
    <t xml:space="preserve">                        Analyse granulométrique par sédimentométrie</t>
  </si>
  <si>
    <t>3.2.7</t>
  </si>
  <si>
    <t>3.2.8</t>
  </si>
  <si>
    <t xml:space="preserve">                        Essai PROCTOR (OPN) suivant norme NF P 94-093</t>
  </si>
  <si>
    <t>3.2.9</t>
  </si>
  <si>
    <t>Essai chimique sur le laitier</t>
  </si>
  <si>
    <t>Analyse de désenrobage suivant norme NF EN 12697-1</t>
  </si>
  <si>
    <t>Ecrassement d'éprouvettes béton suivant norme NF EN 12390-3</t>
  </si>
  <si>
    <t>MISSION D'INGENIERIE GEOTECHNIQUE SUIVANT NORME NF P 94-500
Les positions ci-dessous rémunère forfaitairement l'élaboration d'un rapport d'étude en trois exemplaires dont un en version informatique PDF des missions normalisées citées ci-dessous en fonction du nombre de sondage(s).</t>
  </si>
  <si>
    <r>
      <t xml:space="preserve">Etude de diagnostic géotechnique préalable- </t>
    </r>
    <r>
      <rPr>
        <b/>
        <sz val="9"/>
        <rFont val="Calibri"/>
        <family val="2"/>
      </rPr>
      <t>Mission G1</t>
    </r>
  </si>
  <si>
    <t>4.1.1</t>
  </si>
  <si>
    <t>Mission G1 - Etude du site</t>
  </si>
  <si>
    <t>4.1.1.1</t>
  </si>
  <si>
    <t xml:space="preserve">                        de 1 à 3 sondages</t>
  </si>
  <si>
    <t>4.1.1.2</t>
  </si>
  <si>
    <t xml:space="preserve">                        de 4 à 6 sondages</t>
  </si>
  <si>
    <t>4.1.1.3</t>
  </si>
  <si>
    <t xml:space="preserve">                        au delà de 6 sondages</t>
  </si>
  <si>
    <t>4.1.2</t>
  </si>
  <si>
    <t>Mission G1 - Principes généraux de construction</t>
  </si>
  <si>
    <r>
      <t xml:space="preserve">Etude géotechnique de conception - </t>
    </r>
    <r>
      <rPr>
        <b/>
        <sz val="9"/>
        <rFont val="Calibri"/>
        <family val="2"/>
      </rPr>
      <t>Mission G2</t>
    </r>
  </si>
  <si>
    <t>4.2.1</t>
  </si>
  <si>
    <t xml:space="preserve">                      Mission G2 - AVP</t>
  </si>
  <si>
    <t>4.2.2</t>
  </si>
  <si>
    <t xml:space="preserve">                      Mission G2 - PRO</t>
  </si>
  <si>
    <t>4.2.3</t>
  </si>
  <si>
    <t xml:space="preserve">                      Mission G2 - ACT</t>
  </si>
  <si>
    <r>
      <t xml:space="preserve">Etude de diagnostique géotechnique - </t>
    </r>
    <r>
      <rPr>
        <b/>
        <sz val="9"/>
        <rFont val="Calibri"/>
        <family val="2"/>
      </rPr>
      <t>Mission G4</t>
    </r>
  </si>
  <si>
    <t>4.3.1</t>
  </si>
  <si>
    <t xml:space="preserve">                        Supervision de l'étude d'éxécution (avis sur document)</t>
  </si>
  <si>
    <t>4.3.2</t>
  </si>
  <si>
    <t>4.3.3</t>
  </si>
  <si>
    <t xml:space="preserve">                        Supervision de l'étude d'éxécution - avis sur la conformité des contrôles de l'entreprise / CCTP</t>
  </si>
  <si>
    <r>
      <t xml:space="preserve">Diagnostique géotechnique - </t>
    </r>
    <r>
      <rPr>
        <b/>
        <sz val="9"/>
        <rFont val="Calibri"/>
        <family val="2"/>
      </rPr>
      <t>Mission G5</t>
    </r>
  </si>
  <si>
    <t>Recherche d’amiante dans des matériaux hydrocarbonés issus de structures de chaussée existante (couches de roulement, couche de base ou couche de fondation).</t>
  </si>
  <si>
    <t>Recherche d’hydrocarbures aromatiques polycycliques (HAP) et autres polluants dans des matériaux hydrocarbonés amiantés ou non amiantés issus de structures de chaussée existante (couches de roulement, couche de base ou couche de fondation).</t>
  </si>
  <si>
    <t>5.5.1</t>
  </si>
  <si>
    <t xml:space="preserve">                        de 1 à 5 analyses</t>
  </si>
  <si>
    <t>5.5.2</t>
  </si>
  <si>
    <t xml:space="preserve">                        de 5 à 10 analyses</t>
  </si>
  <si>
    <t>5.5.3</t>
  </si>
  <si>
    <t xml:space="preserve">                        au delà de 10 analyses</t>
  </si>
  <si>
    <t>Recherche HAP dans des matériaux hydrocarbonés issus de structures de chaussée existante (couches de roulement, couche de base ou couche de fondation).</t>
  </si>
  <si>
    <t>5.6.1</t>
  </si>
  <si>
    <t>5.6.2</t>
  </si>
  <si>
    <t>5.6.3</t>
  </si>
  <si>
    <t>Plus-value pour traitement prioritaire des résultats (Résultats sous 5 jours ouvrés hors délai DICT)</t>
  </si>
  <si>
    <t>TOTAL HT</t>
  </si>
  <si>
    <t>TVA 20 %</t>
  </si>
  <si>
    <t>TOTAL TTC</t>
  </si>
  <si>
    <t>A                                         , le</t>
  </si>
  <si>
    <t>Le Titulaire (*),</t>
  </si>
  <si>
    <t>(*) Identité du signataire, signature et cachet du candidat</t>
  </si>
  <si>
    <t>Maître d'Ouvrage:</t>
  </si>
  <si>
    <t>Essais pressiométriques
Ce prix rémunère à l'unité la réalisation des essais pressiométriques poussés au-delà de 50 bars  lorsque le terrain le permet et effectués selon la norme NFP 94 110</t>
  </si>
  <si>
    <t>Carottage
Ce prix rémunère par tranche de profondeur en ml la réalisation d'un sondage carotté ainsi que leur intéprétation. Il rémunère également l'amenée éventuelle d'une alimentation en eau.</t>
  </si>
  <si>
    <t>Piézomètre
Fourniture et la pose de tubes piézométriques en PVC, crépinés avec une ouverture &gt;10%, un diamètre &gt;90mm ainsi que la grave qui doit l'entourer, y compris sondage</t>
  </si>
  <si>
    <t xml:space="preserve">Essai au pénétromètre dynamique, tout diamètre
Ce prix rémunère, par tranche de profondeur, la réalisation de sondages au prénétromètre statique. Il comprend notamment la réalisation des essais selon la norme en vigueur et l'interpétration des résultats conformément la norme. </t>
  </si>
  <si>
    <r>
      <rPr>
        <b/>
        <sz val="14"/>
        <color indexed="11"/>
        <rFont val="Source Sans Pro"/>
        <family val="2"/>
      </rPr>
      <t xml:space="preserve">| </t>
    </r>
    <r>
      <rPr>
        <b/>
        <sz val="14"/>
        <color indexed="56"/>
        <rFont val="Source Sans Pro"/>
        <family val="2"/>
      </rPr>
      <t xml:space="preserve">MISSIONS DE RECONNAISSANCE DES SOLS </t>
    </r>
    <r>
      <rPr>
        <b/>
        <sz val="14"/>
        <color rgb="FF002060"/>
        <rFont val="Source Sans Pro"/>
        <family val="2"/>
      </rPr>
      <t>ET DES MISSIONS D'ETUDES GEOTECHNIQUES
BPU</t>
    </r>
  </si>
  <si>
    <r>
      <t xml:space="preserve"> SONDAGES ET ESSAIS IN SITU
</t>
    </r>
    <r>
      <rPr>
        <i/>
        <sz val="8"/>
        <color rgb="FF002B4B"/>
        <rFont val="Source Sans Pro"/>
        <family val="2"/>
      </rPr>
      <t>Les prix de sondage et essais in situ comprennent notamment :
- la définition  puis la mise à disposition et la mise en place du matériel et des équipements nécessaires à la réalisation des prestations, ainsi que leur déplacement entre 2 essais sur site
- la réalisation des sondages et essais conformément aux règles de l'art et aux normes en vigueur, y compris conservation des échantillons, nettoyage des équipements, rebouchage et remise en état du site en fin de prestation
- la compilation et l'interprétation des résultats des essais.</t>
    </r>
  </si>
  <si>
    <t>Carottage
Ce prix rémunère par tranche de profondeur en ml la réalisation d'un sondage carotté( avec carottier à minima double envelope de diamètre 101 mm minimum) ainsi que leur intéprétation. Il rémunère également l'amenée éventuelle d'une alimentation en eau.</t>
  </si>
  <si>
    <r>
      <t xml:space="preserve">Etude géotechnique de conception - </t>
    </r>
    <r>
      <rPr>
        <b/>
        <sz val="9"/>
        <rFont val="Calibri"/>
        <family val="2"/>
      </rPr>
      <t>Mission G2</t>
    </r>
    <r>
      <rPr>
        <b/>
        <sz val="10"/>
        <color rgb="FF002B4B"/>
        <rFont val="Source Sans Pro"/>
        <family val="2"/>
      </rPr>
      <t xml:space="preserve">
 y compris participation à une réunion de préparation et une réunion de présentations des études</t>
    </r>
  </si>
  <si>
    <t>forfait</t>
  </si>
  <si>
    <t xml:space="preserve">                        Mesure de la masse volumique apparente suivant norme NF EN ISO 11272</t>
  </si>
  <si>
    <t>2.8.3</t>
  </si>
  <si>
    <t xml:space="preserve">                        Supervision de l'étude d'éxécution - la visite sur chantier sous 24h après convocation y compris compte-rendu</t>
  </si>
  <si>
    <t xml:space="preserve">                        Tête piézomètre avec bouche à clé vérouillée, y compris entourage béton</t>
  </si>
  <si>
    <t xml:space="preserve">                        Suivi piézométrique trimestriel (par trimestre et par point) pendant 2 ans</t>
  </si>
  <si>
    <t xml:space="preserve">                       Mesure de teneur en eau suivant norme NF P94-050</t>
  </si>
  <si>
    <t xml:space="preserve">                       Mesure de l'aggressivité du sol</t>
  </si>
  <si>
    <t xml:space="preserve">                       Essai PROCTOR (OPN) suivant norme NF P94-093</t>
  </si>
  <si>
    <t xml:space="preserve">                        Tête piézomètre avec bouche à clé vérouillée, y compris enrobage béton</t>
  </si>
  <si>
    <t xml:space="preserve">                        Mesure de l'aggressivité du sol</t>
  </si>
  <si>
    <t>2.2</t>
  </si>
  <si>
    <t>2.2.1</t>
  </si>
  <si>
    <t>2.2.2</t>
  </si>
  <si>
    <t>2.3</t>
  </si>
  <si>
    <t>2.4</t>
  </si>
  <si>
    <t>2.5</t>
  </si>
  <si>
    <t>2.6</t>
  </si>
  <si>
    <t>2.7</t>
  </si>
  <si>
    <t>2.8</t>
  </si>
  <si>
    <t>2.8.4</t>
  </si>
  <si>
    <t xml:space="preserve">                                       Restructuration des réseaux eaux pluviales et eaux usées du centre de détention de Muret (31)</t>
  </si>
  <si>
    <t>Ministère de la justice – Direction Interrégionale des Services Pénitentiaires de Toulouse – Département des affaires immobilières</t>
  </si>
  <si>
    <t xml:space="preserve">Travaux d'accessibilité à la zone d'étude pour l'intégralité de la mission (G2AVP, G2PRO, G4)
Ce prix rémunère les moyens et personnels nécessaires à l'accessibilité et à la sécurisation de la zone d'étude  et les démarches administratives associées. </t>
  </si>
  <si>
    <r>
      <t xml:space="preserve">Pour l'intégralité de la mission (G2AVP, G2PRO, G4) : Amenée sur site et repliement de l'ensemble du matériel de sondages, équipements de chantier et personnel nécessaire à la mission et réalisation des démarches administratives (DICT,…) sur l'ensemble de la zone d'étude peu importe le nombre de sondages ou d'essais
</t>
    </r>
    <r>
      <rPr>
        <i/>
        <sz val="8"/>
        <color rgb="FF002B4B"/>
        <rFont val="Source Sans Pro"/>
        <family val="2"/>
      </rPr>
      <t>y compris  toutes les dispositions liées à la préservation de la santé et protections des personnes , les mesures sanitaires COVID 19, mesures de protection l'environnement, de propreté du chantier,de nettoyage des engins,  les frais de déplacement et de séjour du personnel, les piquetages des réseaux souterrains, les frais de géométres, l’approvisionnement des fournitures nécessaire à l’exécution des sondages (eau, boue, combustible…), le suivi de chantier</t>
    </r>
  </si>
  <si>
    <t>Pour l'intégralité de la mission (G2AVP, G2PRO, G4) : Amenée sur site et repliement de l'ensemble du matériel de sondages, équipements de chantier et personnel nécessaire à la mission et réalisation des démarches administratives (DICT,…) sur l'ensemble de la zone d'étude peu importe le nombre de sondages ou d'essais</t>
  </si>
  <si>
    <r>
      <rPr>
        <b/>
        <sz val="14"/>
        <color indexed="11"/>
        <rFont val="Source Sans Pro"/>
        <family val="2"/>
      </rPr>
      <t xml:space="preserve">| </t>
    </r>
    <r>
      <rPr>
        <b/>
        <sz val="14"/>
        <color indexed="56"/>
        <rFont val="Source Sans Pro"/>
        <family val="2"/>
      </rPr>
      <t xml:space="preserve">MISSIONS DE RECONNAISSANCE DES SOLS </t>
    </r>
    <r>
      <rPr>
        <b/>
        <sz val="14"/>
        <color rgb="FF002060"/>
        <rFont val="Source Sans Pro"/>
        <family val="2"/>
      </rPr>
      <t>ET DES MISSIONS D'ETUDES GEOTECHNIQUES
DQE VARIANTE</t>
    </r>
  </si>
  <si>
    <r>
      <rPr>
        <b/>
        <sz val="14"/>
        <color indexed="11"/>
        <rFont val="Source Sans Pro"/>
        <family val="2"/>
      </rPr>
      <t xml:space="preserve">| </t>
    </r>
    <r>
      <rPr>
        <b/>
        <sz val="14"/>
        <color indexed="56"/>
        <rFont val="Source Sans Pro"/>
        <family val="2"/>
      </rPr>
      <t xml:space="preserve">MISSIONS DE RECONNAISSANCE DES SOLS </t>
    </r>
    <r>
      <rPr>
        <b/>
        <sz val="14"/>
        <color rgb="FF002060"/>
        <rFont val="Source Sans Pro"/>
        <family val="2"/>
      </rPr>
      <t>ET DES MISSIONS D'ETUDES GEOTECHNIQUES
DQE BASE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</si>
</sst>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16" x14ac:knownFonts="1">
    <font>
      <sz val="11"/>
      <color theme="1"/>
      <name val="Calibri"/>
      <family val="2"/>
      <scheme val="minor"/>
    </font>
    <font>
      <sz val="10"/>
      <color indexed="8"/>
      <name val="Arial"/>
      <family val="2"/>
    </font>
    <font>
      <b/>
      <sz val="9"/>
      <name val="Calibri"/>
      <family val="2"/>
      <scheme val="minor"/>
    </font>
    <font>
      <sz val="9"/>
      <name val="Calibri"/>
      <family val="2"/>
      <scheme val="minor"/>
    </font>
    <font>
      <b/>
      <sz val="9"/>
      <name val="Calibri"/>
      <family val="2"/>
    </font>
    <font>
      <b/>
      <sz val="20"/>
      <name val="Source Sans Pro"/>
      <family val="2"/>
    </font>
    <font>
      <b/>
      <sz val="14"/>
      <color rgb="FF002B4B"/>
      <name val="Source Sans Pro"/>
      <family val="2"/>
    </font>
    <font>
      <b/>
      <sz val="10"/>
      <color rgb="FF002B4B"/>
      <name val="Source Sans Pro"/>
      <family val="2"/>
    </font>
    <font>
      <sz val="10"/>
      <color rgb="FF002B4B"/>
      <name val="Source Sans Pro"/>
      <family val="2"/>
    </font>
    <font>
      <b/>
      <sz val="16"/>
      <color rgb="FF002060"/>
      <name val="Source Sans Pro"/>
      <family val="2"/>
    </font>
    <font>
      <b/>
      <sz val="14"/>
      <color rgb="FF002060"/>
      <name val="Source Sans Pro"/>
      <family val="2"/>
    </font>
    <font>
      <b/>
      <sz val="14"/>
      <color indexed="11"/>
      <name val="Source Sans Pro"/>
      <family val="2"/>
    </font>
    <font>
      <b/>
      <sz val="14"/>
      <color indexed="56"/>
      <name val="Source Sans Pro"/>
      <family val="2"/>
    </font>
    <font>
      <b/>
      <sz val="10"/>
      <name val="Source Sans Pro"/>
      <family val="2"/>
    </font>
    <font>
      <i/>
      <sz val="8"/>
      <color rgb="FF002B4B"/>
      <name val="Source Sans Pro"/>
      <family val="2"/>
    </font>
    <font>
      <sz val="8"/>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EDF6EA"/>
        <bgColor indexed="64"/>
      </patternFill>
    </fill>
    <fill>
      <patternFill patternType="solid">
        <fgColor rgb="FFD9D9D9"/>
        <bgColor indexed="64"/>
      </patternFill>
    </fill>
    <fill>
      <patternFill patternType="solid">
        <fgColor rgb="FFD3E8CA"/>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9" fillId="0" borderId="0">
      <alignment vertical="center"/>
      <protection locked="0"/>
    </xf>
    <xf numFmtId="165" fontId="13" fillId="7" borderId="3">
      <alignment horizontal="center"/>
    </xf>
  </cellStyleXfs>
  <cellXfs count="57">
    <xf numFmtId="0" fontId="0" fillId="0" borderId="0" xfId="0"/>
    <xf numFmtId="0" fontId="2" fillId="3" borderId="3" xfId="1" applyFont="1" applyFill="1" applyBorder="1" applyAlignment="1">
      <alignment horizontal="center"/>
    </xf>
    <xf numFmtId="0" fontId="2" fillId="3" borderId="4" xfId="1" applyFont="1" applyFill="1" applyBorder="1" applyAlignment="1">
      <alignment horizontal="center"/>
    </xf>
    <xf numFmtId="164" fontId="2" fillId="3" borderId="5" xfId="1" applyNumberFormat="1" applyFont="1" applyFill="1" applyBorder="1"/>
    <xf numFmtId="0" fontId="3" fillId="0" borderId="0" xfId="0" applyFont="1"/>
    <xf numFmtId="0" fontId="2" fillId="0" borderId="0" xfId="0" applyFont="1" applyAlignment="1">
      <alignment horizontal="left" vertical="top" wrapText="1"/>
    </xf>
    <xf numFmtId="0" fontId="2" fillId="0" borderId="0" xfId="0" applyFont="1" applyAlignment="1">
      <alignment vertical="top" wrapText="1"/>
    </xf>
    <xf numFmtId="0" fontId="3" fillId="2" borderId="0" xfId="0" applyFont="1" applyFill="1"/>
    <xf numFmtId="0" fontId="2" fillId="0" borderId="0" xfId="0" applyFont="1" applyAlignment="1">
      <alignment horizontal="center" vertical="top" wrapText="1"/>
    </xf>
    <xf numFmtId="0" fontId="2" fillId="2" borderId="0" xfId="0" applyFont="1" applyFill="1" applyAlignment="1">
      <alignment horizontal="center"/>
    </xf>
    <xf numFmtId="0" fontId="3" fillId="2" borderId="0" xfId="1" applyFont="1" applyFill="1"/>
    <xf numFmtId="0" fontId="3" fillId="0" borderId="0" xfId="0" applyFont="1" applyAlignment="1">
      <alignment horizontal="center" vertical="center"/>
    </xf>
    <xf numFmtId="0" fontId="3" fillId="0" borderId="0" xfId="0" applyFont="1" applyAlignment="1" applyProtection="1">
      <alignment horizontal="left" wrapText="1"/>
      <protection locked="0"/>
    </xf>
    <xf numFmtId="0" fontId="2" fillId="0" borderId="0" xfId="0" applyFont="1" applyAlignment="1" applyProtection="1">
      <alignment vertical="top" wrapText="1"/>
      <protection locked="0"/>
    </xf>
    <xf numFmtId="0" fontId="3" fillId="2" borderId="0" xfId="0" applyFont="1" applyFill="1" applyProtection="1">
      <protection locked="0"/>
    </xf>
    <xf numFmtId="0" fontId="2" fillId="0" borderId="0" xfId="0" applyFont="1" applyAlignment="1" applyProtection="1">
      <alignment horizontal="center" vertical="top" wrapText="1"/>
      <protection locked="0"/>
    </xf>
    <xf numFmtId="0" fontId="2" fillId="2" borderId="0" xfId="0" applyFont="1" applyFill="1" applyAlignment="1" applyProtection="1">
      <alignment horizontal="center"/>
      <protection locked="0"/>
    </xf>
    <xf numFmtId="0" fontId="3" fillId="0" borderId="0" xfId="0" applyFont="1" applyProtection="1">
      <protection locked="0"/>
    </xf>
    <xf numFmtId="0" fontId="3" fillId="2" borderId="0" xfId="1" applyFont="1" applyFill="1" applyProtection="1">
      <protection locked="0"/>
    </xf>
    <xf numFmtId="0" fontId="5" fillId="4" borderId="0" xfId="0" applyFont="1" applyFill="1" applyAlignment="1">
      <alignment vertical="center"/>
    </xf>
    <xf numFmtId="0" fontId="7" fillId="5" borderId="0" xfId="0" applyFont="1" applyFill="1" applyAlignment="1">
      <alignment horizontal="left" vertical="center" wrapText="1"/>
    </xf>
    <xf numFmtId="0" fontId="7" fillId="6" borderId="2" xfId="0" applyFont="1" applyFill="1" applyBorder="1" applyAlignment="1">
      <alignment horizontal="center" vertical="center"/>
    </xf>
    <xf numFmtId="0" fontId="8" fillId="3" borderId="2" xfId="0" applyFont="1" applyFill="1" applyBorder="1" applyAlignment="1">
      <alignment vertical="center"/>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8" fillId="3" borderId="2" xfId="0" applyFont="1" applyFill="1" applyBorder="1" applyAlignment="1">
      <alignment vertical="center" wrapText="1"/>
    </xf>
    <xf numFmtId="165" fontId="13" fillId="7" borderId="2" xfId="3" applyBorder="1" applyAlignment="1">
      <alignment horizontal="right"/>
    </xf>
    <xf numFmtId="0" fontId="10" fillId="0" borderId="1" xfId="2" applyFont="1" applyBorder="1" applyAlignment="1">
      <alignment vertical="center" wrapText="1"/>
      <protection locked="0"/>
    </xf>
    <xf numFmtId="0" fontId="8" fillId="0" borderId="2" xfId="0" applyFont="1" applyBorder="1" applyAlignment="1">
      <alignment vertical="center"/>
    </xf>
    <xf numFmtId="0" fontId="7" fillId="0" borderId="2" xfId="0" applyFont="1" applyBorder="1" applyAlignment="1">
      <alignment vertical="center" wrapText="1"/>
    </xf>
    <xf numFmtId="0" fontId="8" fillId="0" borderId="2" xfId="0" applyFont="1" applyBorder="1" applyAlignment="1">
      <alignment vertical="center" wrapText="1"/>
    </xf>
    <xf numFmtId="0" fontId="2" fillId="0" borderId="0" xfId="0" applyFont="1" applyAlignment="1" applyProtection="1">
      <alignment horizontal="left" vertical="top" wrapText="1"/>
      <protection locked="0"/>
    </xf>
    <xf numFmtId="0" fontId="8" fillId="5" borderId="0" xfId="0" applyFont="1" applyFill="1" applyAlignment="1">
      <alignment vertical="center"/>
    </xf>
    <xf numFmtId="0" fontId="6" fillId="4" borderId="0" xfId="0" applyFont="1" applyFill="1" applyAlignment="1">
      <alignment vertical="center" wrapText="1"/>
    </xf>
    <xf numFmtId="0" fontId="8" fillId="3" borderId="2" xfId="0" applyFont="1" applyFill="1" applyBorder="1" applyAlignment="1" applyProtection="1">
      <alignment vertical="center"/>
      <protection locked="0"/>
    </xf>
    <xf numFmtId="0" fontId="8" fillId="5" borderId="0" xfId="0" applyFont="1" applyFill="1" applyAlignment="1">
      <alignment horizontal="center" vertical="center"/>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3" fillId="0" borderId="0" xfId="0" applyFont="1" applyAlignment="1" applyProtection="1">
      <alignment horizontal="left"/>
      <protection locked="0"/>
    </xf>
    <xf numFmtId="0" fontId="8" fillId="3" borderId="0" xfId="0" applyFont="1" applyFill="1" applyAlignment="1">
      <alignment vertical="center"/>
    </xf>
    <xf numFmtId="0" fontId="2" fillId="0" borderId="0" xfId="0" applyFont="1" applyAlignment="1">
      <alignment horizontal="left" vertical="center" wrapText="1"/>
    </xf>
    <xf numFmtId="0" fontId="3" fillId="0" borderId="0" xfId="0" applyFont="1" applyAlignment="1">
      <alignment horizontal="left" vertical="top" wrapText="1"/>
    </xf>
    <xf numFmtId="165" fontId="13" fillId="7" borderId="3" xfId="3" applyAlignment="1">
      <alignment horizontal="right"/>
    </xf>
    <xf numFmtId="165" fontId="13" fillId="7" borderId="4" xfId="3" applyBorder="1" applyAlignment="1">
      <alignment horizontal="right"/>
    </xf>
    <xf numFmtId="165" fontId="13" fillId="7" borderId="5" xfId="3" applyBorder="1" applyAlignment="1">
      <alignment horizontal="right"/>
    </xf>
    <xf numFmtId="0" fontId="2" fillId="0" borderId="0" xfId="0" applyFont="1" applyAlignment="1">
      <alignment horizontal="left" wrapText="1"/>
    </xf>
    <xf numFmtId="0" fontId="2" fillId="0" borderId="0" xfId="0" applyFont="1" applyAlignment="1">
      <alignment horizontal="left" vertical="top" wrapText="1"/>
    </xf>
    <xf numFmtId="0" fontId="3" fillId="0" borderId="0" xfId="0" applyFont="1" applyAlignment="1">
      <alignment horizontal="left"/>
    </xf>
    <xf numFmtId="0" fontId="6" fillId="4" borderId="0" xfId="0" applyFont="1" applyFill="1" applyAlignment="1">
      <alignment horizontal="center" vertical="center" wrapText="1"/>
    </xf>
    <xf numFmtId="0" fontId="8" fillId="5" borderId="0" xfId="0" applyFont="1" applyFill="1" applyAlignment="1">
      <alignment horizontal="left" vertical="center"/>
    </xf>
    <xf numFmtId="0" fontId="10" fillId="0" borderId="1" xfId="2" applyFont="1" applyBorder="1" applyAlignment="1">
      <alignment horizontal="center" vertical="center" wrapText="1"/>
      <protection locked="0"/>
    </xf>
    <xf numFmtId="0" fontId="8" fillId="5" borderId="0" xfId="0" applyFont="1" applyFill="1" applyAlignment="1">
      <alignment horizontal="center" vertical="center"/>
    </xf>
    <xf numFmtId="0" fontId="2" fillId="0" borderId="0" xfId="0" applyFont="1" applyAlignment="1" applyProtection="1">
      <alignment horizontal="left" vertical="center" wrapText="1"/>
      <protection locked="0"/>
    </xf>
    <xf numFmtId="0" fontId="3" fillId="0" borderId="0" xfId="0" applyFont="1" applyAlignment="1" applyProtection="1">
      <alignment horizontal="left" vertical="top" wrapText="1"/>
      <protection locked="0"/>
    </xf>
    <xf numFmtId="0" fontId="2" fillId="0" borderId="0" xfId="0" applyFont="1" applyAlignment="1" applyProtection="1">
      <alignment horizontal="left" wrapText="1"/>
      <protection locked="0"/>
    </xf>
    <xf numFmtId="0" fontId="2" fillId="0" borderId="0" xfId="0" applyFont="1" applyAlignment="1" applyProtection="1">
      <alignment horizontal="left" vertical="top" wrapText="1"/>
      <protection locked="0"/>
    </xf>
    <xf numFmtId="0" fontId="3" fillId="0" borderId="0" xfId="0" applyFont="1" applyAlignment="1" applyProtection="1">
      <alignment horizontal="left"/>
      <protection locked="0"/>
    </xf>
  </cellXfs>
  <cellStyles count="4">
    <cellStyle name="Normal" xfId="0" builtinId="0"/>
    <cellStyle name="Normal_DQE lot 1 du 12.02.16 pour DCE" xfId="1" xr:uid="{00000000-0005-0000-0000-000001000000}"/>
    <cellStyle name="Titre onglet" xfId="2" xr:uid="{39D79E63-7D75-4F22-91A9-118804FF0245}"/>
    <cellStyle name="Total phase" xfId="3" xr:uid="{DE34D547-9511-486A-AED4-A8550913A7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349777</xdr:colOff>
      <xdr:row>0</xdr:row>
      <xdr:rowOff>286744</xdr:rowOff>
    </xdr:from>
    <xdr:to>
      <xdr:col>1</xdr:col>
      <xdr:colOff>1275607</xdr:colOff>
      <xdr:row>0</xdr:row>
      <xdr:rowOff>1048744</xdr:rowOff>
    </xdr:to>
    <xdr:pic>
      <xdr:nvPicPr>
        <xdr:cNvPr id="3" name="Image 2">
          <a:extLst>
            <a:ext uri="{FF2B5EF4-FFF2-40B4-BE49-F238E27FC236}">
              <a16:creationId xmlns:a16="http://schemas.microsoft.com/office/drawing/2014/main" id="{EBEC21AD-F6A5-4C1C-B3BC-865AA50475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9777" y="286744"/>
          <a:ext cx="1706880" cy="75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103121</xdr:colOff>
      <xdr:row>0</xdr:row>
      <xdr:rowOff>94422</xdr:rowOff>
    </xdr:from>
    <xdr:to>
      <xdr:col>1</xdr:col>
      <xdr:colOff>1087012</xdr:colOff>
      <xdr:row>0</xdr:row>
      <xdr:rowOff>854434</xdr:rowOff>
    </xdr:to>
    <xdr:pic>
      <xdr:nvPicPr>
        <xdr:cNvPr id="4" name="Image 3">
          <a:extLst>
            <a:ext uri="{FF2B5EF4-FFF2-40B4-BE49-F238E27FC236}">
              <a16:creationId xmlns:a16="http://schemas.microsoft.com/office/drawing/2014/main" id="{8955923C-4F01-4D57-B151-381DADEAFF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21" y="94422"/>
          <a:ext cx="1711601" cy="7562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103121</xdr:colOff>
      <xdr:row>0</xdr:row>
      <xdr:rowOff>94422</xdr:rowOff>
    </xdr:from>
    <xdr:to>
      <xdr:col>1</xdr:col>
      <xdr:colOff>1087012</xdr:colOff>
      <xdr:row>0</xdr:row>
      <xdr:rowOff>854434</xdr:rowOff>
    </xdr:to>
    <xdr:pic>
      <xdr:nvPicPr>
        <xdr:cNvPr id="2" name="Image 1">
          <a:extLst>
            <a:ext uri="{FF2B5EF4-FFF2-40B4-BE49-F238E27FC236}">
              <a16:creationId xmlns:a16="http://schemas.microsoft.com/office/drawing/2014/main" id="{E28BB689-C136-44E7-B697-66D87D258F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216" y="98232"/>
          <a:ext cx="1724936" cy="76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2"/>
  <sheetViews>
    <sheetView tabSelected="1" view="pageBreakPreview" zoomScaleNormal="100" zoomScaleSheetLayoutView="100" workbookViewId="0">
      <selection activeCell="F60" sqref="F60"/>
    </sheetView>
  </sheetViews>
  <sheetFormatPr baseColWidth="10" defaultRowHeight="15" x14ac:dyDescent="0.25"/>
  <cols>
    <col min="1" max="1" width="11.42578125" style="11" customWidth="1"/>
    <col min="2" max="2" width="86.5703125" style="4" bestFit="1" customWidth="1"/>
    <col min="3" max="3" width="8.7109375" style="11" customWidth="1"/>
    <col min="4" max="4" width="17.42578125" style="4" bestFit="1" customWidth="1"/>
    <col min="5" max="5" width="9.42578125" style="4" bestFit="1" customWidth="1"/>
    <col min="6" max="6" width="17" style="4" customWidth="1"/>
  </cols>
  <sheetData>
    <row r="1" spans="1:6" ht="97.5" customHeight="1" x14ac:dyDescent="0.25">
      <c r="A1" s="19"/>
      <c r="B1" s="48" t="s">
        <v>191</v>
      </c>
      <c r="C1" s="48"/>
      <c r="D1" s="48"/>
      <c r="E1" s="48"/>
      <c r="F1" s="48"/>
    </row>
    <row r="2" spans="1:6" ht="27" x14ac:dyDescent="0.25">
      <c r="A2" s="20" t="s">
        <v>161</v>
      </c>
      <c r="B2" s="49" t="s">
        <v>192</v>
      </c>
      <c r="C2" s="49"/>
      <c r="D2" s="49"/>
      <c r="E2" s="49"/>
      <c r="F2" s="49"/>
    </row>
    <row r="3" spans="1:6" ht="69" customHeight="1" x14ac:dyDescent="0.25">
      <c r="A3" s="50" t="s">
        <v>197</v>
      </c>
      <c r="B3" s="50"/>
      <c r="C3" s="50"/>
      <c r="D3" s="50"/>
      <c r="E3" s="50"/>
      <c r="F3" s="50"/>
    </row>
    <row r="4" spans="1:6" ht="22.5" customHeight="1" x14ac:dyDescent="0.25">
      <c r="A4" s="21" t="s">
        <v>0</v>
      </c>
      <c r="B4" s="21" t="s">
        <v>1</v>
      </c>
      <c r="C4" s="21" t="s">
        <v>2</v>
      </c>
      <c r="D4" s="21" t="s">
        <v>3</v>
      </c>
      <c r="E4" s="21" t="s">
        <v>4</v>
      </c>
      <c r="F4" s="21" t="s">
        <v>5</v>
      </c>
    </row>
    <row r="5" spans="1:6" x14ac:dyDescent="0.25">
      <c r="A5" s="22"/>
      <c r="B5" s="22"/>
      <c r="C5" s="22"/>
      <c r="D5" s="34"/>
      <c r="E5" s="34"/>
      <c r="F5" s="34"/>
    </row>
    <row r="6" spans="1:6" x14ac:dyDescent="0.25">
      <c r="A6" s="22">
        <v>1</v>
      </c>
      <c r="B6" s="24" t="s">
        <v>6</v>
      </c>
      <c r="C6" s="22"/>
      <c r="D6" s="34"/>
      <c r="E6" s="34"/>
      <c r="F6" s="34"/>
    </row>
    <row r="7" spans="1:6" x14ac:dyDescent="0.25">
      <c r="A7" s="22"/>
      <c r="B7" s="25"/>
      <c r="C7" s="22"/>
      <c r="D7" s="34"/>
      <c r="E7" s="34"/>
      <c r="F7" s="34"/>
    </row>
    <row r="8" spans="1:6" ht="40.5" x14ac:dyDescent="0.25">
      <c r="A8" s="22">
        <v>1.1000000000000001</v>
      </c>
      <c r="B8" s="24" t="s">
        <v>193</v>
      </c>
      <c r="C8" s="22" t="s">
        <v>13</v>
      </c>
      <c r="D8" s="34"/>
      <c r="E8" s="34">
        <v>1</v>
      </c>
      <c r="F8" s="34">
        <f>D8*E8</f>
        <v>0</v>
      </c>
    </row>
    <row r="9" spans="1:6" x14ac:dyDescent="0.25">
      <c r="A9" s="22"/>
      <c r="B9" s="25"/>
      <c r="C9" s="22"/>
      <c r="D9" s="34"/>
      <c r="E9" s="34"/>
      <c r="F9" s="34"/>
    </row>
    <row r="10" spans="1:6" ht="54" x14ac:dyDescent="0.25">
      <c r="A10" s="22">
        <v>1.2</v>
      </c>
      <c r="B10" s="24" t="s">
        <v>195</v>
      </c>
      <c r="C10" s="22" t="s">
        <v>13</v>
      </c>
      <c r="D10" s="34"/>
      <c r="E10" s="34">
        <v>1</v>
      </c>
      <c r="F10" s="34">
        <f>D10*E10</f>
        <v>0</v>
      </c>
    </row>
    <row r="11" spans="1:6" x14ac:dyDescent="0.25">
      <c r="A11" s="22"/>
      <c r="B11" s="25"/>
      <c r="C11" s="22"/>
      <c r="D11" s="34"/>
      <c r="E11" s="34"/>
      <c r="F11" s="34"/>
    </row>
    <row r="12" spans="1:6" x14ac:dyDescent="0.25">
      <c r="A12" s="22">
        <v>2</v>
      </c>
      <c r="B12" s="24" t="s">
        <v>14</v>
      </c>
      <c r="C12" s="22"/>
      <c r="D12" s="34"/>
      <c r="E12" s="34"/>
      <c r="F12" s="34"/>
    </row>
    <row r="13" spans="1:6" x14ac:dyDescent="0.25">
      <c r="A13" s="22"/>
      <c r="B13" s="25"/>
      <c r="C13" s="22"/>
      <c r="D13" s="34"/>
      <c r="E13" s="34"/>
      <c r="F13" s="34"/>
    </row>
    <row r="14" spans="1:6" x14ac:dyDescent="0.25">
      <c r="A14" s="22">
        <f>BPU!A20</f>
        <v>2.1</v>
      </c>
      <c r="B14" s="24" t="s">
        <v>20</v>
      </c>
      <c r="C14" s="22"/>
      <c r="D14" s="34"/>
      <c r="E14" s="34"/>
      <c r="F14" s="34"/>
    </row>
    <row r="15" spans="1:6" x14ac:dyDescent="0.25">
      <c r="A15" s="22" t="str">
        <f>BPU!A23</f>
        <v>2.1.1</v>
      </c>
      <c r="B15" s="25" t="s">
        <v>28</v>
      </c>
      <c r="C15" s="22" t="s">
        <v>12</v>
      </c>
      <c r="D15" s="34"/>
      <c r="E15" s="34">
        <v>4</v>
      </c>
      <c r="F15" s="34">
        <f t="shared" ref="F15:F30" si="0">D15*E15</f>
        <v>0</v>
      </c>
    </row>
    <row r="16" spans="1:6" x14ac:dyDescent="0.25">
      <c r="A16" s="22"/>
      <c r="B16" s="25"/>
      <c r="C16" s="22"/>
      <c r="D16" s="34"/>
      <c r="E16" s="34"/>
      <c r="F16" s="34"/>
    </row>
    <row r="17" spans="1:6" ht="40.5" x14ac:dyDescent="0.25">
      <c r="A17" s="22" t="str">
        <f>BPU!A39</f>
        <v>2.4</v>
      </c>
      <c r="B17" s="24" t="s">
        <v>163</v>
      </c>
      <c r="C17" s="22"/>
      <c r="D17" s="34"/>
      <c r="E17" s="34"/>
      <c r="F17" s="34"/>
    </row>
    <row r="18" spans="1:6" x14ac:dyDescent="0.25">
      <c r="A18" s="22" t="str">
        <f>BPU!A40</f>
        <v>2.4.1</v>
      </c>
      <c r="B18" s="25" t="s">
        <v>32</v>
      </c>
      <c r="C18" s="22" t="s">
        <v>23</v>
      </c>
      <c r="D18" s="34"/>
      <c r="E18" s="34">
        <f>4*5</f>
        <v>20</v>
      </c>
      <c r="F18" s="34">
        <f t="shared" si="0"/>
        <v>0</v>
      </c>
    </row>
    <row r="19" spans="1:6" hidden="1" x14ac:dyDescent="0.25">
      <c r="A19" s="22" t="s">
        <v>45</v>
      </c>
      <c r="B19" s="25" t="s">
        <v>34</v>
      </c>
      <c r="C19" s="22" t="s">
        <v>23</v>
      </c>
      <c r="D19" s="34"/>
      <c r="E19" s="34"/>
      <c r="F19" s="34">
        <f t="shared" si="0"/>
        <v>0</v>
      </c>
    </row>
    <row r="20" spans="1:6" hidden="1" x14ac:dyDescent="0.25">
      <c r="A20" s="22" t="s">
        <v>46</v>
      </c>
      <c r="B20" s="25" t="s">
        <v>36</v>
      </c>
      <c r="C20" s="22" t="s">
        <v>23</v>
      </c>
      <c r="D20" s="34"/>
      <c r="E20" s="34"/>
      <c r="F20" s="34">
        <f t="shared" si="0"/>
        <v>0</v>
      </c>
    </row>
    <row r="21" spans="1:6" hidden="1" x14ac:dyDescent="0.25">
      <c r="A21" s="22" t="s">
        <v>47</v>
      </c>
      <c r="B21" s="25" t="s">
        <v>37</v>
      </c>
      <c r="C21" s="22" t="s">
        <v>23</v>
      </c>
      <c r="D21" s="34"/>
      <c r="E21" s="34"/>
      <c r="F21" s="34">
        <f t="shared" si="0"/>
        <v>0</v>
      </c>
    </row>
    <row r="22" spans="1:6" x14ac:dyDescent="0.25">
      <c r="A22" s="22"/>
      <c r="B22" s="25"/>
      <c r="C22" s="22"/>
      <c r="D22" s="34"/>
      <c r="E22" s="34"/>
      <c r="F22" s="34"/>
    </row>
    <row r="23" spans="1:6" x14ac:dyDescent="0.25">
      <c r="A23" s="22" t="str">
        <f>BPU!A45</f>
        <v>2.5</v>
      </c>
      <c r="B23" s="24" t="s">
        <v>48</v>
      </c>
      <c r="C23" s="22"/>
      <c r="D23" s="34"/>
      <c r="E23" s="34"/>
      <c r="F23" s="34"/>
    </row>
    <row r="24" spans="1:6" x14ac:dyDescent="0.25">
      <c r="A24" s="22" t="str">
        <f>BPU!A46</f>
        <v>2.5.1</v>
      </c>
      <c r="B24" s="25" t="s">
        <v>50</v>
      </c>
      <c r="C24" s="22" t="s">
        <v>12</v>
      </c>
      <c r="D24" s="34"/>
      <c r="E24" s="34">
        <v>4</v>
      </c>
      <c r="F24" s="34">
        <f t="shared" si="0"/>
        <v>0</v>
      </c>
    </row>
    <row r="25" spans="1:6" hidden="1" x14ac:dyDescent="0.25">
      <c r="A25" s="22" t="s">
        <v>51</v>
      </c>
      <c r="B25" s="25" t="s">
        <v>52</v>
      </c>
      <c r="C25" s="22" t="s">
        <v>12</v>
      </c>
      <c r="D25" s="34"/>
      <c r="E25" s="34"/>
      <c r="F25" s="34">
        <f t="shared" si="0"/>
        <v>0</v>
      </c>
    </row>
    <row r="26" spans="1:6" hidden="1" x14ac:dyDescent="0.25">
      <c r="A26" s="22" t="s">
        <v>53</v>
      </c>
      <c r="B26" s="25" t="s">
        <v>37</v>
      </c>
      <c r="C26" s="22" t="s">
        <v>23</v>
      </c>
      <c r="D26" s="34"/>
      <c r="E26" s="34"/>
      <c r="F26" s="34">
        <f t="shared" si="0"/>
        <v>0</v>
      </c>
    </row>
    <row r="27" spans="1:6" x14ac:dyDescent="0.25">
      <c r="A27" s="22"/>
      <c r="B27" s="24"/>
      <c r="C27" s="22"/>
      <c r="D27" s="34"/>
      <c r="E27" s="34"/>
      <c r="F27" s="34"/>
    </row>
    <row r="28" spans="1:6" ht="40.5" x14ac:dyDescent="0.25">
      <c r="A28" s="22" t="str">
        <f>BPU!A50</f>
        <v>2.6</v>
      </c>
      <c r="B28" s="24" t="s">
        <v>164</v>
      </c>
      <c r="C28" s="22"/>
      <c r="D28" s="34"/>
      <c r="E28" s="34"/>
      <c r="F28" s="34"/>
    </row>
    <row r="29" spans="1:6" x14ac:dyDescent="0.25">
      <c r="A29" s="22" t="str">
        <f>BPU!A51</f>
        <v>2.6.1</v>
      </c>
      <c r="B29" s="25" t="s">
        <v>55</v>
      </c>
      <c r="C29" s="22" t="s">
        <v>23</v>
      </c>
      <c r="D29" s="34"/>
      <c r="E29" s="34">
        <f>2*5</f>
        <v>10</v>
      </c>
      <c r="F29" s="34">
        <f t="shared" si="0"/>
        <v>0</v>
      </c>
    </row>
    <row r="30" spans="1:6" x14ac:dyDescent="0.25">
      <c r="A30" s="22" t="str">
        <f>BPU!A52</f>
        <v>2.6.2</v>
      </c>
      <c r="B30" s="25" t="s">
        <v>174</v>
      </c>
      <c r="C30" s="22" t="s">
        <v>12</v>
      </c>
      <c r="D30" s="34"/>
      <c r="E30" s="34">
        <v>2</v>
      </c>
      <c r="F30" s="34">
        <f t="shared" si="0"/>
        <v>0</v>
      </c>
    </row>
    <row r="31" spans="1:6" x14ac:dyDescent="0.25">
      <c r="A31" s="22" t="str">
        <f>BPU!A53</f>
        <v>2.6.3</v>
      </c>
      <c r="B31" s="30" t="s">
        <v>175</v>
      </c>
      <c r="C31" s="22" t="s">
        <v>12</v>
      </c>
      <c r="D31" s="34"/>
      <c r="E31" s="34">
        <f>2*4*2</f>
        <v>16</v>
      </c>
      <c r="F31" s="34">
        <f>D31*E31</f>
        <v>0</v>
      </c>
    </row>
    <row r="32" spans="1:6" x14ac:dyDescent="0.25">
      <c r="A32" s="22"/>
      <c r="B32" s="25"/>
      <c r="C32" s="22"/>
      <c r="D32" s="34"/>
      <c r="E32" s="34"/>
      <c r="F32" s="34"/>
    </row>
    <row r="33" spans="1:6" x14ac:dyDescent="0.25">
      <c r="A33" s="22">
        <v>3</v>
      </c>
      <c r="B33" s="24" t="s">
        <v>88</v>
      </c>
      <c r="C33" s="22"/>
      <c r="D33" s="34"/>
      <c r="E33" s="34"/>
      <c r="F33" s="34"/>
    </row>
    <row r="34" spans="1:6" x14ac:dyDescent="0.25">
      <c r="A34" s="22"/>
      <c r="B34" s="25"/>
      <c r="C34" s="22"/>
      <c r="D34" s="34"/>
      <c r="E34" s="34"/>
      <c r="F34" s="34"/>
    </row>
    <row r="35" spans="1:6" x14ac:dyDescent="0.25">
      <c r="A35" s="22">
        <v>3.1</v>
      </c>
      <c r="B35" s="24" t="s">
        <v>89</v>
      </c>
      <c r="C35" s="22"/>
      <c r="D35" s="34"/>
      <c r="E35" s="34"/>
      <c r="F35" s="34"/>
    </row>
    <row r="36" spans="1:6" x14ac:dyDescent="0.25">
      <c r="A36" s="22" t="str">
        <f>BPU!A94</f>
        <v>3.1.2</v>
      </c>
      <c r="B36" s="25" t="s">
        <v>93</v>
      </c>
      <c r="C36" s="22" t="s">
        <v>12</v>
      </c>
      <c r="D36" s="34"/>
      <c r="E36" s="34">
        <v>3</v>
      </c>
      <c r="F36" s="34">
        <f t="shared" ref="F36:F58" si="1">D36*E36</f>
        <v>0</v>
      </c>
    </row>
    <row r="37" spans="1:6" x14ac:dyDescent="0.25">
      <c r="A37" s="22" t="str">
        <f>BPU!A95</f>
        <v>3.1.3</v>
      </c>
      <c r="B37" s="25" t="s">
        <v>95</v>
      </c>
      <c r="C37" s="22" t="s">
        <v>12</v>
      </c>
      <c r="D37" s="34"/>
      <c r="E37" s="34">
        <v>3</v>
      </c>
      <c r="F37" s="34">
        <f t="shared" si="1"/>
        <v>0</v>
      </c>
    </row>
    <row r="38" spans="1:6" x14ac:dyDescent="0.25">
      <c r="A38" s="22"/>
      <c r="B38" s="25"/>
      <c r="C38" s="22"/>
      <c r="D38" s="34"/>
      <c r="E38" s="34"/>
      <c r="F38" s="34"/>
    </row>
    <row r="39" spans="1:6" x14ac:dyDescent="0.25">
      <c r="A39" s="22">
        <f>A35+0.1</f>
        <v>3.2</v>
      </c>
      <c r="B39" s="24" t="s">
        <v>96</v>
      </c>
      <c r="C39" s="22"/>
      <c r="D39" s="34"/>
      <c r="E39" s="34"/>
      <c r="F39" s="34"/>
    </row>
    <row r="40" spans="1:6" x14ac:dyDescent="0.25">
      <c r="A40" s="22" t="str">
        <f>BPU!A98</f>
        <v>3.2.1</v>
      </c>
      <c r="B40" s="25" t="s">
        <v>98</v>
      </c>
      <c r="C40" s="22" t="s">
        <v>12</v>
      </c>
      <c r="D40" s="34"/>
      <c r="E40" s="34">
        <v>4</v>
      </c>
      <c r="F40" s="34">
        <f t="shared" si="1"/>
        <v>0</v>
      </c>
    </row>
    <row r="41" spans="1:6" x14ac:dyDescent="0.25">
      <c r="A41" s="22" t="str">
        <f>BPU!A99</f>
        <v>3.2.2</v>
      </c>
      <c r="B41" s="25" t="s">
        <v>176</v>
      </c>
      <c r="C41" s="22" t="s">
        <v>12</v>
      </c>
      <c r="D41" s="34"/>
      <c r="E41" s="34">
        <v>3</v>
      </c>
      <c r="F41" s="34">
        <f>D41*E41</f>
        <v>0</v>
      </c>
    </row>
    <row r="42" spans="1:6" x14ac:dyDescent="0.25">
      <c r="A42" s="22" t="str">
        <f>BPU!A100</f>
        <v>3.2.3</v>
      </c>
      <c r="B42" s="25" t="s">
        <v>177</v>
      </c>
      <c r="C42" s="22" t="s">
        <v>12</v>
      </c>
      <c r="D42" s="34"/>
      <c r="E42" s="34">
        <v>3</v>
      </c>
      <c r="F42" s="34">
        <f t="shared" ref="F42:F43" si="2">D42*E42</f>
        <v>0</v>
      </c>
    </row>
    <row r="43" spans="1:6" x14ac:dyDescent="0.25">
      <c r="A43" s="22" t="str">
        <f>BPU!A101</f>
        <v>3.2.4</v>
      </c>
      <c r="B43" s="25" t="s">
        <v>178</v>
      </c>
      <c r="C43" s="22" t="s">
        <v>12</v>
      </c>
      <c r="D43" s="34"/>
      <c r="E43" s="34">
        <v>3</v>
      </c>
      <c r="F43" s="34">
        <f t="shared" si="2"/>
        <v>0</v>
      </c>
    </row>
    <row r="44" spans="1:6" x14ac:dyDescent="0.25">
      <c r="A44" s="22"/>
      <c r="B44" s="25"/>
      <c r="C44" s="22"/>
      <c r="D44" s="34"/>
      <c r="E44" s="34"/>
      <c r="F44" s="34"/>
    </row>
    <row r="45" spans="1:6" x14ac:dyDescent="0.25">
      <c r="A45" s="22"/>
      <c r="B45" s="25"/>
      <c r="C45" s="22"/>
      <c r="D45" s="34"/>
      <c r="E45" s="34"/>
      <c r="F45" s="34"/>
    </row>
    <row r="46" spans="1:6" ht="54" x14ac:dyDescent="0.25">
      <c r="A46" s="22">
        <v>4</v>
      </c>
      <c r="B46" s="24" t="s">
        <v>116</v>
      </c>
      <c r="C46" s="22"/>
      <c r="D46" s="34"/>
      <c r="E46" s="34"/>
      <c r="F46" s="34"/>
    </row>
    <row r="47" spans="1:6" x14ac:dyDescent="0.25">
      <c r="A47" s="22"/>
      <c r="B47" s="25"/>
      <c r="C47" s="22"/>
      <c r="D47" s="34"/>
      <c r="E47" s="34"/>
      <c r="F47" s="34"/>
    </row>
    <row r="48" spans="1:6" x14ac:dyDescent="0.25">
      <c r="A48" s="22">
        <v>4.2</v>
      </c>
      <c r="B48" s="24" t="s">
        <v>128</v>
      </c>
      <c r="C48" s="22"/>
      <c r="D48" s="34"/>
      <c r="E48" s="34"/>
      <c r="F48" s="34"/>
    </row>
    <row r="49" spans="1:6" x14ac:dyDescent="0.25">
      <c r="A49" s="22" t="s">
        <v>129</v>
      </c>
      <c r="B49" s="25" t="s">
        <v>130</v>
      </c>
      <c r="C49" s="22" t="s">
        <v>13</v>
      </c>
      <c r="D49" s="34"/>
      <c r="E49" s="34">
        <v>1</v>
      </c>
      <c r="F49" s="34">
        <f t="shared" si="1"/>
        <v>0</v>
      </c>
    </row>
    <row r="50" spans="1:6" x14ac:dyDescent="0.25">
      <c r="A50" s="22" t="s">
        <v>131</v>
      </c>
      <c r="B50" s="25" t="s">
        <v>132</v>
      </c>
      <c r="C50" s="22" t="s">
        <v>13</v>
      </c>
      <c r="D50" s="34"/>
      <c r="E50" s="34">
        <v>1</v>
      </c>
      <c r="F50" s="34">
        <f t="shared" si="1"/>
        <v>0</v>
      </c>
    </row>
    <row r="51" spans="1:6" hidden="1" x14ac:dyDescent="0.25">
      <c r="A51" s="22" t="s">
        <v>133</v>
      </c>
      <c r="B51" s="25" t="s">
        <v>134</v>
      </c>
      <c r="C51" s="22" t="s">
        <v>13</v>
      </c>
      <c r="D51" s="34"/>
      <c r="E51" s="34"/>
      <c r="F51" s="34">
        <f t="shared" si="1"/>
        <v>0</v>
      </c>
    </row>
    <row r="52" spans="1:6" x14ac:dyDescent="0.25">
      <c r="A52" s="22"/>
      <c r="B52" s="25"/>
      <c r="C52" s="22"/>
      <c r="D52" s="34"/>
      <c r="E52" s="34"/>
      <c r="F52" s="34"/>
    </row>
    <row r="53" spans="1:6" hidden="1" x14ac:dyDescent="0.25">
      <c r="A53" s="22">
        <v>4.4000000000000004</v>
      </c>
      <c r="B53" s="24" t="s">
        <v>141</v>
      </c>
      <c r="C53" s="22" t="s">
        <v>13</v>
      </c>
      <c r="D53" s="34"/>
      <c r="E53" s="34"/>
      <c r="F53" s="34">
        <f t="shared" si="1"/>
        <v>0</v>
      </c>
    </row>
    <row r="54" spans="1:6" hidden="1" x14ac:dyDescent="0.25">
      <c r="A54" s="22"/>
      <c r="B54" s="25"/>
      <c r="C54" s="22"/>
      <c r="D54" s="34"/>
      <c r="E54" s="34"/>
      <c r="F54" s="34">
        <f t="shared" si="1"/>
        <v>0</v>
      </c>
    </row>
    <row r="55" spans="1:6" x14ac:dyDescent="0.25">
      <c r="A55" s="22">
        <v>4.3</v>
      </c>
      <c r="B55" s="24" t="s">
        <v>135</v>
      </c>
      <c r="C55" s="22"/>
      <c r="D55" s="34"/>
      <c r="E55" s="34"/>
      <c r="F55" s="34"/>
    </row>
    <row r="56" spans="1:6" x14ac:dyDescent="0.25">
      <c r="A56" s="22" t="s">
        <v>136</v>
      </c>
      <c r="B56" s="25" t="s">
        <v>137</v>
      </c>
      <c r="C56" s="22" t="s">
        <v>13</v>
      </c>
      <c r="D56" s="34"/>
      <c r="E56" s="34">
        <v>1</v>
      </c>
      <c r="F56" s="34">
        <f t="shared" si="1"/>
        <v>0</v>
      </c>
    </row>
    <row r="57" spans="1:6" ht="27" x14ac:dyDescent="0.25">
      <c r="A57" s="22" t="s">
        <v>138</v>
      </c>
      <c r="B57" s="25" t="s">
        <v>173</v>
      </c>
      <c r="C57" s="22" t="s">
        <v>12</v>
      </c>
      <c r="D57" s="34"/>
      <c r="E57" s="34">
        <v>4</v>
      </c>
      <c r="F57" s="34">
        <f t="shared" si="1"/>
        <v>0</v>
      </c>
    </row>
    <row r="58" spans="1:6" x14ac:dyDescent="0.25">
      <c r="A58" s="22" t="s">
        <v>139</v>
      </c>
      <c r="B58" s="25" t="s">
        <v>140</v>
      </c>
      <c r="C58" s="22" t="s">
        <v>13</v>
      </c>
      <c r="D58" s="34"/>
      <c r="E58" s="34">
        <v>1</v>
      </c>
      <c r="F58" s="34">
        <f t="shared" si="1"/>
        <v>0</v>
      </c>
    </row>
    <row r="59" spans="1:6" x14ac:dyDescent="0.25">
      <c r="A59" s="1"/>
      <c r="B59" s="2"/>
      <c r="C59" s="2"/>
      <c r="D59" s="2"/>
      <c r="E59" s="2"/>
      <c r="F59" s="3"/>
    </row>
    <row r="60" spans="1:6" x14ac:dyDescent="0.25">
      <c r="A60" s="42" t="s">
        <v>155</v>
      </c>
      <c r="B60" s="43"/>
      <c r="C60" s="43"/>
      <c r="D60" s="43"/>
      <c r="E60" s="44"/>
      <c r="F60" s="26">
        <f>SUM(F5:F58)</f>
        <v>0</v>
      </c>
    </row>
    <row r="61" spans="1:6" x14ac:dyDescent="0.25">
      <c r="A61" s="42" t="s">
        <v>156</v>
      </c>
      <c r="B61" s="43"/>
      <c r="C61" s="43"/>
      <c r="D61" s="43"/>
      <c r="E61" s="44"/>
      <c r="F61" s="26">
        <f>F60*0.2</f>
        <v>0</v>
      </c>
    </row>
    <row r="62" spans="1:6" x14ac:dyDescent="0.25">
      <c r="A62" s="42" t="s">
        <v>157</v>
      </c>
      <c r="B62" s="43"/>
      <c r="C62" s="43"/>
      <c r="D62" s="43"/>
      <c r="E62" s="44"/>
      <c r="F62" s="26">
        <f>F60*1.2</f>
        <v>0</v>
      </c>
    </row>
    <row r="63" spans="1:6" x14ac:dyDescent="0.25">
      <c r="A63" s="1"/>
      <c r="B63" s="2"/>
      <c r="C63" s="2"/>
      <c r="D63" s="2"/>
      <c r="E63" s="2"/>
      <c r="F63" s="3"/>
    </row>
    <row r="64" spans="1:6" x14ac:dyDescent="0.25">
      <c r="A64" s="45" t="s">
        <v>158</v>
      </c>
      <c r="B64" s="45"/>
      <c r="C64" s="45"/>
      <c r="D64" s="45"/>
      <c r="E64" s="45"/>
      <c r="F64" s="45"/>
    </row>
    <row r="65" spans="1:6" x14ac:dyDescent="0.25">
      <c r="A65" s="46" t="s">
        <v>159</v>
      </c>
      <c r="B65" s="46"/>
      <c r="C65" s="45"/>
      <c r="D65" s="45"/>
      <c r="E65" s="45"/>
      <c r="F65" s="47"/>
    </row>
    <row r="66" spans="1:6" x14ac:dyDescent="0.25">
      <c r="A66" s="5"/>
      <c r="B66" s="5"/>
      <c r="C66" s="45"/>
      <c r="D66" s="45"/>
      <c r="E66" s="45"/>
      <c r="F66" s="47"/>
    </row>
    <row r="67" spans="1:6" x14ac:dyDescent="0.25">
      <c r="A67" s="6"/>
      <c r="B67" s="7"/>
      <c r="C67" s="8"/>
      <c r="D67" s="9"/>
      <c r="E67" s="9"/>
      <c r="F67" s="9"/>
    </row>
    <row r="68" spans="1:6" x14ac:dyDescent="0.25">
      <c r="A68" s="6"/>
      <c r="B68" s="7"/>
      <c r="C68" s="8"/>
      <c r="D68" s="9"/>
      <c r="E68" s="9"/>
      <c r="F68" s="9"/>
    </row>
    <row r="69" spans="1:6" x14ac:dyDescent="0.25">
      <c r="A69" s="6"/>
      <c r="B69" s="7"/>
      <c r="C69" s="8"/>
      <c r="D69" s="8"/>
      <c r="E69" s="8"/>
      <c r="F69" s="8"/>
    </row>
    <row r="70" spans="1:6" x14ac:dyDescent="0.25">
      <c r="A70" s="6"/>
      <c r="C70" s="40"/>
      <c r="D70" s="40"/>
      <c r="E70" s="40"/>
      <c r="F70" s="40"/>
    </row>
    <row r="71" spans="1:6" x14ac:dyDescent="0.25">
      <c r="A71" s="41" t="s">
        <v>160</v>
      </c>
      <c r="B71" s="41"/>
      <c r="C71" s="10"/>
      <c r="D71" s="10"/>
      <c r="E71" s="10"/>
      <c r="F71" s="10"/>
    </row>
    <row r="72" spans="1:6" x14ac:dyDescent="0.25">
      <c r="A72" s="10"/>
      <c r="B72" s="10"/>
      <c r="C72" s="10"/>
      <c r="D72" s="10"/>
      <c r="E72" s="10"/>
      <c r="F72" s="10"/>
    </row>
  </sheetData>
  <mergeCells count="13">
    <mergeCell ref="B1:F1"/>
    <mergeCell ref="B2:F2"/>
    <mergeCell ref="A3:F3"/>
    <mergeCell ref="A60:E60"/>
    <mergeCell ref="C66:F66"/>
    <mergeCell ref="C70:F70"/>
    <mergeCell ref="A71:B71"/>
    <mergeCell ref="A61:E61"/>
    <mergeCell ref="A62:E62"/>
    <mergeCell ref="A64:B64"/>
    <mergeCell ref="C64:F64"/>
    <mergeCell ref="A65:B65"/>
    <mergeCell ref="C65:F65"/>
  </mergeCells>
  <phoneticPr fontId="15" type="noConversion"/>
  <pageMargins left="0.25" right="0.25" top="0.75" bottom="0.75" header="0.3" footer="0.3"/>
  <pageSetup paperSize="9" scale="2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0"/>
  <sheetViews>
    <sheetView view="pageBreakPreview" topLeftCell="A59" zoomScaleNormal="100" zoomScaleSheetLayoutView="100" workbookViewId="0">
      <selection activeCell="A153" sqref="A153:B153"/>
    </sheetView>
  </sheetViews>
  <sheetFormatPr baseColWidth="10" defaultRowHeight="15" x14ac:dyDescent="0.25"/>
  <cols>
    <col min="1" max="1" width="10.85546875" style="11" customWidth="1"/>
    <col min="2" max="2" width="86.5703125" style="4" bestFit="1" customWidth="1"/>
    <col min="3" max="3" width="8.7109375" style="11" customWidth="1"/>
    <col min="4" max="4" width="17.42578125" style="4" bestFit="1" customWidth="1"/>
  </cols>
  <sheetData>
    <row r="1" spans="1:6" ht="72.75" customHeight="1" x14ac:dyDescent="0.25">
      <c r="A1" s="19"/>
      <c r="B1" s="48" t="s">
        <v>191</v>
      </c>
      <c r="C1" s="48"/>
      <c r="D1" s="48"/>
      <c r="E1" s="33"/>
      <c r="F1" s="33"/>
    </row>
    <row r="2" spans="1:6" ht="34.15" customHeight="1" x14ac:dyDescent="0.25">
      <c r="A2" s="20" t="s">
        <v>161</v>
      </c>
      <c r="B2" s="51" t="s">
        <v>192</v>
      </c>
      <c r="C2" s="51"/>
      <c r="D2" s="51"/>
      <c r="E2" s="32"/>
      <c r="F2" s="32"/>
    </row>
    <row r="3" spans="1:6" ht="45.75" customHeight="1" x14ac:dyDescent="0.25">
      <c r="A3" s="50" t="s">
        <v>166</v>
      </c>
      <c r="B3" s="50"/>
      <c r="C3" s="50"/>
      <c r="D3" s="50"/>
      <c r="E3" s="27"/>
      <c r="F3" s="27"/>
    </row>
    <row r="4" spans="1:6" x14ac:dyDescent="0.25">
      <c r="A4" s="21" t="s">
        <v>0</v>
      </c>
      <c r="B4" s="21" t="s">
        <v>1</v>
      </c>
      <c r="C4" s="21" t="s">
        <v>2</v>
      </c>
      <c r="D4" s="21" t="s">
        <v>3</v>
      </c>
    </row>
    <row r="5" spans="1:6" ht="18.75" customHeight="1" x14ac:dyDescent="0.25">
      <c r="A5" s="22"/>
      <c r="B5" s="22"/>
      <c r="C5" s="22"/>
      <c r="D5" s="34"/>
    </row>
    <row r="6" spans="1:6" x14ac:dyDescent="0.25">
      <c r="A6" s="22">
        <v>1</v>
      </c>
      <c r="B6" s="23" t="s">
        <v>6</v>
      </c>
      <c r="C6" s="22"/>
      <c r="D6" s="34"/>
    </row>
    <row r="7" spans="1:6" x14ac:dyDescent="0.25">
      <c r="A7" s="22"/>
      <c r="B7" s="22"/>
      <c r="C7" s="22"/>
      <c r="D7" s="34"/>
    </row>
    <row r="8" spans="1:6" ht="40.5" x14ac:dyDescent="0.25">
      <c r="A8" s="22">
        <v>1.1000000000000001</v>
      </c>
      <c r="B8" s="24" t="s">
        <v>193</v>
      </c>
      <c r="C8" s="22" t="s">
        <v>170</v>
      </c>
      <c r="D8" s="34"/>
    </row>
    <row r="9" spans="1:6" hidden="1" x14ac:dyDescent="0.25">
      <c r="A9" s="22" t="s">
        <v>7</v>
      </c>
      <c r="B9" s="22" t="s">
        <v>8</v>
      </c>
      <c r="C9" s="22" t="s">
        <v>9</v>
      </c>
      <c r="D9" s="34"/>
    </row>
    <row r="10" spans="1:6" hidden="1" x14ac:dyDescent="0.25">
      <c r="A10" s="22" t="s">
        <v>10</v>
      </c>
      <c r="B10" s="22" t="s">
        <v>11</v>
      </c>
      <c r="C10" s="22" t="s">
        <v>12</v>
      </c>
      <c r="D10" s="34"/>
    </row>
    <row r="11" spans="1:6" x14ac:dyDescent="0.25">
      <c r="A11" s="22"/>
      <c r="B11" s="22"/>
      <c r="C11" s="22"/>
      <c r="D11" s="34"/>
    </row>
    <row r="12" spans="1:6" ht="99" x14ac:dyDescent="0.25">
      <c r="A12" s="22">
        <v>1.2</v>
      </c>
      <c r="B12" s="24" t="s">
        <v>194</v>
      </c>
      <c r="C12" s="22" t="s">
        <v>13</v>
      </c>
      <c r="D12" s="34"/>
    </row>
    <row r="13" spans="1:6" x14ac:dyDescent="0.25">
      <c r="A13" s="22"/>
      <c r="B13" s="25"/>
      <c r="C13" s="22"/>
      <c r="D13" s="34"/>
    </row>
    <row r="14" spans="1:6" ht="81" x14ac:dyDescent="0.25">
      <c r="A14" s="22">
        <v>2</v>
      </c>
      <c r="B14" s="24" t="s">
        <v>167</v>
      </c>
      <c r="C14" s="22"/>
      <c r="D14" s="34"/>
    </row>
    <row r="15" spans="1:6" x14ac:dyDescent="0.25">
      <c r="A15" s="22"/>
      <c r="B15" s="25"/>
      <c r="C15" s="22"/>
      <c r="D15" s="34"/>
    </row>
    <row r="16" spans="1:6" hidden="1" x14ac:dyDescent="0.25">
      <c r="A16" s="22">
        <v>2.1</v>
      </c>
      <c r="B16" s="24" t="s">
        <v>15</v>
      </c>
      <c r="C16" s="22"/>
      <c r="D16" s="34"/>
    </row>
    <row r="17" spans="1:4" hidden="1" x14ac:dyDescent="0.25">
      <c r="A17" s="22" t="s">
        <v>16</v>
      </c>
      <c r="B17" s="25" t="s">
        <v>17</v>
      </c>
      <c r="C17" s="22" t="s">
        <v>12</v>
      </c>
      <c r="D17" s="34"/>
    </row>
    <row r="18" spans="1:4" hidden="1" x14ac:dyDescent="0.25">
      <c r="A18" s="22" t="s">
        <v>18</v>
      </c>
      <c r="B18" s="25" t="s">
        <v>19</v>
      </c>
      <c r="C18" s="22" t="s">
        <v>12</v>
      </c>
      <c r="D18" s="34"/>
    </row>
    <row r="19" spans="1:4" hidden="1" x14ac:dyDescent="0.25">
      <c r="A19" s="22"/>
      <c r="B19" s="25"/>
      <c r="C19" s="22"/>
      <c r="D19" s="34"/>
    </row>
    <row r="20" spans="1:4" x14ac:dyDescent="0.25">
      <c r="A20" s="22">
        <v>2.1</v>
      </c>
      <c r="B20" s="24" t="s">
        <v>20</v>
      </c>
      <c r="C20" s="22"/>
      <c r="D20" s="34"/>
    </row>
    <row r="21" spans="1:4" hidden="1" x14ac:dyDescent="0.25">
      <c r="A21" s="22" t="s">
        <v>21</v>
      </c>
      <c r="B21" s="25" t="s">
        <v>22</v>
      </c>
      <c r="C21" s="22" t="s">
        <v>23</v>
      </c>
      <c r="D21" s="34"/>
    </row>
    <row r="22" spans="1:4" hidden="1" x14ac:dyDescent="0.25">
      <c r="A22" s="22" t="s">
        <v>25</v>
      </c>
      <c r="B22" s="25" t="s">
        <v>26</v>
      </c>
      <c r="C22" s="22" t="s">
        <v>12</v>
      </c>
      <c r="D22" s="34"/>
    </row>
    <row r="23" spans="1:4" x14ac:dyDescent="0.25">
      <c r="A23" s="22" t="s">
        <v>16</v>
      </c>
      <c r="B23" s="25" t="s">
        <v>28</v>
      </c>
      <c r="C23" s="22" t="s">
        <v>12</v>
      </c>
      <c r="D23" s="34"/>
    </row>
    <row r="24" spans="1:4" ht="27" hidden="1" x14ac:dyDescent="0.25">
      <c r="A24" s="22" t="s">
        <v>24</v>
      </c>
      <c r="B24" s="25" t="s">
        <v>29</v>
      </c>
      <c r="C24" s="22"/>
      <c r="D24" s="34"/>
    </row>
    <row r="25" spans="1:4" hidden="1" x14ac:dyDescent="0.25">
      <c r="A25" s="22" t="s">
        <v>25</v>
      </c>
      <c r="B25" s="25" t="s">
        <v>26</v>
      </c>
      <c r="C25" s="22" t="s">
        <v>12</v>
      </c>
      <c r="D25" s="34"/>
    </row>
    <row r="26" spans="1:4" hidden="1" x14ac:dyDescent="0.25">
      <c r="A26" s="22" t="s">
        <v>27</v>
      </c>
      <c r="B26" s="25" t="s">
        <v>28</v>
      </c>
      <c r="C26" s="22" t="s">
        <v>12</v>
      </c>
      <c r="D26" s="34"/>
    </row>
    <row r="27" spans="1:4" x14ac:dyDescent="0.25">
      <c r="A27" s="22"/>
      <c r="B27" s="25"/>
      <c r="C27" s="22"/>
      <c r="D27" s="34"/>
    </row>
    <row r="28" spans="1:4" ht="27" x14ac:dyDescent="0.25">
      <c r="A28" s="22" t="s">
        <v>181</v>
      </c>
      <c r="B28" s="24" t="s">
        <v>30</v>
      </c>
      <c r="C28" s="22"/>
      <c r="D28" s="34"/>
    </row>
    <row r="29" spans="1:4" x14ac:dyDescent="0.25">
      <c r="A29" s="22" t="s">
        <v>182</v>
      </c>
      <c r="B29" s="25" t="s">
        <v>32</v>
      </c>
      <c r="C29" s="22" t="s">
        <v>23</v>
      </c>
      <c r="D29" s="34"/>
    </row>
    <row r="30" spans="1:4" hidden="1" x14ac:dyDescent="0.25">
      <c r="A30" s="22" t="s">
        <v>33</v>
      </c>
      <c r="B30" s="25" t="s">
        <v>34</v>
      </c>
      <c r="C30" s="22" t="s">
        <v>23</v>
      </c>
      <c r="D30" s="34"/>
    </row>
    <row r="31" spans="1:4" hidden="1" x14ac:dyDescent="0.25">
      <c r="A31" s="22" t="s">
        <v>35</v>
      </c>
      <c r="B31" s="25" t="s">
        <v>36</v>
      </c>
      <c r="C31" s="22" t="s">
        <v>23</v>
      </c>
      <c r="D31" s="34"/>
    </row>
    <row r="32" spans="1:4" x14ac:dyDescent="0.25">
      <c r="A32" s="22" t="s">
        <v>183</v>
      </c>
      <c r="B32" s="25" t="s">
        <v>37</v>
      </c>
      <c r="C32" s="22" t="s">
        <v>23</v>
      </c>
      <c r="D32" s="34"/>
    </row>
    <row r="33" spans="1:4" x14ac:dyDescent="0.25">
      <c r="A33" s="22"/>
      <c r="B33" s="25"/>
      <c r="C33" s="22"/>
      <c r="D33" s="34"/>
    </row>
    <row r="34" spans="1:4" ht="40.5" x14ac:dyDescent="0.25">
      <c r="A34" s="22" t="s">
        <v>184</v>
      </c>
      <c r="B34" s="24" t="s">
        <v>162</v>
      </c>
      <c r="C34" s="22"/>
      <c r="D34" s="34"/>
    </row>
    <row r="35" spans="1:4" x14ac:dyDescent="0.25">
      <c r="A35" s="22" t="s">
        <v>21</v>
      </c>
      <c r="B35" s="25" t="s">
        <v>39</v>
      </c>
      <c r="C35" s="22" t="s">
        <v>12</v>
      </c>
      <c r="D35" s="34"/>
    </row>
    <row r="36" spans="1:4" hidden="1" x14ac:dyDescent="0.25">
      <c r="A36" s="22" t="s">
        <v>40</v>
      </c>
      <c r="B36" s="25" t="s">
        <v>41</v>
      </c>
      <c r="C36" s="22" t="s">
        <v>12</v>
      </c>
      <c r="D36" s="34"/>
    </row>
    <row r="37" spans="1:4" hidden="1" x14ac:dyDescent="0.25">
      <c r="A37" s="22" t="s">
        <v>42</v>
      </c>
      <c r="B37" s="25" t="s">
        <v>43</v>
      </c>
      <c r="C37" s="22" t="s">
        <v>12</v>
      </c>
      <c r="D37" s="34"/>
    </row>
    <row r="38" spans="1:4" x14ac:dyDescent="0.25">
      <c r="A38" s="22"/>
      <c r="B38" s="25"/>
      <c r="C38" s="22"/>
      <c r="D38" s="34"/>
    </row>
    <row r="39" spans="1:4" ht="54" x14ac:dyDescent="0.25">
      <c r="A39" s="22" t="s">
        <v>185</v>
      </c>
      <c r="B39" s="24" t="s">
        <v>168</v>
      </c>
      <c r="C39" s="22"/>
      <c r="D39" s="34"/>
    </row>
    <row r="40" spans="1:4" x14ac:dyDescent="0.25">
      <c r="A40" s="22" t="s">
        <v>31</v>
      </c>
      <c r="B40" s="25" t="s">
        <v>32</v>
      </c>
      <c r="C40" s="22" t="s">
        <v>23</v>
      </c>
      <c r="D40" s="34"/>
    </row>
    <row r="41" spans="1:4" hidden="1" x14ac:dyDescent="0.25">
      <c r="A41" s="22" t="s">
        <v>45</v>
      </c>
      <c r="B41" s="25" t="s">
        <v>34</v>
      </c>
      <c r="C41" s="22" t="s">
        <v>23</v>
      </c>
      <c r="D41" s="34"/>
    </row>
    <row r="42" spans="1:4" hidden="1" x14ac:dyDescent="0.25">
      <c r="A42" s="22" t="s">
        <v>46</v>
      </c>
      <c r="B42" s="25" t="s">
        <v>36</v>
      </c>
      <c r="C42" s="22" t="s">
        <v>23</v>
      </c>
      <c r="D42" s="34"/>
    </row>
    <row r="43" spans="1:4" x14ac:dyDescent="0.25">
      <c r="A43" s="22" t="s">
        <v>33</v>
      </c>
      <c r="B43" s="25" t="s">
        <v>37</v>
      </c>
      <c r="C43" s="22" t="s">
        <v>23</v>
      </c>
      <c r="D43" s="34"/>
    </row>
    <row r="44" spans="1:4" x14ac:dyDescent="0.25">
      <c r="A44" s="22"/>
      <c r="B44" s="25"/>
      <c r="C44" s="22"/>
      <c r="D44" s="34"/>
    </row>
    <row r="45" spans="1:4" x14ac:dyDescent="0.25">
      <c r="A45" s="22" t="s">
        <v>186</v>
      </c>
      <c r="B45" s="24" t="s">
        <v>48</v>
      </c>
      <c r="C45" s="22"/>
      <c r="D45" s="34"/>
    </row>
    <row r="46" spans="1:4" x14ac:dyDescent="0.25">
      <c r="A46" s="22" t="s">
        <v>38</v>
      </c>
      <c r="B46" s="25" t="s">
        <v>50</v>
      </c>
      <c r="C46" s="22" t="s">
        <v>12</v>
      </c>
      <c r="D46" s="34"/>
    </row>
    <row r="47" spans="1:4" hidden="1" x14ac:dyDescent="0.25">
      <c r="A47" s="22" t="s">
        <v>51</v>
      </c>
      <c r="B47" s="25" t="s">
        <v>52</v>
      </c>
      <c r="C47" s="22" t="s">
        <v>12</v>
      </c>
      <c r="D47" s="34"/>
    </row>
    <row r="48" spans="1:4" hidden="1" x14ac:dyDescent="0.25">
      <c r="A48" s="22" t="s">
        <v>53</v>
      </c>
      <c r="B48" s="25" t="s">
        <v>37</v>
      </c>
      <c r="C48" s="22" t="s">
        <v>23</v>
      </c>
      <c r="D48" s="34"/>
    </row>
    <row r="49" spans="1:4" x14ac:dyDescent="0.25">
      <c r="A49" s="22"/>
      <c r="B49" s="25"/>
      <c r="C49" s="22"/>
      <c r="D49" s="34"/>
    </row>
    <row r="50" spans="1:4" ht="40.5" x14ac:dyDescent="0.25">
      <c r="A50" s="28" t="s">
        <v>187</v>
      </c>
      <c r="B50" s="29" t="s">
        <v>164</v>
      </c>
      <c r="C50" s="22"/>
      <c r="D50" s="34"/>
    </row>
    <row r="51" spans="1:4" x14ac:dyDescent="0.25">
      <c r="A51" s="28" t="s">
        <v>44</v>
      </c>
      <c r="B51" s="30" t="s">
        <v>55</v>
      </c>
      <c r="C51" s="22" t="s">
        <v>23</v>
      </c>
      <c r="D51" s="34"/>
    </row>
    <row r="52" spans="1:4" x14ac:dyDescent="0.25">
      <c r="A52" s="28" t="s">
        <v>45</v>
      </c>
      <c r="B52" s="30" t="s">
        <v>179</v>
      </c>
      <c r="C52" s="22" t="s">
        <v>12</v>
      </c>
      <c r="D52" s="34"/>
    </row>
    <row r="53" spans="1:4" x14ac:dyDescent="0.25">
      <c r="A53" s="28" t="s">
        <v>46</v>
      </c>
      <c r="B53" s="30" t="s">
        <v>175</v>
      </c>
      <c r="C53" s="22" t="s">
        <v>12</v>
      </c>
      <c r="D53" s="34"/>
    </row>
    <row r="54" spans="1:4" x14ac:dyDescent="0.25">
      <c r="A54" s="22"/>
      <c r="B54" s="25"/>
      <c r="C54" s="22"/>
      <c r="D54" s="34"/>
    </row>
    <row r="55" spans="1:4" hidden="1" x14ac:dyDescent="0.25">
      <c r="A55" s="22">
        <v>2.11</v>
      </c>
      <c r="B55" s="24" t="s">
        <v>57</v>
      </c>
      <c r="C55" s="22"/>
      <c r="D55" s="34"/>
    </row>
    <row r="56" spans="1:4" hidden="1" x14ac:dyDescent="0.25">
      <c r="A56" s="22" t="s">
        <v>58</v>
      </c>
      <c r="B56" s="25" t="s">
        <v>59</v>
      </c>
      <c r="C56" s="22" t="s">
        <v>13</v>
      </c>
      <c r="D56" s="34"/>
    </row>
    <row r="57" spans="1:4" hidden="1" x14ac:dyDescent="0.25">
      <c r="A57" s="22" t="s">
        <v>60</v>
      </c>
      <c r="B57" s="25" t="s">
        <v>61</v>
      </c>
      <c r="C57" s="22" t="s">
        <v>12</v>
      </c>
      <c r="D57" s="34"/>
    </row>
    <row r="58" spans="1:4" hidden="1" x14ac:dyDescent="0.25">
      <c r="A58" s="22"/>
      <c r="B58" s="25"/>
      <c r="C58" s="22"/>
      <c r="D58" s="34"/>
    </row>
    <row r="59" spans="1:4" ht="54" x14ac:dyDescent="0.25">
      <c r="A59" s="22" t="s">
        <v>188</v>
      </c>
      <c r="B59" s="24" t="s">
        <v>165</v>
      </c>
      <c r="C59" s="22"/>
      <c r="D59" s="34"/>
    </row>
    <row r="60" spans="1:4" x14ac:dyDescent="0.25">
      <c r="A60" s="22" t="s">
        <v>49</v>
      </c>
      <c r="B60" s="25" t="s">
        <v>32</v>
      </c>
      <c r="C60" s="22" t="s">
        <v>23</v>
      </c>
      <c r="D60" s="34"/>
    </row>
    <row r="61" spans="1:4" hidden="1" x14ac:dyDescent="0.25">
      <c r="A61" s="22" t="s">
        <v>62</v>
      </c>
      <c r="B61" s="25" t="s">
        <v>34</v>
      </c>
      <c r="C61" s="22" t="s">
        <v>23</v>
      </c>
      <c r="D61" s="34"/>
    </row>
    <row r="62" spans="1:4" hidden="1" x14ac:dyDescent="0.25">
      <c r="A62" s="22" t="s">
        <v>63</v>
      </c>
      <c r="B62" s="25" t="s">
        <v>36</v>
      </c>
      <c r="C62" s="22" t="s">
        <v>23</v>
      </c>
      <c r="D62" s="34"/>
    </row>
    <row r="63" spans="1:4" x14ac:dyDescent="0.25">
      <c r="A63" s="22"/>
      <c r="B63" s="25"/>
      <c r="C63" s="22"/>
      <c r="D63" s="34"/>
    </row>
    <row r="64" spans="1:4" hidden="1" x14ac:dyDescent="0.25">
      <c r="A64" s="22">
        <v>2.14</v>
      </c>
      <c r="B64" s="24" t="s">
        <v>64</v>
      </c>
      <c r="C64" s="22" t="s">
        <v>12</v>
      </c>
      <c r="D64" s="34"/>
    </row>
    <row r="65" spans="1:4" hidden="1" x14ac:dyDescent="0.25">
      <c r="A65" s="22"/>
      <c r="B65" s="25"/>
      <c r="C65" s="22"/>
      <c r="D65" s="34"/>
    </row>
    <row r="66" spans="1:4" hidden="1" x14ac:dyDescent="0.25">
      <c r="A66" s="22">
        <v>2.15</v>
      </c>
      <c r="B66" s="24" t="s">
        <v>65</v>
      </c>
      <c r="C66" s="22"/>
      <c r="D66" s="34"/>
    </row>
    <row r="67" spans="1:4" hidden="1" x14ac:dyDescent="0.25">
      <c r="A67" s="22" t="s">
        <v>66</v>
      </c>
      <c r="B67" s="25" t="s">
        <v>67</v>
      </c>
      <c r="C67" s="22" t="s">
        <v>12</v>
      </c>
      <c r="D67" s="34"/>
    </row>
    <row r="68" spans="1:4" hidden="1" x14ac:dyDescent="0.25">
      <c r="A68" s="22" t="s">
        <v>68</v>
      </c>
      <c r="B68" s="25" t="s">
        <v>69</v>
      </c>
      <c r="C68" s="22" t="s">
        <v>12</v>
      </c>
      <c r="D68" s="34"/>
    </row>
    <row r="69" spans="1:4" hidden="1" x14ac:dyDescent="0.25">
      <c r="A69" s="22"/>
      <c r="B69" s="25"/>
      <c r="C69" s="22"/>
      <c r="D69" s="34"/>
    </row>
    <row r="70" spans="1:4" hidden="1" x14ac:dyDescent="0.25">
      <c r="A70" s="22">
        <v>2.16</v>
      </c>
      <c r="B70" s="24" t="s">
        <v>70</v>
      </c>
      <c r="C70" s="22"/>
      <c r="D70" s="34"/>
    </row>
    <row r="71" spans="1:4" hidden="1" x14ac:dyDescent="0.25">
      <c r="A71" s="22" t="s">
        <v>71</v>
      </c>
      <c r="B71" s="25" t="s">
        <v>72</v>
      </c>
      <c r="C71" s="22" t="s">
        <v>13</v>
      </c>
      <c r="D71" s="34"/>
    </row>
    <row r="72" spans="1:4" hidden="1" x14ac:dyDescent="0.25">
      <c r="A72" s="22" t="s">
        <v>73</v>
      </c>
      <c r="B72" s="25" t="s">
        <v>74</v>
      </c>
      <c r="C72" s="22" t="s">
        <v>13</v>
      </c>
      <c r="D72" s="34"/>
    </row>
    <row r="73" spans="1:4" hidden="1" x14ac:dyDescent="0.25">
      <c r="A73" s="22"/>
      <c r="B73" s="25"/>
      <c r="C73" s="22"/>
      <c r="D73" s="34"/>
    </row>
    <row r="74" spans="1:4" hidden="1" x14ac:dyDescent="0.25">
      <c r="A74" s="22">
        <v>2.17</v>
      </c>
      <c r="B74" s="24" t="s">
        <v>75</v>
      </c>
      <c r="C74" s="22"/>
      <c r="D74" s="34"/>
    </row>
    <row r="75" spans="1:4" hidden="1" x14ac:dyDescent="0.25">
      <c r="A75" s="22" t="s">
        <v>76</v>
      </c>
      <c r="B75" s="25" t="s">
        <v>77</v>
      </c>
      <c r="C75" s="22" t="s">
        <v>13</v>
      </c>
      <c r="D75" s="34"/>
    </row>
    <row r="76" spans="1:4" hidden="1" x14ac:dyDescent="0.25">
      <c r="A76" s="22" t="s">
        <v>78</v>
      </c>
      <c r="B76" s="25" t="s">
        <v>79</v>
      </c>
      <c r="C76" s="22" t="s">
        <v>13</v>
      </c>
      <c r="D76" s="34"/>
    </row>
    <row r="77" spans="1:4" hidden="1" x14ac:dyDescent="0.25">
      <c r="A77" s="22"/>
      <c r="B77" s="25"/>
      <c r="C77" s="22"/>
      <c r="D77" s="34"/>
    </row>
    <row r="78" spans="1:4" hidden="1" x14ac:dyDescent="0.25">
      <c r="A78" s="22">
        <v>2.1800000000000002</v>
      </c>
      <c r="B78" s="24" t="s">
        <v>80</v>
      </c>
      <c r="C78" s="22" t="s">
        <v>13</v>
      </c>
      <c r="D78" s="34"/>
    </row>
    <row r="79" spans="1:4" hidden="1" x14ac:dyDescent="0.25">
      <c r="A79" s="22"/>
      <c r="B79" s="25"/>
      <c r="C79" s="22"/>
      <c r="D79" s="34"/>
    </row>
    <row r="80" spans="1:4" hidden="1" x14ac:dyDescent="0.25">
      <c r="A80" s="22">
        <v>2.19</v>
      </c>
      <c r="B80" s="24" t="s">
        <v>81</v>
      </c>
      <c r="C80" s="22" t="s">
        <v>12</v>
      </c>
      <c r="D80" s="34"/>
    </row>
    <row r="81" spans="1:4" hidden="1" x14ac:dyDescent="0.25">
      <c r="A81" s="22"/>
      <c r="B81" s="25"/>
      <c r="C81" s="22"/>
      <c r="D81" s="34"/>
    </row>
    <row r="82" spans="1:4" hidden="1" x14ac:dyDescent="0.25">
      <c r="A82" s="22">
        <v>2.2000000000000002</v>
      </c>
      <c r="B82" s="24" t="s">
        <v>82</v>
      </c>
      <c r="C82" s="22" t="s">
        <v>13</v>
      </c>
      <c r="D82" s="34"/>
    </row>
    <row r="83" spans="1:4" x14ac:dyDescent="0.25">
      <c r="A83" s="22"/>
      <c r="B83" s="25"/>
      <c r="C83" s="22"/>
      <c r="D83" s="34"/>
    </row>
    <row r="84" spans="1:4" x14ac:dyDescent="0.25">
      <c r="A84" s="22" t="s">
        <v>189</v>
      </c>
      <c r="B84" s="24" t="s">
        <v>83</v>
      </c>
      <c r="C84" s="22"/>
      <c r="D84" s="34"/>
    </row>
    <row r="85" spans="1:4" x14ac:dyDescent="0.25">
      <c r="A85" s="22" t="s">
        <v>54</v>
      </c>
      <c r="B85" s="25" t="s">
        <v>84</v>
      </c>
      <c r="C85" s="22" t="s">
        <v>12</v>
      </c>
      <c r="D85" s="34"/>
    </row>
    <row r="86" spans="1:4" x14ac:dyDescent="0.25">
      <c r="A86" s="22" t="s">
        <v>56</v>
      </c>
      <c r="B86" s="25" t="s">
        <v>85</v>
      </c>
      <c r="C86" s="22" t="s">
        <v>12</v>
      </c>
      <c r="D86" s="34"/>
    </row>
    <row r="87" spans="1:4" x14ac:dyDescent="0.25">
      <c r="A87" s="22" t="s">
        <v>172</v>
      </c>
      <c r="B87" s="25" t="s">
        <v>86</v>
      </c>
      <c r="C87" s="22" t="s">
        <v>12</v>
      </c>
      <c r="D87" s="34"/>
    </row>
    <row r="88" spans="1:4" x14ac:dyDescent="0.25">
      <c r="A88" s="22" t="s">
        <v>190</v>
      </c>
      <c r="B88" s="25" t="s">
        <v>87</v>
      </c>
      <c r="C88" s="22" t="s">
        <v>12</v>
      </c>
      <c r="D88" s="34"/>
    </row>
    <row r="89" spans="1:4" x14ac:dyDescent="0.25">
      <c r="A89" s="22"/>
      <c r="B89" s="25"/>
      <c r="C89" s="22"/>
      <c r="D89" s="34"/>
    </row>
    <row r="90" spans="1:4" x14ac:dyDescent="0.25">
      <c r="A90" s="22">
        <v>3</v>
      </c>
      <c r="B90" s="24" t="s">
        <v>88</v>
      </c>
      <c r="C90" s="22"/>
      <c r="D90" s="34"/>
    </row>
    <row r="91" spans="1:4" x14ac:dyDescent="0.25">
      <c r="A91" s="22"/>
      <c r="B91" s="25"/>
      <c r="C91" s="22"/>
      <c r="D91" s="34"/>
    </row>
    <row r="92" spans="1:4" x14ac:dyDescent="0.25">
      <c r="A92" s="22">
        <v>3.1</v>
      </c>
      <c r="B92" s="24" t="s">
        <v>89</v>
      </c>
      <c r="C92" s="22"/>
      <c r="D92" s="34"/>
    </row>
    <row r="93" spans="1:4" x14ac:dyDescent="0.25">
      <c r="A93" s="22" t="s">
        <v>90</v>
      </c>
      <c r="B93" s="25" t="s">
        <v>91</v>
      </c>
      <c r="C93" s="22" t="s">
        <v>12</v>
      </c>
      <c r="D93" s="34"/>
    </row>
    <row r="94" spans="1:4" x14ac:dyDescent="0.25">
      <c r="A94" s="22" t="s">
        <v>92</v>
      </c>
      <c r="B94" s="25" t="s">
        <v>93</v>
      </c>
      <c r="C94" s="22" t="s">
        <v>12</v>
      </c>
      <c r="D94" s="34"/>
    </row>
    <row r="95" spans="1:4" x14ac:dyDescent="0.25">
      <c r="A95" s="22" t="s">
        <v>94</v>
      </c>
      <c r="B95" s="25" t="s">
        <v>95</v>
      </c>
      <c r="C95" s="22" t="s">
        <v>12</v>
      </c>
      <c r="D95" s="34"/>
    </row>
    <row r="96" spans="1:4" x14ac:dyDescent="0.25">
      <c r="A96" s="22"/>
      <c r="B96" s="25"/>
      <c r="C96" s="22"/>
      <c r="D96" s="34"/>
    </row>
    <row r="97" spans="1:4" x14ac:dyDescent="0.25">
      <c r="A97" s="22">
        <f>A92+0.1</f>
        <v>3.2</v>
      </c>
      <c r="B97" s="24" t="s">
        <v>96</v>
      </c>
      <c r="C97" s="22"/>
      <c r="D97" s="34"/>
    </row>
    <row r="98" spans="1:4" x14ac:dyDescent="0.25">
      <c r="A98" s="22" t="s">
        <v>97</v>
      </c>
      <c r="B98" s="25" t="s">
        <v>98</v>
      </c>
      <c r="C98" s="22" t="s">
        <v>12</v>
      </c>
      <c r="D98" s="34"/>
    </row>
    <row r="99" spans="1:4" x14ac:dyDescent="0.25">
      <c r="A99" s="22" t="s">
        <v>99</v>
      </c>
      <c r="B99" s="25" t="s">
        <v>100</v>
      </c>
      <c r="C99" s="22" t="s">
        <v>12</v>
      </c>
      <c r="D99" s="34"/>
    </row>
    <row r="100" spans="1:4" x14ac:dyDescent="0.25">
      <c r="A100" s="22" t="s">
        <v>101</v>
      </c>
      <c r="B100" s="25" t="s">
        <v>180</v>
      </c>
      <c r="C100" s="22" t="s">
        <v>12</v>
      </c>
      <c r="D100" s="34"/>
    </row>
    <row r="101" spans="1:4" x14ac:dyDescent="0.25">
      <c r="A101" s="22" t="s">
        <v>103</v>
      </c>
      <c r="B101" s="25" t="s">
        <v>111</v>
      </c>
      <c r="C101" s="22" t="s">
        <v>12</v>
      </c>
      <c r="D101" s="34"/>
    </row>
    <row r="102" spans="1:4" x14ac:dyDescent="0.25">
      <c r="A102" s="22" t="s">
        <v>105</v>
      </c>
      <c r="B102" s="25" t="s">
        <v>102</v>
      </c>
      <c r="C102" s="22" t="s">
        <v>12</v>
      </c>
      <c r="D102" s="34"/>
    </row>
    <row r="103" spans="1:4" x14ac:dyDescent="0.25">
      <c r="A103" s="22" t="s">
        <v>107</v>
      </c>
      <c r="B103" s="25" t="s">
        <v>104</v>
      </c>
      <c r="C103" s="22" t="s">
        <v>12</v>
      </c>
      <c r="D103" s="34"/>
    </row>
    <row r="104" spans="1:4" x14ac:dyDescent="0.25">
      <c r="A104" s="22" t="s">
        <v>109</v>
      </c>
      <c r="B104" s="25" t="s">
        <v>106</v>
      </c>
      <c r="C104" s="22" t="s">
        <v>12</v>
      </c>
      <c r="D104" s="34"/>
    </row>
    <row r="105" spans="1:4" x14ac:dyDescent="0.25">
      <c r="A105" s="22" t="s">
        <v>110</v>
      </c>
      <c r="B105" s="25" t="s">
        <v>108</v>
      </c>
      <c r="C105" s="22" t="s">
        <v>12</v>
      </c>
      <c r="D105" s="34"/>
    </row>
    <row r="106" spans="1:4" x14ac:dyDescent="0.25">
      <c r="A106" s="22" t="s">
        <v>112</v>
      </c>
      <c r="B106" s="25" t="s">
        <v>171</v>
      </c>
      <c r="C106" s="22" t="s">
        <v>12</v>
      </c>
      <c r="D106" s="34"/>
    </row>
    <row r="107" spans="1:4" x14ac:dyDescent="0.25">
      <c r="A107" s="22"/>
      <c r="B107" s="25"/>
      <c r="C107" s="22"/>
      <c r="D107" s="34"/>
    </row>
    <row r="108" spans="1:4" hidden="1" x14ac:dyDescent="0.25">
      <c r="A108" s="22"/>
      <c r="B108" s="24" t="s">
        <v>113</v>
      </c>
      <c r="C108" s="22" t="s">
        <v>12</v>
      </c>
      <c r="D108" s="34"/>
    </row>
    <row r="109" spans="1:4" hidden="1" x14ac:dyDescent="0.25">
      <c r="A109" s="22"/>
      <c r="B109" s="25"/>
      <c r="C109" s="22"/>
      <c r="D109" s="34"/>
    </row>
    <row r="110" spans="1:4" hidden="1" x14ac:dyDescent="0.25">
      <c r="A110" s="22"/>
      <c r="B110" s="24" t="s">
        <v>114</v>
      </c>
      <c r="C110" s="22" t="s">
        <v>12</v>
      </c>
      <c r="D110" s="34"/>
    </row>
    <row r="111" spans="1:4" hidden="1" x14ac:dyDescent="0.25">
      <c r="A111" s="22"/>
      <c r="B111" s="25"/>
      <c r="C111" s="22"/>
      <c r="D111" s="34"/>
    </row>
    <row r="112" spans="1:4" hidden="1" x14ac:dyDescent="0.25">
      <c r="A112" s="22"/>
      <c r="B112" s="24" t="s">
        <v>115</v>
      </c>
      <c r="C112" s="22" t="s">
        <v>12</v>
      </c>
      <c r="D112" s="34"/>
    </row>
    <row r="113" spans="1:4" hidden="1" x14ac:dyDescent="0.25">
      <c r="A113" s="22"/>
      <c r="B113" s="25"/>
      <c r="C113" s="22"/>
      <c r="D113" s="34"/>
    </row>
    <row r="114" spans="1:4" ht="54" x14ac:dyDescent="0.25">
      <c r="A114" s="22">
        <v>4</v>
      </c>
      <c r="B114" s="24" t="s">
        <v>116</v>
      </c>
      <c r="C114" s="22"/>
      <c r="D114" s="34"/>
    </row>
    <row r="115" spans="1:4" x14ac:dyDescent="0.25">
      <c r="A115" s="22"/>
      <c r="B115" s="25"/>
      <c r="C115" s="22"/>
      <c r="D115" s="34"/>
    </row>
    <row r="116" spans="1:4" hidden="1" x14ac:dyDescent="0.25">
      <c r="A116" s="22">
        <v>4.0999999999999996</v>
      </c>
      <c r="B116" s="24" t="s">
        <v>117</v>
      </c>
      <c r="C116" s="22"/>
      <c r="D116" s="34"/>
    </row>
    <row r="117" spans="1:4" hidden="1" x14ac:dyDescent="0.25">
      <c r="A117" s="22" t="s">
        <v>118</v>
      </c>
      <c r="B117" s="25" t="s">
        <v>119</v>
      </c>
      <c r="C117" s="22" t="s">
        <v>13</v>
      </c>
      <c r="D117" s="34"/>
    </row>
    <row r="118" spans="1:4" hidden="1" x14ac:dyDescent="0.25">
      <c r="A118" s="22" t="s">
        <v>120</v>
      </c>
      <c r="B118" s="25" t="s">
        <v>121</v>
      </c>
      <c r="C118" s="22" t="s">
        <v>13</v>
      </c>
      <c r="D118" s="34"/>
    </row>
    <row r="119" spans="1:4" hidden="1" x14ac:dyDescent="0.25">
      <c r="A119" s="22" t="s">
        <v>122</v>
      </c>
      <c r="B119" s="25" t="s">
        <v>123</v>
      </c>
      <c r="C119" s="22" t="s">
        <v>13</v>
      </c>
      <c r="D119" s="34"/>
    </row>
    <row r="120" spans="1:4" hidden="1" x14ac:dyDescent="0.25">
      <c r="A120" s="22" t="s">
        <v>124</v>
      </c>
      <c r="B120" s="25" t="s">
        <v>125</v>
      </c>
      <c r="C120" s="22" t="s">
        <v>13</v>
      </c>
      <c r="D120" s="34"/>
    </row>
    <row r="121" spans="1:4" hidden="1" x14ac:dyDescent="0.25">
      <c r="A121" s="22" t="s">
        <v>126</v>
      </c>
      <c r="B121" s="25" t="s">
        <v>127</v>
      </c>
      <c r="C121" s="22" t="s">
        <v>13</v>
      </c>
      <c r="D121" s="34"/>
    </row>
    <row r="122" spans="1:4" hidden="1" x14ac:dyDescent="0.25">
      <c r="A122" s="22"/>
      <c r="B122" s="25"/>
      <c r="C122" s="22"/>
      <c r="D122" s="34"/>
    </row>
    <row r="123" spans="1:4" ht="27" x14ac:dyDescent="0.25">
      <c r="A123" s="22">
        <v>4.2</v>
      </c>
      <c r="B123" s="24" t="s">
        <v>169</v>
      </c>
      <c r="C123" s="22"/>
      <c r="D123" s="34"/>
    </row>
    <row r="124" spans="1:4" x14ac:dyDescent="0.25">
      <c r="A124" s="22" t="s">
        <v>129</v>
      </c>
      <c r="B124" s="25" t="s">
        <v>130</v>
      </c>
      <c r="C124" s="22" t="s">
        <v>13</v>
      </c>
      <c r="D124" s="34"/>
    </row>
    <row r="125" spans="1:4" x14ac:dyDescent="0.25">
      <c r="A125" s="22" t="s">
        <v>131</v>
      </c>
      <c r="B125" s="25" t="s">
        <v>132</v>
      </c>
      <c r="C125" s="22" t="s">
        <v>13</v>
      </c>
      <c r="D125" s="34"/>
    </row>
    <row r="126" spans="1:4" hidden="1" x14ac:dyDescent="0.25">
      <c r="A126" s="22" t="s">
        <v>133</v>
      </c>
      <c r="B126" s="25" t="s">
        <v>134</v>
      </c>
      <c r="C126" s="22" t="s">
        <v>13</v>
      </c>
      <c r="D126" s="34"/>
    </row>
    <row r="127" spans="1:4" x14ac:dyDescent="0.25">
      <c r="A127" s="22"/>
      <c r="B127" s="25"/>
      <c r="C127" s="22"/>
      <c r="D127" s="34"/>
    </row>
    <row r="128" spans="1:4" x14ac:dyDescent="0.25">
      <c r="A128" s="22">
        <v>4.3</v>
      </c>
      <c r="B128" s="24" t="s">
        <v>135</v>
      </c>
      <c r="C128" s="22"/>
      <c r="D128" s="34"/>
    </row>
    <row r="129" spans="1:4" x14ac:dyDescent="0.25">
      <c r="A129" s="22" t="s">
        <v>136</v>
      </c>
      <c r="B129" s="25" t="s">
        <v>137</v>
      </c>
      <c r="C129" s="22" t="s">
        <v>13</v>
      </c>
      <c r="D129" s="34"/>
    </row>
    <row r="130" spans="1:4" ht="27" x14ac:dyDescent="0.25">
      <c r="A130" s="22" t="s">
        <v>138</v>
      </c>
      <c r="B130" s="25" t="s">
        <v>173</v>
      </c>
      <c r="C130" s="22" t="s">
        <v>12</v>
      </c>
      <c r="D130" s="34"/>
    </row>
    <row r="131" spans="1:4" x14ac:dyDescent="0.25">
      <c r="A131" s="22" t="s">
        <v>139</v>
      </c>
      <c r="B131" s="25" t="s">
        <v>140</v>
      </c>
      <c r="C131" s="22" t="s">
        <v>13</v>
      </c>
      <c r="D131" s="34"/>
    </row>
    <row r="132" spans="1:4" hidden="1" x14ac:dyDescent="0.25">
      <c r="A132" s="22"/>
      <c r="B132" s="25"/>
      <c r="C132" s="22"/>
      <c r="D132" s="34"/>
    </row>
    <row r="133" spans="1:4" hidden="1" x14ac:dyDescent="0.25">
      <c r="A133" s="22">
        <v>4.4000000000000004</v>
      </c>
      <c r="B133" s="24" t="s">
        <v>141</v>
      </c>
      <c r="C133" s="22" t="s">
        <v>13</v>
      </c>
      <c r="D133" s="34"/>
    </row>
    <row r="134" spans="1:4" x14ac:dyDescent="0.25">
      <c r="A134" s="22"/>
      <c r="B134" s="25"/>
      <c r="C134" s="22"/>
      <c r="D134" s="34"/>
    </row>
    <row r="135" spans="1:4" x14ac:dyDescent="0.25">
      <c r="A135" s="22"/>
      <c r="B135" s="25"/>
      <c r="C135" s="22"/>
      <c r="D135" s="34"/>
    </row>
    <row r="136" spans="1:4" ht="27" hidden="1" x14ac:dyDescent="0.25">
      <c r="A136" s="22">
        <v>5.2</v>
      </c>
      <c r="B136" s="24" t="s">
        <v>142</v>
      </c>
      <c r="C136" s="22" t="s">
        <v>12</v>
      </c>
      <c r="D136" s="22"/>
    </row>
    <row r="137" spans="1:4" hidden="1" x14ac:dyDescent="0.25">
      <c r="A137" s="22"/>
      <c r="B137" s="25"/>
      <c r="C137" s="22"/>
      <c r="D137" s="22"/>
    </row>
    <row r="138" spans="1:4" ht="40.5" hidden="1" x14ac:dyDescent="0.25">
      <c r="A138" s="22">
        <v>5.3</v>
      </c>
      <c r="B138" s="24" t="s">
        <v>143</v>
      </c>
      <c r="C138" s="22" t="s">
        <v>12</v>
      </c>
      <c r="D138" s="22"/>
    </row>
    <row r="139" spans="1:4" hidden="1" x14ac:dyDescent="0.25">
      <c r="A139" s="22"/>
      <c r="B139" s="25"/>
      <c r="C139" s="22"/>
      <c r="D139" s="22"/>
    </row>
    <row r="140" spans="1:4" hidden="1" x14ac:dyDescent="0.25">
      <c r="A140" s="22" t="s">
        <v>144</v>
      </c>
      <c r="B140" s="25" t="s">
        <v>145</v>
      </c>
      <c r="C140" s="22" t="s">
        <v>12</v>
      </c>
      <c r="D140" s="22"/>
    </row>
    <row r="141" spans="1:4" hidden="1" x14ac:dyDescent="0.25">
      <c r="A141" s="22" t="s">
        <v>146</v>
      </c>
      <c r="B141" s="25" t="s">
        <v>147</v>
      </c>
      <c r="C141" s="22" t="s">
        <v>12</v>
      </c>
      <c r="D141" s="22"/>
    </row>
    <row r="142" spans="1:4" hidden="1" x14ac:dyDescent="0.25">
      <c r="A142" s="22" t="s">
        <v>148</v>
      </c>
      <c r="B142" s="25" t="s">
        <v>149</v>
      </c>
      <c r="C142" s="22" t="s">
        <v>12</v>
      </c>
      <c r="D142" s="22"/>
    </row>
    <row r="143" spans="1:4" hidden="1" x14ac:dyDescent="0.25">
      <c r="A143" s="22"/>
      <c r="B143" s="25"/>
      <c r="C143" s="22"/>
      <c r="D143" s="22"/>
    </row>
    <row r="144" spans="1:4" ht="27" hidden="1" x14ac:dyDescent="0.25">
      <c r="A144" s="22">
        <v>5.6</v>
      </c>
      <c r="B144" s="24" t="s">
        <v>150</v>
      </c>
      <c r="C144" s="22"/>
      <c r="D144" s="22"/>
    </row>
    <row r="145" spans="1:4" hidden="1" x14ac:dyDescent="0.25">
      <c r="A145" s="22" t="s">
        <v>151</v>
      </c>
      <c r="B145" s="25" t="s">
        <v>145</v>
      </c>
      <c r="C145" s="22" t="s">
        <v>12</v>
      </c>
      <c r="D145" s="22"/>
    </row>
    <row r="146" spans="1:4" hidden="1" x14ac:dyDescent="0.25">
      <c r="A146" s="22" t="s">
        <v>152</v>
      </c>
      <c r="B146" s="25" t="s">
        <v>147</v>
      </c>
      <c r="C146" s="22" t="s">
        <v>12</v>
      </c>
      <c r="D146" s="22"/>
    </row>
    <row r="147" spans="1:4" hidden="1" x14ac:dyDescent="0.25">
      <c r="A147" s="22" t="s">
        <v>153</v>
      </c>
      <c r="B147" s="25" t="s">
        <v>149</v>
      </c>
      <c r="C147" s="22" t="s">
        <v>12</v>
      </c>
      <c r="D147" s="22"/>
    </row>
    <row r="148" spans="1:4" hidden="1" x14ac:dyDescent="0.25">
      <c r="A148" s="22"/>
      <c r="B148" s="25"/>
      <c r="C148" s="22"/>
      <c r="D148" s="22"/>
    </row>
    <row r="149" spans="1:4" hidden="1" x14ac:dyDescent="0.25">
      <c r="A149" s="22">
        <v>5.7</v>
      </c>
      <c r="B149" s="24" t="s">
        <v>154</v>
      </c>
      <c r="C149" s="22" t="s">
        <v>12</v>
      </c>
      <c r="D149" s="22"/>
    </row>
    <row r="150" spans="1:4" hidden="1" x14ac:dyDescent="0.25">
      <c r="A150" s="22"/>
      <c r="B150" s="22"/>
      <c r="C150" s="22"/>
      <c r="D150" s="22"/>
    </row>
    <row r="151" spans="1:4" x14ac:dyDescent="0.25">
      <c r="A151" s="12"/>
      <c r="B151" s="12"/>
      <c r="C151" s="12"/>
      <c r="D151" s="12"/>
    </row>
    <row r="152" spans="1:4" x14ac:dyDescent="0.25">
      <c r="A152" s="54" t="s">
        <v>158</v>
      </c>
      <c r="B152" s="54"/>
      <c r="C152" s="54"/>
      <c r="D152" s="54"/>
    </row>
    <row r="153" spans="1:4" x14ac:dyDescent="0.25">
      <c r="A153" s="55" t="s">
        <v>159</v>
      </c>
      <c r="B153" s="55"/>
      <c r="C153" s="54"/>
      <c r="D153" s="56"/>
    </row>
    <row r="154" spans="1:4" x14ac:dyDescent="0.25">
      <c r="A154" s="31"/>
      <c r="B154" s="31"/>
      <c r="C154" s="54"/>
      <c r="D154" s="56"/>
    </row>
    <row r="155" spans="1:4" x14ac:dyDescent="0.25">
      <c r="A155" s="13"/>
      <c r="B155" s="14"/>
      <c r="C155" s="15"/>
      <c r="D155" s="16"/>
    </row>
    <row r="156" spans="1:4" x14ac:dyDescent="0.25">
      <c r="A156" s="13"/>
      <c r="B156" s="14"/>
      <c r="C156" s="15"/>
      <c r="D156" s="16"/>
    </row>
    <row r="157" spans="1:4" x14ac:dyDescent="0.25">
      <c r="A157" s="13"/>
      <c r="B157" s="14"/>
      <c r="C157" s="15"/>
      <c r="D157" s="15"/>
    </row>
    <row r="158" spans="1:4" x14ac:dyDescent="0.25">
      <c r="A158" s="13"/>
      <c r="B158" s="17"/>
      <c r="C158" s="52"/>
      <c r="D158" s="52"/>
    </row>
    <row r="159" spans="1:4" x14ac:dyDescent="0.25">
      <c r="A159" s="53" t="s">
        <v>160</v>
      </c>
      <c r="B159" s="53"/>
      <c r="C159" s="18"/>
      <c r="D159" s="18"/>
    </row>
    <row r="160" spans="1:4" x14ac:dyDescent="0.25">
      <c r="A160" s="10"/>
      <c r="B160" s="10"/>
      <c r="C160" s="10"/>
      <c r="D160" s="10"/>
    </row>
  </sheetData>
  <mergeCells count="10">
    <mergeCell ref="B2:D2"/>
    <mergeCell ref="B1:D1"/>
    <mergeCell ref="A3:D3"/>
    <mergeCell ref="C158:D158"/>
    <mergeCell ref="A159:B159"/>
    <mergeCell ref="A152:B152"/>
    <mergeCell ref="C152:D152"/>
    <mergeCell ref="A153:B153"/>
    <mergeCell ref="C153:D153"/>
    <mergeCell ref="C154:D154"/>
  </mergeCells>
  <phoneticPr fontId="15" type="noConversion"/>
  <pageMargins left="0.7" right="0.7" top="0.75" bottom="0.75" header="0.3" footer="0.3"/>
  <pageSetup paperSize="9" scale="2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FF098-7A78-42AF-AA85-EF19E414A230}">
  <dimension ref="A1:H163"/>
  <sheetViews>
    <sheetView view="pageBreakPreview" topLeftCell="A134" zoomScaleNormal="100" zoomScaleSheetLayoutView="100" workbookViewId="0">
      <selection activeCell="F155" sqref="F155"/>
    </sheetView>
  </sheetViews>
  <sheetFormatPr baseColWidth="10" defaultRowHeight="15" x14ac:dyDescent="0.25"/>
  <cols>
    <col min="1" max="1" width="10.85546875" style="11" customWidth="1"/>
    <col min="2" max="2" width="86.5703125" style="4" bestFit="1" customWidth="1"/>
    <col min="3" max="3" width="8.7109375" style="11" customWidth="1"/>
    <col min="4" max="5" width="16.85546875" style="4" customWidth="1"/>
    <col min="6" max="6" width="17.42578125" style="4" customWidth="1"/>
    <col min="7" max="7" width="10.42578125" customWidth="1"/>
  </cols>
  <sheetData>
    <row r="1" spans="1:8" ht="72.75" customHeight="1" x14ac:dyDescent="0.25">
      <c r="A1" s="19"/>
      <c r="B1" s="48" t="s">
        <v>191</v>
      </c>
      <c r="C1" s="48"/>
      <c r="D1" s="48"/>
      <c r="E1" s="48"/>
      <c r="F1" s="48"/>
      <c r="G1" s="33"/>
      <c r="H1" s="33"/>
    </row>
    <row r="2" spans="1:8" ht="34.15" customHeight="1" x14ac:dyDescent="0.25">
      <c r="A2" s="20" t="s">
        <v>161</v>
      </c>
      <c r="B2" s="51" t="s">
        <v>192</v>
      </c>
      <c r="C2" s="51"/>
      <c r="D2" s="51"/>
      <c r="E2" s="35"/>
      <c r="F2" s="35"/>
      <c r="G2" s="32"/>
      <c r="H2" s="32"/>
    </row>
    <row r="3" spans="1:8" ht="45.75" customHeight="1" x14ac:dyDescent="0.25">
      <c r="A3" s="50" t="s">
        <v>196</v>
      </c>
      <c r="B3" s="50"/>
      <c r="C3" s="50"/>
      <c r="D3" s="50"/>
      <c r="E3" s="50"/>
      <c r="F3" s="50"/>
      <c r="G3" s="27"/>
      <c r="H3" s="27"/>
    </row>
    <row r="4" spans="1:8" x14ac:dyDescent="0.25">
      <c r="A4" s="21" t="s">
        <v>0</v>
      </c>
      <c r="B4" s="21" t="s">
        <v>1</v>
      </c>
      <c r="C4" s="21" t="s">
        <v>2</v>
      </c>
      <c r="D4" s="21" t="s">
        <v>3</v>
      </c>
      <c r="E4" s="21" t="s">
        <v>4</v>
      </c>
      <c r="F4" s="21" t="s">
        <v>5</v>
      </c>
    </row>
    <row r="5" spans="1:8" ht="18.75" customHeight="1" x14ac:dyDescent="0.25">
      <c r="A5" s="22"/>
      <c r="B5" s="22"/>
      <c r="C5" s="22"/>
      <c r="D5" s="34"/>
      <c r="E5" s="34"/>
      <c r="F5" s="34"/>
    </row>
    <row r="6" spans="1:8" x14ac:dyDescent="0.25">
      <c r="A6" s="22">
        <v>1</v>
      </c>
      <c r="B6" s="23" t="s">
        <v>6</v>
      </c>
      <c r="C6" s="22"/>
      <c r="D6" s="34"/>
      <c r="E6" s="34"/>
      <c r="F6" s="34"/>
    </row>
    <row r="7" spans="1:8" x14ac:dyDescent="0.25">
      <c r="A7" s="22"/>
      <c r="B7" s="22"/>
      <c r="C7" s="22"/>
      <c r="D7" s="34"/>
      <c r="E7" s="34"/>
      <c r="F7" s="34"/>
    </row>
    <row r="8" spans="1:8" ht="40.5" x14ac:dyDescent="0.25">
      <c r="A8" s="22">
        <v>1.1000000000000001</v>
      </c>
      <c r="B8" s="24" t="s">
        <v>193</v>
      </c>
      <c r="C8" s="22" t="s">
        <v>170</v>
      </c>
      <c r="D8" s="34"/>
      <c r="E8" s="34"/>
      <c r="F8" s="34">
        <f>D8*E8</f>
        <v>0</v>
      </c>
    </row>
    <row r="9" spans="1:8" hidden="1" x14ac:dyDescent="0.25">
      <c r="A9" s="22" t="s">
        <v>7</v>
      </c>
      <c r="B9" s="22" t="s">
        <v>8</v>
      </c>
      <c r="C9" s="22" t="s">
        <v>9</v>
      </c>
      <c r="D9" s="34"/>
      <c r="E9" s="34"/>
      <c r="F9" s="34"/>
    </row>
    <row r="10" spans="1:8" hidden="1" x14ac:dyDescent="0.25">
      <c r="A10" s="22" t="s">
        <v>10</v>
      </c>
      <c r="B10" s="22" t="s">
        <v>11</v>
      </c>
      <c r="C10" s="22" t="s">
        <v>12</v>
      </c>
      <c r="D10" s="34"/>
      <c r="E10" s="34"/>
      <c r="F10" s="34"/>
    </row>
    <row r="11" spans="1:8" x14ac:dyDescent="0.25">
      <c r="A11" s="22"/>
      <c r="B11" s="22"/>
      <c r="C11" s="22"/>
      <c r="D11" s="34"/>
      <c r="E11" s="34"/>
      <c r="F11" s="34"/>
    </row>
    <row r="12" spans="1:8" ht="99" x14ac:dyDescent="0.25">
      <c r="A12" s="22">
        <v>1.2</v>
      </c>
      <c r="B12" s="24" t="s">
        <v>194</v>
      </c>
      <c r="C12" s="22" t="s">
        <v>13</v>
      </c>
      <c r="D12" s="34"/>
      <c r="E12" s="34"/>
      <c r="F12" s="34">
        <f>D12*E12</f>
        <v>0</v>
      </c>
    </row>
    <row r="13" spans="1:8" x14ac:dyDescent="0.25">
      <c r="A13" s="22"/>
      <c r="B13" s="25"/>
      <c r="C13" s="22"/>
      <c r="D13" s="34"/>
      <c r="E13" s="34"/>
      <c r="F13" s="34"/>
    </row>
    <row r="14" spans="1:8" ht="81" x14ac:dyDescent="0.25">
      <c r="A14" s="22">
        <v>2</v>
      </c>
      <c r="B14" s="24" t="s">
        <v>167</v>
      </c>
      <c r="C14" s="22"/>
      <c r="D14" s="34"/>
      <c r="E14" s="34"/>
      <c r="F14" s="34"/>
    </row>
    <row r="15" spans="1:8" x14ac:dyDescent="0.25">
      <c r="A15" s="22"/>
      <c r="B15" s="25"/>
      <c r="C15" s="22"/>
      <c r="D15" s="34"/>
      <c r="E15" s="34"/>
      <c r="F15" s="34"/>
    </row>
    <row r="16" spans="1:8" hidden="1" x14ac:dyDescent="0.25">
      <c r="A16" s="22">
        <v>2.1</v>
      </c>
      <c r="B16" s="24" t="s">
        <v>15</v>
      </c>
      <c r="C16" s="22"/>
      <c r="D16" s="34"/>
      <c r="E16" s="34"/>
      <c r="F16" s="34"/>
    </row>
    <row r="17" spans="1:6" hidden="1" x14ac:dyDescent="0.25">
      <c r="A17" s="22" t="s">
        <v>16</v>
      </c>
      <c r="B17" s="25" t="s">
        <v>17</v>
      </c>
      <c r="C17" s="22" t="s">
        <v>12</v>
      </c>
      <c r="D17" s="34"/>
      <c r="E17" s="34"/>
      <c r="F17" s="34"/>
    </row>
    <row r="18" spans="1:6" hidden="1" x14ac:dyDescent="0.25">
      <c r="A18" s="22" t="s">
        <v>18</v>
      </c>
      <c r="B18" s="25" t="s">
        <v>19</v>
      </c>
      <c r="C18" s="22" t="s">
        <v>12</v>
      </c>
      <c r="D18" s="34"/>
      <c r="E18" s="34"/>
      <c r="F18" s="34"/>
    </row>
    <row r="19" spans="1:6" hidden="1" x14ac:dyDescent="0.25">
      <c r="A19" s="22"/>
      <c r="B19" s="25"/>
      <c r="C19" s="22"/>
      <c r="D19" s="34"/>
      <c r="E19" s="34"/>
      <c r="F19" s="34"/>
    </row>
    <row r="20" spans="1:6" x14ac:dyDescent="0.25">
      <c r="A20" s="22">
        <v>2.1</v>
      </c>
      <c r="B20" s="24" t="s">
        <v>20</v>
      </c>
      <c r="C20" s="22"/>
      <c r="D20" s="34"/>
      <c r="E20" s="34"/>
      <c r="F20" s="34"/>
    </row>
    <row r="21" spans="1:6" hidden="1" x14ac:dyDescent="0.25">
      <c r="A21" s="22" t="s">
        <v>21</v>
      </c>
      <c r="B21" s="25" t="s">
        <v>22</v>
      </c>
      <c r="C21" s="22" t="s">
        <v>23</v>
      </c>
      <c r="D21" s="34"/>
      <c r="E21" s="34"/>
      <c r="F21" s="34"/>
    </row>
    <row r="22" spans="1:6" hidden="1" x14ac:dyDescent="0.25">
      <c r="A22" s="22" t="s">
        <v>25</v>
      </c>
      <c r="B22" s="25" t="s">
        <v>26</v>
      </c>
      <c r="C22" s="22" t="s">
        <v>12</v>
      </c>
      <c r="D22" s="34"/>
      <c r="E22" s="34"/>
      <c r="F22" s="34"/>
    </row>
    <row r="23" spans="1:6" x14ac:dyDescent="0.25">
      <c r="A23" s="22" t="s">
        <v>16</v>
      </c>
      <c r="B23" s="25" t="s">
        <v>28</v>
      </c>
      <c r="C23" s="22" t="s">
        <v>12</v>
      </c>
      <c r="D23" s="34"/>
      <c r="E23" s="34"/>
      <c r="F23" s="34">
        <f>D23*E23</f>
        <v>0</v>
      </c>
    </row>
    <row r="24" spans="1:6" ht="27" hidden="1" x14ac:dyDescent="0.25">
      <c r="A24" s="22" t="s">
        <v>24</v>
      </c>
      <c r="B24" s="25" t="s">
        <v>29</v>
      </c>
      <c r="C24" s="22"/>
      <c r="D24" s="34"/>
      <c r="E24" s="34"/>
      <c r="F24" s="34"/>
    </row>
    <row r="25" spans="1:6" hidden="1" x14ac:dyDescent="0.25">
      <c r="A25" s="22" t="s">
        <v>25</v>
      </c>
      <c r="B25" s="25" t="s">
        <v>26</v>
      </c>
      <c r="C25" s="22" t="s">
        <v>12</v>
      </c>
      <c r="D25" s="34"/>
      <c r="E25" s="34"/>
      <c r="F25" s="34"/>
    </row>
    <row r="26" spans="1:6" hidden="1" x14ac:dyDescent="0.25">
      <c r="A26" s="22" t="s">
        <v>27</v>
      </c>
      <c r="B26" s="25" t="s">
        <v>28</v>
      </c>
      <c r="C26" s="22" t="s">
        <v>12</v>
      </c>
      <c r="D26" s="34"/>
      <c r="E26" s="34"/>
      <c r="F26" s="34"/>
    </row>
    <row r="27" spans="1:6" x14ac:dyDescent="0.25">
      <c r="A27" s="22"/>
      <c r="B27" s="25"/>
      <c r="C27" s="22"/>
      <c r="D27" s="34"/>
      <c r="E27" s="34"/>
      <c r="F27" s="34"/>
    </row>
    <row r="28" spans="1:6" ht="27" x14ac:dyDescent="0.25">
      <c r="A28" s="22" t="s">
        <v>181</v>
      </c>
      <c r="B28" s="24" t="s">
        <v>30</v>
      </c>
      <c r="C28" s="22"/>
      <c r="D28" s="34"/>
      <c r="E28" s="34"/>
      <c r="F28" s="34"/>
    </row>
    <row r="29" spans="1:6" x14ac:dyDescent="0.25">
      <c r="A29" s="22" t="s">
        <v>182</v>
      </c>
      <c r="B29" s="25" t="s">
        <v>32</v>
      </c>
      <c r="C29" s="22" t="s">
        <v>23</v>
      </c>
      <c r="D29" s="34"/>
      <c r="E29" s="34"/>
      <c r="F29" s="34">
        <f>D29*E29</f>
        <v>0</v>
      </c>
    </row>
    <row r="30" spans="1:6" hidden="1" x14ac:dyDescent="0.25">
      <c r="A30" s="22" t="s">
        <v>33</v>
      </c>
      <c r="B30" s="25" t="s">
        <v>34</v>
      </c>
      <c r="C30" s="22" t="s">
        <v>23</v>
      </c>
      <c r="D30" s="34"/>
      <c r="E30" s="34"/>
      <c r="F30" s="34"/>
    </row>
    <row r="31" spans="1:6" hidden="1" x14ac:dyDescent="0.25">
      <c r="A31" s="22" t="s">
        <v>35</v>
      </c>
      <c r="B31" s="25" t="s">
        <v>36</v>
      </c>
      <c r="C31" s="22" t="s">
        <v>23</v>
      </c>
      <c r="D31" s="34"/>
      <c r="E31" s="34"/>
      <c r="F31" s="34"/>
    </row>
    <row r="32" spans="1:6" x14ac:dyDescent="0.25">
      <c r="A32" s="22" t="s">
        <v>183</v>
      </c>
      <c r="B32" s="25" t="s">
        <v>37</v>
      </c>
      <c r="C32" s="22" t="s">
        <v>23</v>
      </c>
      <c r="D32" s="34"/>
      <c r="E32" s="34"/>
      <c r="F32" s="34">
        <f>D32*E32</f>
        <v>0</v>
      </c>
    </row>
    <row r="33" spans="1:6" x14ac:dyDescent="0.25">
      <c r="A33" s="22"/>
      <c r="B33" s="25"/>
      <c r="C33" s="22"/>
      <c r="D33" s="34"/>
      <c r="E33" s="34"/>
      <c r="F33" s="34"/>
    </row>
    <row r="34" spans="1:6" ht="40.5" x14ac:dyDescent="0.25">
      <c r="A34" s="22" t="s">
        <v>184</v>
      </c>
      <c r="B34" s="24" t="s">
        <v>162</v>
      </c>
      <c r="C34" s="22"/>
      <c r="D34" s="34"/>
      <c r="E34" s="34"/>
      <c r="F34" s="34"/>
    </row>
    <row r="35" spans="1:6" x14ac:dyDescent="0.25">
      <c r="A35" s="22" t="s">
        <v>21</v>
      </c>
      <c r="B35" s="25" t="s">
        <v>39</v>
      </c>
      <c r="C35" s="22" t="s">
        <v>12</v>
      </c>
      <c r="D35" s="34"/>
      <c r="E35" s="34"/>
      <c r="F35" s="34">
        <f>D35*E35</f>
        <v>0</v>
      </c>
    </row>
    <row r="36" spans="1:6" hidden="1" x14ac:dyDescent="0.25">
      <c r="A36" s="22" t="s">
        <v>40</v>
      </c>
      <c r="B36" s="25" t="s">
        <v>41</v>
      </c>
      <c r="C36" s="22" t="s">
        <v>12</v>
      </c>
      <c r="D36" s="34"/>
      <c r="E36" s="34"/>
      <c r="F36" s="34"/>
    </row>
    <row r="37" spans="1:6" hidden="1" x14ac:dyDescent="0.25">
      <c r="A37" s="22" t="s">
        <v>42</v>
      </c>
      <c r="B37" s="25" t="s">
        <v>43</v>
      </c>
      <c r="C37" s="22" t="s">
        <v>12</v>
      </c>
      <c r="D37" s="34"/>
      <c r="E37" s="34"/>
      <c r="F37" s="34"/>
    </row>
    <row r="38" spans="1:6" x14ac:dyDescent="0.25">
      <c r="A38" s="22"/>
      <c r="B38" s="25"/>
      <c r="C38" s="22"/>
      <c r="D38" s="34"/>
      <c r="E38" s="34"/>
      <c r="F38" s="34"/>
    </row>
    <row r="39" spans="1:6" ht="54" x14ac:dyDescent="0.25">
      <c r="A39" s="22" t="s">
        <v>185</v>
      </c>
      <c r="B39" s="24" t="s">
        <v>168</v>
      </c>
      <c r="C39" s="22"/>
      <c r="D39" s="34"/>
      <c r="E39" s="34"/>
      <c r="F39" s="34"/>
    </row>
    <row r="40" spans="1:6" x14ac:dyDescent="0.25">
      <c r="A40" s="22" t="s">
        <v>31</v>
      </c>
      <c r="B40" s="25" t="s">
        <v>32</v>
      </c>
      <c r="C40" s="22" t="s">
        <v>23</v>
      </c>
      <c r="D40" s="34"/>
      <c r="E40" s="34"/>
      <c r="F40" s="34">
        <f>D40*E40</f>
        <v>0</v>
      </c>
    </row>
    <row r="41" spans="1:6" hidden="1" x14ac:dyDescent="0.25">
      <c r="A41" s="22" t="s">
        <v>45</v>
      </c>
      <c r="B41" s="25" t="s">
        <v>34</v>
      </c>
      <c r="C41" s="22" t="s">
        <v>23</v>
      </c>
      <c r="D41" s="34"/>
      <c r="E41" s="34"/>
      <c r="F41" s="34"/>
    </row>
    <row r="42" spans="1:6" hidden="1" x14ac:dyDescent="0.25">
      <c r="A42" s="22" t="s">
        <v>46</v>
      </c>
      <c r="B42" s="25" t="s">
        <v>36</v>
      </c>
      <c r="C42" s="22" t="s">
        <v>23</v>
      </c>
      <c r="D42" s="34"/>
      <c r="E42" s="34"/>
      <c r="F42" s="34"/>
    </row>
    <row r="43" spans="1:6" x14ac:dyDescent="0.25">
      <c r="A43" s="22" t="s">
        <v>33</v>
      </c>
      <c r="B43" s="25" t="s">
        <v>37</v>
      </c>
      <c r="C43" s="22" t="s">
        <v>23</v>
      </c>
      <c r="D43" s="34"/>
      <c r="E43" s="34"/>
      <c r="F43" s="34">
        <f>D43*E43</f>
        <v>0</v>
      </c>
    </row>
    <row r="44" spans="1:6" x14ac:dyDescent="0.25">
      <c r="A44" s="22"/>
      <c r="B44" s="25"/>
      <c r="C44" s="22"/>
      <c r="D44" s="34"/>
      <c r="E44" s="34"/>
      <c r="F44" s="34"/>
    </row>
    <row r="45" spans="1:6" x14ac:dyDescent="0.25">
      <c r="A45" s="22" t="s">
        <v>186</v>
      </c>
      <c r="B45" s="24" t="s">
        <v>48</v>
      </c>
      <c r="C45" s="22"/>
      <c r="D45" s="34"/>
      <c r="E45" s="34"/>
      <c r="F45" s="34"/>
    </row>
    <row r="46" spans="1:6" x14ac:dyDescent="0.25">
      <c r="A46" s="22" t="s">
        <v>38</v>
      </c>
      <c r="B46" s="25" t="s">
        <v>50</v>
      </c>
      <c r="C46" s="22" t="s">
        <v>12</v>
      </c>
      <c r="D46" s="34"/>
      <c r="E46" s="34"/>
      <c r="F46" s="34">
        <f>D46*E46</f>
        <v>0</v>
      </c>
    </row>
    <row r="47" spans="1:6" hidden="1" x14ac:dyDescent="0.25">
      <c r="A47" s="22" t="s">
        <v>51</v>
      </c>
      <c r="B47" s="25" t="s">
        <v>52</v>
      </c>
      <c r="C47" s="22" t="s">
        <v>12</v>
      </c>
      <c r="D47" s="34"/>
      <c r="E47" s="34"/>
      <c r="F47" s="34"/>
    </row>
    <row r="48" spans="1:6" hidden="1" x14ac:dyDescent="0.25">
      <c r="A48" s="22" t="s">
        <v>53</v>
      </c>
      <c r="B48" s="25" t="s">
        <v>37</v>
      </c>
      <c r="C48" s="22" t="s">
        <v>23</v>
      </c>
      <c r="D48" s="34"/>
      <c r="E48" s="34"/>
      <c r="F48" s="34"/>
    </row>
    <row r="49" spans="1:6" x14ac:dyDescent="0.25">
      <c r="A49" s="22"/>
      <c r="B49" s="25"/>
      <c r="C49" s="22"/>
      <c r="D49" s="34"/>
      <c r="E49" s="34"/>
      <c r="F49" s="34"/>
    </row>
    <row r="50" spans="1:6" ht="40.5" x14ac:dyDescent="0.25">
      <c r="A50" s="28" t="s">
        <v>187</v>
      </c>
      <c r="B50" s="29" t="s">
        <v>164</v>
      </c>
      <c r="C50" s="22"/>
      <c r="D50" s="34"/>
      <c r="E50" s="34"/>
      <c r="F50" s="34"/>
    </row>
    <row r="51" spans="1:6" x14ac:dyDescent="0.25">
      <c r="A51" s="28" t="s">
        <v>44</v>
      </c>
      <c r="B51" s="30" t="s">
        <v>55</v>
      </c>
      <c r="C51" s="22" t="s">
        <v>23</v>
      </c>
      <c r="D51" s="34"/>
      <c r="E51" s="34"/>
      <c r="F51" s="34">
        <f>D51*E51</f>
        <v>0</v>
      </c>
    </row>
    <row r="52" spans="1:6" x14ac:dyDescent="0.25">
      <c r="A52" s="28" t="s">
        <v>45</v>
      </c>
      <c r="B52" s="30" t="s">
        <v>179</v>
      </c>
      <c r="C52" s="22" t="s">
        <v>12</v>
      </c>
      <c r="D52" s="34"/>
      <c r="E52" s="34"/>
      <c r="F52" s="34">
        <f>D52*E52</f>
        <v>0</v>
      </c>
    </row>
    <row r="53" spans="1:6" x14ac:dyDescent="0.25">
      <c r="A53" s="28" t="s">
        <v>46</v>
      </c>
      <c r="B53" s="30" t="s">
        <v>175</v>
      </c>
      <c r="C53" s="22" t="s">
        <v>12</v>
      </c>
      <c r="D53" s="34"/>
      <c r="E53" s="34"/>
      <c r="F53" s="34">
        <f>D53*E53</f>
        <v>0</v>
      </c>
    </row>
    <row r="54" spans="1:6" x14ac:dyDescent="0.25">
      <c r="A54" s="22"/>
      <c r="B54" s="25"/>
      <c r="C54" s="22"/>
      <c r="D54" s="34"/>
      <c r="E54" s="34"/>
      <c r="F54" s="34"/>
    </row>
    <row r="55" spans="1:6" hidden="1" x14ac:dyDescent="0.25">
      <c r="A55" s="22">
        <v>2.11</v>
      </c>
      <c r="B55" s="24" t="s">
        <v>57</v>
      </c>
      <c r="C55" s="22"/>
      <c r="D55" s="34"/>
      <c r="E55" s="34"/>
      <c r="F55" s="34"/>
    </row>
    <row r="56" spans="1:6" hidden="1" x14ac:dyDescent="0.25">
      <c r="A56" s="22" t="s">
        <v>58</v>
      </c>
      <c r="B56" s="25" t="s">
        <v>59</v>
      </c>
      <c r="C56" s="22" t="s">
        <v>13</v>
      </c>
      <c r="D56" s="34"/>
      <c r="E56" s="34"/>
      <c r="F56" s="34"/>
    </row>
    <row r="57" spans="1:6" hidden="1" x14ac:dyDescent="0.25">
      <c r="A57" s="22" t="s">
        <v>60</v>
      </c>
      <c r="B57" s="25" t="s">
        <v>61</v>
      </c>
      <c r="C57" s="22" t="s">
        <v>12</v>
      </c>
      <c r="D57" s="34"/>
      <c r="E57" s="34"/>
      <c r="F57" s="34"/>
    </row>
    <row r="58" spans="1:6" hidden="1" x14ac:dyDescent="0.25">
      <c r="A58" s="22"/>
      <c r="B58" s="25"/>
      <c r="C58" s="22"/>
      <c r="D58" s="34"/>
      <c r="E58" s="34"/>
      <c r="F58" s="34"/>
    </row>
    <row r="59" spans="1:6" ht="54" x14ac:dyDescent="0.25">
      <c r="A59" s="22" t="s">
        <v>188</v>
      </c>
      <c r="B59" s="24" t="s">
        <v>165</v>
      </c>
      <c r="C59" s="22"/>
      <c r="D59" s="34"/>
      <c r="E59" s="34"/>
      <c r="F59" s="34"/>
    </row>
    <row r="60" spans="1:6" x14ac:dyDescent="0.25">
      <c r="A60" s="22" t="s">
        <v>49</v>
      </c>
      <c r="B60" s="25" t="s">
        <v>32</v>
      </c>
      <c r="C60" s="22" t="s">
        <v>23</v>
      </c>
      <c r="D60" s="34"/>
      <c r="E60" s="34"/>
      <c r="F60" s="34">
        <f>D60*E60</f>
        <v>0</v>
      </c>
    </row>
    <row r="61" spans="1:6" hidden="1" x14ac:dyDescent="0.25">
      <c r="A61" s="22" t="s">
        <v>62</v>
      </c>
      <c r="B61" s="25" t="s">
        <v>34</v>
      </c>
      <c r="C61" s="22" t="s">
        <v>23</v>
      </c>
      <c r="D61" s="34"/>
      <c r="E61" s="34"/>
      <c r="F61" s="34"/>
    </row>
    <row r="62" spans="1:6" hidden="1" x14ac:dyDescent="0.25">
      <c r="A62" s="22" t="s">
        <v>63</v>
      </c>
      <c r="B62" s="25" t="s">
        <v>36</v>
      </c>
      <c r="C62" s="22" t="s">
        <v>23</v>
      </c>
      <c r="D62" s="34"/>
      <c r="E62" s="34"/>
      <c r="F62" s="34"/>
    </row>
    <row r="63" spans="1:6" x14ac:dyDescent="0.25">
      <c r="A63" s="22"/>
      <c r="B63" s="25"/>
      <c r="C63" s="22"/>
      <c r="D63" s="34"/>
      <c r="E63" s="34"/>
      <c r="F63" s="34"/>
    </row>
    <row r="64" spans="1:6" hidden="1" x14ac:dyDescent="0.25">
      <c r="A64" s="22">
        <v>2.14</v>
      </c>
      <c r="B64" s="24" t="s">
        <v>64</v>
      </c>
      <c r="C64" s="22" t="s">
        <v>12</v>
      </c>
      <c r="D64" s="34"/>
      <c r="E64" s="34"/>
      <c r="F64" s="34"/>
    </row>
    <row r="65" spans="1:6" hidden="1" x14ac:dyDescent="0.25">
      <c r="A65" s="22"/>
      <c r="B65" s="25"/>
      <c r="C65" s="22"/>
      <c r="D65" s="34"/>
      <c r="E65" s="34"/>
      <c r="F65" s="34"/>
    </row>
    <row r="66" spans="1:6" hidden="1" x14ac:dyDescent="0.25">
      <c r="A66" s="22">
        <v>2.15</v>
      </c>
      <c r="B66" s="24" t="s">
        <v>65</v>
      </c>
      <c r="C66" s="22"/>
      <c r="D66" s="34"/>
      <c r="E66" s="34"/>
      <c r="F66" s="34"/>
    </row>
    <row r="67" spans="1:6" hidden="1" x14ac:dyDescent="0.25">
      <c r="A67" s="22" t="s">
        <v>66</v>
      </c>
      <c r="B67" s="25" t="s">
        <v>67</v>
      </c>
      <c r="C67" s="22" t="s">
        <v>12</v>
      </c>
      <c r="D67" s="34"/>
      <c r="E67" s="34"/>
      <c r="F67" s="34"/>
    </row>
    <row r="68" spans="1:6" hidden="1" x14ac:dyDescent="0.25">
      <c r="A68" s="22" t="s">
        <v>68</v>
      </c>
      <c r="B68" s="25" t="s">
        <v>69</v>
      </c>
      <c r="C68" s="22" t="s">
        <v>12</v>
      </c>
      <c r="D68" s="34"/>
      <c r="E68" s="34"/>
      <c r="F68" s="34"/>
    </row>
    <row r="69" spans="1:6" hidden="1" x14ac:dyDescent="0.25">
      <c r="A69" s="22"/>
      <c r="B69" s="25"/>
      <c r="C69" s="22"/>
      <c r="D69" s="34"/>
      <c r="E69" s="34"/>
      <c r="F69" s="34"/>
    </row>
    <row r="70" spans="1:6" hidden="1" x14ac:dyDescent="0.25">
      <c r="A70" s="22">
        <v>2.16</v>
      </c>
      <c r="B70" s="24" t="s">
        <v>70</v>
      </c>
      <c r="C70" s="22"/>
      <c r="D70" s="34"/>
      <c r="E70" s="34"/>
      <c r="F70" s="34"/>
    </row>
    <row r="71" spans="1:6" hidden="1" x14ac:dyDescent="0.25">
      <c r="A71" s="22" t="s">
        <v>71</v>
      </c>
      <c r="B71" s="25" t="s">
        <v>72</v>
      </c>
      <c r="C71" s="22" t="s">
        <v>13</v>
      </c>
      <c r="D71" s="34"/>
      <c r="E71" s="34"/>
      <c r="F71" s="34"/>
    </row>
    <row r="72" spans="1:6" hidden="1" x14ac:dyDescent="0.25">
      <c r="A72" s="22" t="s">
        <v>73</v>
      </c>
      <c r="B72" s="25" t="s">
        <v>74</v>
      </c>
      <c r="C72" s="22" t="s">
        <v>13</v>
      </c>
      <c r="D72" s="34"/>
      <c r="E72" s="34"/>
      <c r="F72" s="34"/>
    </row>
    <row r="73" spans="1:6" hidden="1" x14ac:dyDescent="0.25">
      <c r="A73" s="22"/>
      <c r="B73" s="25"/>
      <c r="C73" s="22"/>
      <c r="D73" s="34"/>
      <c r="E73" s="34"/>
      <c r="F73" s="34"/>
    </row>
    <row r="74" spans="1:6" hidden="1" x14ac:dyDescent="0.25">
      <c r="A74" s="22">
        <v>2.17</v>
      </c>
      <c r="B74" s="24" t="s">
        <v>75</v>
      </c>
      <c r="C74" s="22"/>
      <c r="D74" s="34"/>
      <c r="E74" s="34"/>
      <c r="F74" s="34"/>
    </row>
    <row r="75" spans="1:6" hidden="1" x14ac:dyDescent="0.25">
      <c r="A75" s="22" t="s">
        <v>76</v>
      </c>
      <c r="B75" s="25" t="s">
        <v>77</v>
      </c>
      <c r="C75" s="22" t="s">
        <v>13</v>
      </c>
      <c r="D75" s="34"/>
      <c r="E75" s="34"/>
      <c r="F75" s="34"/>
    </row>
    <row r="76" spans="1:6" hidden="1" x14ac:dyDescent="0.25">
      <c r="A76" s="22" t="s">
        <v>78</v>
      </c>
      <c r="B76" s="25" t="s">
        <v>79</v>
      </c>
      <c r="C76" s="22" t="s">
        <v>13</v>
      </c>
      <c r="D76" s="34"/>
      <c r="E76" s="34"/>
      <c r="F76" s="34"/>
    </row>
    <row r="77" spans="1:6" hidden="1" x14ac:dyDescent="0.25">
      <c r="A77" s="22"/>
      <c r="B77" s="25"/>
      <c r="C77" s="22"/>
      <c r="D77" s="34"/>
      <c r="E77" s="34"/>
      <c r="F77" s="34"/>
    </row>
    <row r="78" spans="1:6" hidden="1" x14ac:dyDescent="0.25">
      <c r="A78" s="22">
        <v>2.1800000000000002</v>
      </c>
      <c r="B78" s="24" t="s">
        <v>80</v>
      </c>
      <c r="C78" s="22" t="s">
        <v>13</v>
      </c>
      <c r="D78" s="34"/>
      <c r="E78" s="34"/>
      <c r="F78" s="34"/>
    </row>
    <row r="79" spans="1:6" hidden="1" x14ac:dyDescent="0.25">
      <c r="A79" s="22"/>
      <c r="B79" s="25"/>
      <c r="C79" s="22"/>
      <c r="D79" s="34"/>
      <c r="E79" s="34"/>
      <c r="F79" s="34"/>
    </row>
    <row r="80" spans="1:6" hidden="1" x14ac:dyDescent="0.25">
      <c r="A80" s="22">
        <v>2.19</v>
      </c>
      <c r="B80" s="24" t="s">
        <v>81</v>
      </c>
      <c r="C80" s="22" t="s">
        <v>12</v>
      </c>
      <c r="D80" s="34"/>
      <c r="E80" s="34"/>
      <c r="F80" s="34"/>
    </row>
    <row r="81" spans="1:6" hidden="1" x14ac:dyDescent="0.25">
      <c r="A81" s="22"/>
      <c r="B81" s="25"/>
      <c r="C81" s="22"/>
      <c r="D81" s="34"/>
      <c r="E81" s="34"/>
      <c r="F81" s="34"/>
    </row>
    <row r="82" spans="1:6" hidden="1" x14ac:dyDescent="0.25">
      <c r="A82" s="22">
        <v>2.2000000000000002</v>
      </c>
      <c r="B82" s="24" t="s">
        <v>82</v>
      </c>
      <c r="C82" s="22" t="s">
        <v>13</v>
      </c>
      <c r="D82" s="34"/>
      <c r="E82" s="34"/>
      <c r="F82" s="34"/>
    </row>
    <row r="83" spans="1:6" x14ac:dyDescent="0.25">
      <c r="A83" s="22"/>
      <c r="B83" s="25"/>
      <c r="C83" s="22"/>
      <c r="D83" s="34"/>
      <c r="E83" s="34"/>
      <c r="F83" s="34"/>
    </row>
    <row r="84" spans="1:6" x14ac:dyDescent="0.25">
      <c r="A84" s="22" t="s">
        <v>189</v>
      </c>
      <c r="B84" s="24" t="s">
        <v>83</v>
      </c>
      <c r="C84" s="22"/>
      <c r="D84" s="34"/>
      <c r="E84" s="34"/>
      <c r="F84" s="34"/>
    </row>
    <row r="85" spans="1:6" x14ac:dyDescent="0.25">
      <c r="A85" s="22" t="s">
        <v>54</v>
      </c>
      <c r="B85" s="25" t="s">
        <v>84</v>
      </c>
      <c r="C85" s="22" t="s">
        <v>12</v>
      </c>
      <c r="D85" s="34"/>
      <c r="E85" s="34"/>
      <c r="F85" s="34">
        <f>D85*E85</f>
        <v>0</v>
      </c>
    </row>
    <row r="86" spans="1:6" x14ac:dyDescent="0.25">
      <c r="A86" s="22" t="s">
        <v>56</v>
      </c>
      <c r="B86" s="25" t="s">
        <v>85</v>
      </c>
      <c r="C86" s="22" t="s">
        <v>12</v>
      </c>
      <c r="D86" s="34"/>
      <c r="E86" s="34"/>
      <c r="F86" s="34">
        <f>D86*E86</f>
        <v>0</v>
      </c>
    </row>
    <row r="87" spans="1:6" x14ac:dyDescent="0.25">
      <c r="A87" s="22" t="s">
        <v>172</v>
      </c>
      <c r="B87" s="25" t="s">
        <v>86</v>
      </c>
      <c r="C87" s="22" t="s">
        <v>12</v>
      </c>
      <c r="D87" s="34"/>
      <c r="E87" s="34"/>
      <c r="F87" s="34">
        <f>D87*E87</f>
        <v>0</v>
      </c>
    </row>
    <row r="88" spans="1:6" x14ac:dyDescent="0.25">
      <c r="A88" s="22" t="s">
        <v>190</v>
      </c>
      <c r="B88" s="25" t="s">
        <v>87</v>
      </c>
      <c r="C88" s="22" t="s">
        <v>12</v>
      </c>
      <c r="D88" s="34"/>
      <c r="E88" s="34"/>
      <c r="F88" s="34">
        <f>D88*E88</f>
        <v>0</v>
      </c>
    </row>
    <row r="89" spans="1:6" x14ac:dyDescent="0.25">
      <c r="A89" s="22"/>
      <c r="B89" s="25"/>
      <c r="C89" s="22"/>
      <c r="D89" s="34"/>
      <c r="E89" s="34"/>
      <c r="F89" s="34"/>
    </row>
    <row r="90" spans="1:6" x14ac:dyDescent="0.25">
      <c r="A90" s="22">
        <v>3</v>
      </c>
      <c r="B90" s="24" t="s">
        <v>88</v>
      </c>
      <c r="C90" s="22"/>
      <c r="D90" s="34"/>
      <c r="E90" s="34"/>
      <c r="F90" s="34"/>
    </row>
    <row r="91" spans="1:6" x14ac:dyDescent="0.25">
      <c r="A91" s="22"/>
      <c r="B91" s="25"/>
      <c r="C91" s="22"/>
      <c r="D91" s="34"/>
      <c r="E91" s="34"/>
      <c r="F91" s="34"/>
    </row>
    <row r="92" spans="1:6" x14ac:dyDescent="0.25">
      <c r="A92" s="22">
        <v>3.1</v>
      </c>
      <c r="B92" s="24" t="s">
        <v>89</v>
      </c>
      <c r="C92" s="22"/>
      <c r="D92" s="34"/>
      <c r="E92" s="34"/>
      <c r="F92" s="34"/>
    </row>
    <row r="93" spans="1:6" x14ac:dyDescent="0.25">
      <c r="A93" s="22" t="s">
        <v>90</v>
      </c>
      <c r="B93" s="25" t="s">
        <v>91</v>
      </c>
      <c r="C93" s="22" t="s">
        <v>12</v>
      </c>
      <c r="D93" s="34"/>
      <c r="E93" s="34"/>
      <c r="F93" s="34">
        <f t="shared" ref="F93:F106" si="0">D93*E93</f>
        <v>0</v>
      </c>
    </row>
    <row r="94" spans="1:6" x14ac:dyDescent="0.25">
      <c r="A94" s="22" t="s">
        <v>92</v>
      </c>
      <c r="B94" s="25" t="s">
        <v>93</v>
      </c>
      <c r="C94" s="22" t="s">
        <v>12</v>
      </c>
      <c r="D94" s="34"/>
      <c r="E94" s="34"/>
      <c r="F94" s="34">
        <f t="shared" si="0"/>
        <v>0</v>
      </c>
    </row>
    <row r="95" spans="1:6" x14ac:dyDescent="0.25">
      <c r="A95" s="22" t="s">
        <v>94</v>
      </c>
      <c r="B95" s="25" t="s">
        <v>95</v>
      </c>
      <c r="C95" s="22" t="s">
        <v>12</v>
      </c>
      <c r="D95" s="34"/>
      <c r="E95" s="34"/>
      <c r="F95" s="34">
        <f t="shared" si="0"/>
        <v>0</v>
      </c>
    </row>
    <row r="96" spans="1:6" x14ac:dyDescent="0.25">
      <c r="A96" s="22"/>
      <c r="B96" s="25"/>
      <c r="C96" s="22"/>
      <c r="D96" s="34"/>
      <c r="E96" s="34"/>
      <c r="F96" s="34">
        <f t="shared" si="0"/>
        <v>0</v>
      </c>
    </row>
    <row r="97" spans="1:6" x14ac:dyDescent="0.25">
      <c r="A97" s="22">
        <f>A92+0.1</f>
        <v>3.2</v>
      </c>
      <c r="B97" s="24" t="s">
        <v>96</v>
      </c>
      <c r="C97" s="22"/>
      <c r="D97" s="34"/>
      <c r="E97" s="34"/>
      <c r="F97" s="34">
        <f t="shared" si="0"/>
        <v>0</v>
      </c>
    </row>
    <row r="98" spans="1:6" x14ac:dyDescent="0.25">
      <c r="A98" s="22" t="s">
        <v>97</v>
      </c>
      <c r="B98" s="25" t="s">
        <v>98</v>
      </c>
      <c r="C98" s="22" t="s">
        <v>12</v>
      </c>
      <c r="D98" s="34"/>
      <c r="E98" s="34"/>
      <c r="F98" s="34">
        <f t="shared" si="0"/>
        <v>0</v>
      </c>
    </row>
    <row r="99" spans="1:6" x14ac:dyDescent="0.25">
      <c r="A99" s="22" t="s">
        <v>99</v>
      </c>
      <c r="B99" s="25" t="s">
        <v>100</v>
      </c>
      <c r="C99" s="22" t="s">
        <v>12</v>
      </c>
      <c r="D99" s="34"/>
      <c r="E99" s="34"/>
      <c r="F99" s="34">
        <f t="shared" si="0"/>
        <v>0</v>
      </c>
    </row>
    <row r="100" spans="1:6" x14ac:dyDescent="0.25">
      <c r="A100" s="22" t="s">
        <v>101</v>
      </c>
      <c r="B100" s="25" t="s">
        <v>180</v>
      </c>
      <c r="C100" s="22" t="s">
        <v>12</v>
      </c>
      <c r="D100" s="34"/>
      <c r="E100" s="34"/>
      <c r="F100" s="34">
        <f t="shared" si="0"/>
        <v>0</v>
      </c>
    </row>
    <row r="101" spans="1:6" x14ac:dyDescent="0.25">
      <c r="A101" s="22" t="s">
        <v>103</v>
      </c>
      <c r="B101" s="25" t="s">
        <v>111</v>
      </c>
      <c r="C101" s="22" t="s">
        <v>12</v>
      </c>
      <c r="D101" s="34"/>
      <c r="E101" s="34"/>
      <c r="F101" s="34">
        <f t="shared" si="0"/>
        <v>0</v>
      </c>
    </row>
    <row r="102" spans="1:6" x14ac:dyDescent="0.25">
      <c r="A102" s="22" t="s">
        <v>105</v>
      </c>
      <c r="B102" s="25" t="s">
        <v>102</v>
      </c>
      <c r="C102" s="22" t="s">
        <v>12</v>
      </c>
      <c r="D102" s="34"/>
      <c r="E102" s="34"/>
      <c r="F102" s="34">
        <f t="shared" si="0"/>
        <v>0</v>
      </c>
    </row>
    <row r="103" spans="1:6" x14ac:dyDescent="0.25">
      <c r="A103" s="22" t="s">
        <v>107</v>
      </c>
      <c r="B103" s="25" t="s">
        <v>104</v>
      </c>
      <c r="C103" s="22" t="s">
        <v>12</v>
      </c>
      <c r="D103" s="34"/>
      <c r="E103" s="34"/>
      <c r="F103" s="34">
        <f t="shared" si="0"/>
        <v>0</v>
      </c>
    </row>
    <row r="104" spans="1:6" x14ac:dyDescent="0.25">
      <c r="A104" s="22" t="s">
        <v>109</v>
      </c>
      <c r="B104" s="25" t="s">
        <v>106</v>
      </c>
      <c r="C104" s="22" t="s">
        <v>12</v>
      </c>
      <c r="D104" s="34"/>
      <c r="E104" s="34"/>
      <c r="F104" s="34">
        <f t="shared" si="0"/>
        <v>0</v>
      </c>
    </row>
    <row r="105" spans="1:6" x14ac:dyDescent="0.25">
      <c r="A105" s="22" t="s">
        <v>110</v>
      </c>
      <c r="B105" s="25" t="s">
        <v>108</v>
      </c>
      <c r="C105" s="22" t="s">
        <v>12</v>
      </c>
      <c r="D105" s="34"/>
      <c r="E105" s="34"/>
      <c r="F105" s="34">
        <f t="shared" si="0"/>
        <v>0</v>
      </c>
    </row>
    <row r="106" spans="1:6" x14ac:dyDescent="0.25">
      <c r="A106" s="22" t="s">
        <v>112</v>
      </c>
      <c r="B106" s="25" t="s">
        <v>171</v>
      </c>
      <c r="C106" s="22" t="s">
        <v>12</v>
      </c>
      <c r="D106" s="34"/>
      <c r="E106" s="34"/>
      <c r="F106" s="34">
        <f t="shared" si="0"/>
        <v>0</v>
      </c>
    </row>
    <row r="107" spans="1:6" x14ac:dyDescent="0.25">
      <c r="A107" s="22"/>
      <c r="B107" s="25"/>
      <c r="C107" s="22"/>
      <c r="D107" s="34"/>
      <c r="E107" s="34"/>
      <c r="F107" s="34"/>
    </row>
    <row r="108" spans="1:6" hidden="1" x14ac:dyDescent="0.25">
      <c r="A108" s="22"/>
      <c r="B108" s="24" t="s">
        <v>113</v>
      </c>
      <c r="C108" s="22" t="s">
        <v>12</v>
      </c>
      <c r="D108" s="34"/>
      <c r="E108" s="34"/>
      <c r="F108" s="34"/>
    </row>
    <row r="109" spans="1:6" hidden="1" x14ac:dyDescent="0.25">
      <c r="A109" s="22"/>
      <c r="B109" s="25"/>
      <c r="C109" s="22"/>
      <c r="D109" s="34"/>
      <c r="E109" s="34"/>
      <c r="F109" s="34"/>
    </row>
    <row r="110" spans="1:6" hidden="1" x14ac:dyDescent="0.25">
      <c r="A110" s="22"/>
      <c r="B110" s="24" t="s">
        <v>114</v>
      </c>
      <c r="C110" s="22" t="s">
        <v>12</v>
      </c>
      <c r="D110" s="34"/>
      <c r="E110" s="34"/>
      <c r="F110" s="34"/>
    </row>
    <row r="111" spans="1:6" hidden="1" x14ac:dyDescent="0.25">
      <c r="A111" s="22"/>
      <c r="B111" s="25"/>
      <c r="C111" s="22"/>
      <c r="D111" s="34"/>
      <c r="E111" s="34"/>
      <c r="F111" s="34"/>
    </row>
    <row r="112" spans="1:6" hidden="1" x14ac:dyDescent="0.25">
      <c r="A112" s="22"/>
      <c r="B112" s="24" t="s">
        <v>115</v>
      </c>
      <c r="C112" s="22" t="s">
        <v>12</v>
      </c>
      <c r="D112" s="34"/>
      <c r="E112" s="34"/>
      <c r="F112" s="34"/>
    </row>
    <row r="113" spans="1:6" hidden="1" x14ac:dyDescent="0.25">
      <c r="A113" s="22"/>
      <c r="B113" s="25"/>
      <c r="C113" s="22"/>
      <c r="D113" s="34"/>
      <c r="E113" s="34"/>
      <c r="F113" s="34"/>
    </row>
    <row r="114" spans="1:6" ht="54" x14ac:dyDescent="0.25">
      <c r="A114" s="22">
        <v>4</v>
      </c>
      <c r="B114" s="24" t="s">
        <v>116</v>
      </c>
      <c r="C114" s="22"/>
      <c r="D114" s="34"/>
      <c r="E114" s="34"/>
      <c r="F114" s="34"/>
    </row>
    <row r="115" spans="1:6" x14ac:dyDescent="0.25">
      <c r="A115" s="22"/>
      <c r="B115" s="25"/>
      <c r="C115" s="22"/>
      <c r="D115" s="34"/>
      <c r="E115" s="34"/>
      <c r="F115" s="34"/>
    </row>
    <row r="116" spans="1:6" hidden="1" x14ac:dyDescent="0.25">
      <c r="A116" s="22">
        <v>4.0999999999999996</v>
      </c>
      <c r="B116" s="24" t="s">
        <v>117</v>
      </c>
      <c r="C116" s="22"/>
      <c r="D116" s="34"/>
      <c r="E116" s="34"/>
      <c r="F116" s="34"/>
    </row>
    <row r="117" spans="1:6" hidden="1" x14ac:dyDescent="0.25">
      <c r="A117" s="22" t="s">
        <v>118</v>
      </c>
      <c r="B117" s="25" t="s">
        <v>119</v>
      </c>
      <c r="C117" s="22" t="s">
        <v>13</v>
      </c>
      <c r="D117" s="34"/>
      <c r="E117" s="34"/>
      <c r="F117" s="34"/>
    </row>
    <row r="118" spans="1:6" hidden="1" x14ac:dyDescent="0.25">
      <c r="A118" s="22" t="s">
        <v>120</v>
      </c>
      <c r="B118" s="25" t="s">
        <v>121</v>
      </c>
      <c r="C118" s="22" t="s">
        <v>13</v>
      </c>
      <c r="D118" s="34"/>
      <c r="E118" s="34"/>
      <c r="F118" s="34"/>
    </row>
    <row r="119" spans="1:6" hidden="1" x14ac:dyDescent="0.25">
      <c r="A119" s="22" t="s">
        <v>122</v>
      </c>
      <c r="B119" s="25" t="s">
        <v>123</v>
      </c>
      <c r="C119" s="22" t="s">
        <v>13</v>
      </c>
      <c r="D119" s="34"/>
      <c r="E119" s="34"/>
      <c r="F119" s="34"/>
    </row>
    <row r="120" spans="1:6" hidden="1" x14ac:dyDescent="0.25">
      <c r="A120" s="22" t="s">
        <v>124</v>
      </c>
      <c r="B120" s="25" t="s">
        <v>125</v>
      </c>
      <c r="C120" s="22" t="s">
        <v>13</v>
      </c>
      <c r="D120" s="34"/>
      <c r="E120" s="34"/>
      <c r="F120" s="34"/>
    </row>
    <row r="121" spans="1:6" hidden="1" x14ac:dyDescent="0.25">
      <c r="A121" s="22" t="s">
        <v>126</v>
      </c>
      <c r="B121" s="25" t="s">
        <v>127</v>
      </c>
      <c r="C121" s="22" t="s">
        <v>13</v>
      </c>
      <c r="D121" s="34"/>
      <c r="E121" s="34"/>
      <c r="F121" s="34"/>
    </row>
    <row r="122" spans="1:6" hidden="1" x14ac:dyDescent="0.25">
      <c r="A122" s="22"/>
      <c r="B122" s="25"/>
      <c r="C122" s="22"/>
      <c r="D122" s="34"/>
      <c r="E122" s="34"/>
      <c r="F122" s="34"/>
    </row>
    <row r="123" spans="1:6" ht="27" x14ac:dyDescent="0.25">
      <c r="A123" s="22">
        <v>4.2</v>
      </c>
      <c r="B123" s="24" t="s">
        <v>169</v>
      </c>
      <c r="C123" s="22"/>
      <c r="D123" s="34"/>
      <c r="E123" s="34"/>
      <c r="F123" s="34"/>
    </row>
    <row r="124" spans="1:6" x14ac:dyDescent="0.25">
      <c r="A124" s="22" t="s">
        <v>129</v>
      </c>
      <c r="B124" s="25" t="s">
        <v>130</v>
      </c>
      <c r="C124" s="22" t="s">
        <v>13</v>
      </c>
      <c r="D124" s="34"/>
      <c r="E124" s="34"/>
      <c r="F124" s="34">
        <f>D124*E124</f>
        <v>0</v>
      </c>
    </row>
    <row r="125" spans="1:6" x14ac:dyDescent="0.25">
      <c r="A125" s="22" t="s">
        <v>131</v>
      </c>
      <c r="B125" s="25" t="s">
        <v>132</v>
      </c>
      <c r="C125" s="22" t="s">
        <v>13</v>
      </c>
      <c r="D125" s="34"/>
      <c r="E125" s="34"/>
      <c r="F125" s="34">
        <f>D125*E125</f>
        <v>0</v>
      </c>
    </row>
    <row r="126" spans="1:6" hidden="1" x14ac:dyDescent="0.25">
      <c r="A126" s="22" t="s">
        <v>133</v>
      </c>
      <c r="B126" s="25" t="s">
        <v>134</v>
      </c>
      <c r="C126" s="22" t="s">
        <v>13</v>
      </c>
      <c r="D126" s="34"/>
      <c r="E126" s="34"/>
      <c r="F126" s="34"/>
    </row>
    <row r="127" spans="1:6" x14ac:dyDescent="0.25">
      <c r="A127" s="22"/>
      <c r="B127" s="25"/>
      <c r="C127" s="22"/>
      <c r="D127" s="34"/>
      <c r="E127" s="34"/>
      <c r="F127" s="34"/>
    </row>
    <row r="128" spans="1:6" x14ac:dyDescent="0.25">
      <c r="A128" s="22">
        <v>4.3</v>
      </c>
      <c r="B128" s="24" t="s">
        <v>135</v>
      </c>
      <c r="C128" s="22"/>
      <c r="D128" s="34"/>
      <c r="E128" s="34"/>
      <c r="F128" s="34"/>
    </row>
    <row r="129" spans="1:6" x14ac:dyDescent="0.25">
      <c r="A129" s="22" t="s">
        <v>136</v>
      </c>
      <c r="B129" s="25" t="s">
        <v>137</v>
      </c>
      <c r="C129" s="22" t="s">
        <v>13</v>
      </c>
      <c r="D129" s="34"/>
      <c r="E129" s="34"/>
      <c r="F129" s="34">
        <f>D129*E129</f>
        <v>0</v>
      </c>
    </row>
    <row r="130" spans="1:6" ht="27" x14ac:dyDescent="0.25">
      <c r="A130" s="22" t="s">
        <v>138</v>
      </c>
      <c r="B130" s="25" t="s">
        <v>173</v>
      </c>
      <c r="C130" s="22" t="s">
        <v>12</v>
      </c>
      <c r="D130" s="34"/>
      <c r="E130" s="34"/>
      <c r="F130" s="34">
        <f>D130*E130</f>
        <v>0</v>
      </c>
    </row>
    <row r="131" spans="1:6" x14ac:dyDescent="0.25">
      <c r="A131" s="22" t="s">
        <v>139</v>
      </c>
      <c r="B131" s="25" t="s">
        <v>140</v>
      </c>
      <c r="C131" s="22" t="s">
        <v>13</v>
      </c>
      <c r="D131" s="34"/>
      <c r="E131" s="34"/>
      <c r="F131" s="34">
        <f>D131*E131</f>
        <v>0</v>
      </c>
    </row>
    <row r="132" spans="1:6" hidden="1" x14ac:dyDescent="0.25">
      <c r="A132" s="22"/>
      <c r="B132" s="25"/>
      <c r="C132" s="22"/>
      <c r="D132" s="34"/>
      <c r="E132" s="34"/>
      <c r="F132" s="34"/>
    </row>
    <row r="133" spans="1:6" hidden="1" x14ac:dyDescent="0.25">
      <c r="A133" s="22">
        <v>4.4000000000000004</v>
      </c>
      <c r="B133" s="24" t="s">
        <v>141</v>
      </c>
      <c r="C133" s="22" t="s">
        <v>13</v>
      </c>
      <c r="D133" s="34"/>
      <c r="E133" s="34"/>
      <c r="F133" s="34"/>
    </row>
    <row r="134" spans="1:6" x14ac:dyDescent="0.25">
      <c r="A134" s="22"/>
      <c r="B134" s="25"/>
      <c r="C134" s="22"/>
      <c r="D134" s="34"/>
      <c r="E134" s="34"/>
      <c r="F134" s="34"/>
    </row>
    <row r="135" spans="1:6" x14ac:dyDescent="0.25">
      <c r="A135" s="22"/>
      <c r="B135" s="25"/>
      <c r="C135" s="22"/>
      <c r="D135" s="34"/>
      <c r="E135" s="34"/>
      <c r="F135" s="34"/>
    </row>
    <row r="136" spans="1:6" ht="27" hidden="1" x14ac:dyDescent="0.25">
      <c r="A136" s="22">
        <v>5.2</v>
      </c>
      <c r="B136" s="24" t="s">
        <v>142</v>
      </c>
      <c r="C136" s="22" t="s">
        <v>12</v>
      </c>
      <c r="D136" s="22"/>
      <c r="E136" s="39"/>
      <c r="F136" s="39"/>
    </row>
    <row r="137" spans="1:6" hidden="1" x14ac:dyDescent="0.25">
      <c r="A137" s="22"/>
      <c r="B137" s="25"/>
      <c r="C137" s="22"/>
      <c r="D137" s="22"/>
      <c r="E137" s="39"/>
      <c r="F137" s="39"/>
    </row>
    <row r="138" spans="1:6" ht="40.5" hidden="1" x14ac:dyDescent="0.25">
      <c r="A138" s="22">
        <v>5.3</v>
      </c>
      <c r="B138" s="24" t="s">
        <v>143</v>
      </c>
      <c r="C138" s="22" t="s">
        <v>12</v>
      </c>
      <c r="D138" s="22"/>
      <c r="E138" s="39"/>
      <c r="F138" s="39"/>
    </row>
    <row r="139" spans="1:6" hidden="1" x14ac:dyDescent="0.25">
      <c r="A139" s="22"/>
      <c r="B139" s="25"/>
      <c r="C139" s="22"/>
      <c r="D139" s="22"/>
      <c r="E139" s="39"/>
      <c r="F139" s="39"/>
    </row>
    <row r="140" spans="1:6" hidden="1" x14ac:dyDescent="0.25">
      <c r="A140" s="22" t="s">
        <v>144</v>
      </c>
      <c r="B140" s="25" t="s">
        <v>145</v>
      </c>
      <c r="C140" s="22" t="s">
        <v>12</v>
      </c>
      <c r="D140" s="22"/>
      <c r="E140" s="39"/>
      <c r="F140" s="39"/>
    </row>
    <row r="141" spans="1:6" hidden="1" x14ac:dyDescent="0.25">
      <c r="A141" s="22" t="s">
        <v>146</v>
      </c>
      <c r="B141" s="25" t="s">
        <v>147</v>
      </c>
      <c r="C141" s="22" t="s">
        <v>12</v>
      </c>
      <c r="D141" s="22"/>
      <c r="E141" s="39"/>
      <c r="F141" s="39"/>
    </row>
    <row r="142" spans="1:6" hidden="1" x14ac:dyDescent="0.25">
      <c r="A142" s="22" t="s">
        <v>148</v>
      </c>
      <c r="B142" s="25" t="s">
        <v>149</v>
      </c>
      <c r="C142" s="22" t="s">
        <v>12</v>
      </c>
      <c r="D142" s="22"/>
      <c r="E142" s="39"/>
      <c r="F142" s="39"/>
    </row>
    <row r="143" spans="1:6" hidden="1" x14ac:dyDescent="0.25">
      <c r="A143" s="22"/>
      <c r="B143" s="25"/>
      <c r="C143" s="22"/>
      <c r="D143" s="22"/>
      <c r="E143" s="39"/>
      <c r="F143" s="39"/>
    </row>
    <row r="144" spans="1:6" ht="27" hidden="1" x14ac:dyDescent="0.25">
      <c r="A144" s="22">
        <v>5.6</v>
      </c>
      <c r="B144" s="24" t="s">
        <v>150</v>
      </c>
      <c r="C144" s="22"/>
      <c r="D144" s="22"/>
      <c r="E144" s="39"/>
      <c r="F144" s="39"/>
    </row>
    <row r="145" spans="1:6" hidden="1" x14ac:dyDescent="0.25">
      <c r="A145" s="22" t="s">
        <v>151</v>
      </c>
      <c r="B145" s="25" t="s">
        <v>145</v>
      </c>
      <c r="C145" s="22" t="s">
        <v>12</v>
      </c>
      <c r="D145" s="22"/>
      <c r="E145" s="39"/>
      <c r="F145" s="39"/>
    </row>
    <row r="146" spans="1:6" hidden="1" x14ac:dyDescent="0.25">
      <c r="A146" s="22" t="s">
        <v>152</v>
      </c>
      <c r="B146" s="25" t="s">
        <v>147</v>
      </c>
      <c r="C146" s="22" t="s">
        <v>12</v>
      </c>
      <c r="D146" s="22"/>
      <c r="E146" s="39"/>
      <c r="F146" s="39"/>
    </row>
    <row r="147" spans="1:6" hidden="1" x14ac:dyDescent="0.25">
      <c r="A147" s="22" t="s">
        <v>153</v>
      </c>
      <c r="B147" s="25" t="s">
        <v>149</v>
      </c>
      <c r="C147" s="22" t="s">
        <v>12</v>
      </c>
      <c r="D147" s="22"/>
      <c r="E147" s="39"/>
      <c r="F147" s="39"/>
    </row>
    <row r="148" spans="1:6" hidden="1" x14ac:dyDescent="0.25">
      <c r="A148" s="22"/>
      <c r="B148" s="25"/>
      <c r="C148" s="22"/>
      <c r="D148" s="22"/>
      <c r="E148" s="39"/>
      <c r="F148" s="39"/>
    </row>
    <row r="149" spans="1:6" hidden="1" x14ac:dyDescent="0.25">
      <c r="A149" s="22">
        <v>5.7</v>
      </c>
      <c r="B149" s="24" t="s">
        <v>154</v>
      </c>
      <c r="C149" s="22" t="s">
        <v>12</v>
      </c>
      <c r="D149" s="22"/>
      <c r="E149" s="39"/>
      <c r="F149" s="39"/>
    </row>
    <row r="150" spans="1:6" hidden="1" x14ac:dyDescent="0.25">
      <c r="A150" s="22"/>
      <c r="B150" s="22"/>
      <c r="C150" s="22"/>
      <c r="D150" s="22"/>
      <c r="E150" s="39"/>
      <c r="F150" s="39"/>
    </row>
    <row r="151" spans="1:6" x14ac:dyDescent="0.25">
      <c r="A151" s="12"/>
      <c r="B151" s="12"/>
      <c r="C151" s="12"/>
      <c r="D151" s="12"/>
      <c r="E151" s="12"/>
      <c r="F151" s="12"/>
    </row>
    <row r="152" spans="1:6" x14ac:dyDescent="0.25">
      <c r="A152" s="42" t="s">
        <v>155</v>
      </c>
      <c r="B152" s="43"/>
      <c r="C152" s="43"/>
      <c r="D152" s="43"/>
      <c r="E152" s="44"/>
      <c r="F152" s="26">
        <f>SUM(F5:F150)</f>
        <v>0</v>
      </c>
    </row>
    <row r="153" spans="1:6" x14ac:dyDescent="0.25">
      <c r="A153" s="42" t="s">
        <v>156</v>
      </c>
      <c r="B153" s="43"/>
      <c r="C153" s="43"/>
      <c r="D153" s="43"/>
      <c r="E153" s="44"/>
      <c r="F153" s="26">
        <f>F152*0.2</f>
        <v>0</v>
      </c>
    </row>
    <row r="154" spans="1:6" x14ac:dyDescent="0.25">
      <c r="A154" s="42" t="s">
        <v>157</v>
      </c>
      <c r="B154" s="43"/>
      <c r="C154" s="43"/>
      <c r="D154" s="43"/>
      <c r="E154" s="44"/>
      <c r="F154" s="26">
        <f>F152*1.2</f>
        <v>0</v>
      </c>
    </row>
    <row r="155" spans="1:6" x14ac:dyDescent="0.25">
      <c r="A155" s="54" t="s">
        <v>158</v>
      </c>
      <c r="B155" s="54"/>
      <c r="C155" s="54"/>
      <c r="D155" s="54"/>
      <c r="E155" s="37"/>
      <c r="F155" s="37"/>
    </row>
    <row r="156" spans="1:6" x14ac:dyDescent="0.25">
      <c r="A156" s="55" t="s">
        <v>159</v>
      </c>
      <c r="B156" s="55"/>
      <c r="C156" s="54"/>
      <c r="D156" s="56"/>
      <c r="E156" s="38"/>
      <c r="F156" s="38"/>
    </row>
    <row r="157" spans="1:6" x14ac:dyDescent="0.25">
      <c r="A157" s="31"/>
      <c r="B157" s="31"/>
      <c r="C157" s="54"/>
      <c r="D157" s="56"/>
      <c r="E157" s="38"/>
      <c r="F157" s="38"/>
    </row>
    <row r="158" spans="1:6" x14ac:dyDescent="0.25">
      <c r="A158" s="13"/>
      <c r="B158" s="14"/>
      <c r="C158" s="15"/>
      <c r="D158" s="16"/>
      <c r="E158" s="16"/>
      <c r="F158" s="16"/>
    </row>
    <row r="159" spans="1:6" x14ac:dyDescent="0.25">
      <c r="A159" s="13"/>
      <c r="B159" s="14"/>
      <c r="C159" s="15"/>
      <c r="D159" s="16"/>
      <c r="E159" s="16"/>
      <c r="F159" s="16"/>
    </row>
    <row r="160" spans="1:6" x14ac:dyDescent="0.25">
      <c r="A160" s="13"/>
      <c r="B160" s="14"/>
      <c r="C160" s="15"/>
      <c r="D160" s="15"/>
      <c r="E160" s="15"/>
      <c r="F160" s="15"/>
    </row>
    <row r="161" spans="1:6" x14ac:dyDescent="0.25">
      <c r="A161" s="13"/>
      <c r="B161" s="17"/>
      <c r="C161" s="52"/>
      <c r="D161" s="52"/>
      <c r="E161" s="36"/>
      <c r="F161" s="36"/>
    </row>
    <row r="162" spans="1:6" x14ac:dyDescent="0.25">
      <c r="A162" s="53" t="s">
        <v>160</v>
      </c>
      <c r="B162" s="53"/>
      <c r="C162" s="18"/>
      <c r="D162" s="18"/>
      <c r="E162" s="18"/>
      <c r="F162" s="18"/>
    </row>
    <row r="163" spans="1:6" x14ac:dyDescent="0.25">
      <c r="A163" s="10"/>
      <c r="B163" s="10"/>
      <c r="C163" s="10"/>
      <c r="D163" s="10"/>
      <c r="E163" s="10"/>
      <c r="F163" s="10"/>
    </row>
  </sheetData>
  <mergeCells count="13">
    <mergeCell ref="C157:D157"/>
    <mergeCell ref="C161:D161"/>
    <mergeCell ref="A162:B162"/>
    <mergeCell ref="A3:F3"/>
    <mergeCell ref="B1:F1"/>
    <mergeCell ref="B2:D2"/>
    <mergeCell ref="A155:B155"/>
    <mergeCell ref="C155:D155"/>
    <mergeCell ref="A156:B156"/>
    <mergeCell ref="C156:D156"/>
    <mergeCell ref="A152:E152"/>
    <mergeCell ref="A153:E153"/>
    <mergeCell ref="A154:E154"/>
  </mergeCells>
  <pageMargins left="0.7" right="0.7" top="0.75" bottom="0.75" header="0.3" footer="0.3"/>
  <pageSetup paperSize="9" scale="24"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DQE Base</vt:lpstr>
      <vt:lpstr>BPU</vt:lpstr>
      <vt:lpstr>DQE Variante</vt:lpstr>
      <vt:lpstr>BPU!Zone_d_impression</vt:lpstr>
      <vt:lpstr>'DQE Base'!Zone_d_impression</vt:lpstr>
      <vt:lpstr>'DQE Variante'!Zone_d_impression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LARRIU</dc:creator>
  <cp:lastModifiedBy>BASSANO Maryline</cp:lastModifiedBy>
  <dcterms:created xsi:type="dcterms:W3CDTF">2019-03-26T16:04:32Z</dcterms:created>
  <dcterms:modified xsi:type="dcterms:W3CDTF">2023-09-11T10:02:08Z</dcterms:modified>
</cp:coreProperties>
</file>