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1"/>
  <workbookPr date1904="1" autoCompressPictures="0"/>
  <mc:AlternateContent xmlns:mc="http://schemas.openxmlformats.org/markup-compatibility/2006">
    <mc:Choice Requires="x15">
      <x15ac:absPath xmlns:x15ac="http://schemas.microsoft.com/office/spreadsheetml/2010/11/ac" url="G:\PROCEDURES_MARCHES\DA SERVICE GESTION DES BATIMENTS\DCE TRAVAUX CRECHE\DCE A PUBLIER\03. Cadres vierges DPGF des 3 lots (contractuels)\"/>
    </mc:Choice>
  </mc:AlternateContent>
  <xr:revisionPtr revIDLastSave="0" documentId="13_ncr:1_{F08E4891-9727-4AD4-BC59-E276859D77E2}" xr6:coauthVersionLast="36" xr6:coauthVersionMax="47" xr10:uidLastSave="{00000000-0000-0000-0000-000000000000}"/>
  <bookViews>
    <workbookView xWindow="0" yWindow="465" windowWidth="28800" windowHeight="16620" tabRatio="879" xr2:uid="{00000000-000D-0000-FFFF-FFFF00000000}"/>
  </bookViews>
  <sheets>
    <sheet name="Page de garde" sheetId="41" r:id="rId1"/>
    <sheet name="Chapitre 2-1 démol GO maçon  " sheetId="16" r:id="rId2"/>
    <sheet name="Chapitre 2-2 Façades" sheetId="45" r:id="rId3"/>
    <sheet name="Chapitre 2-3 Etanch toit terras" sheetId="46" r:id="rId4"/>
    <sheet name="Chapitre 2-4 Finit intér" sheetId="47" r:id="rId5"/>
    <sheet name="Chapitre 2-5 Serrurerie" sheetId="48" r:id="rId6"/>
    <sheet name="RECAP" sheetId="49" r:id="rId7"/>
    <sheet name="L1chap2 Démol contrôl " sheetId="42" state="hidden" r:id="rId8"/>
    <sheet name="L2 MenboisEquip " sheetId="38" state="hidden" r:id="rId9"/>
    <sheet name="L3 Serrurerie et alu. " sheetId="43" state="hidden" r:id="rId10"/>
    <sheet name="L4 Elec CF et cf " sheetId="39" state="hidden" r:id="rId11"/>
    <sheet name="L5 cvc Plomb sanit " sheetId="40" state="hidden" r:id="rId12"/>
  </sheets>
  <definedNames>
    <definedName name="_xlnm.Print_Titles" localSheetId="1">'Chapitre 2-1 démol GO maçon  '!$1:$13</definedName>
    <definedName name="_xlnm.Print_Titles" localSheetId="2">'Chapitre 2-2 Façades'!$1:$12</definedName>
    <definedName name="_xlnm.Print_Titles" localSheetId="3">'Chapitre 2-3 Etanch toit terras'!$1:$13</definedName>
    <definedName name="_xlnm.Print_Titles" localSheetId="4">'Chapitre 2-4 Finit intér'!$1:$12</definedName>
    <definedName name="_xlnm.Print_Titles" localSheetId="5">'Chapitre 2-5 Serrurerie'!$1:$12</definedName>
    <definedName name="_xlnm.Print_Titles" localSheetId="7">'L1chap2 Démol contrôl '!$1:$10</definedName>
    <definedName name="_xlnm.Print_Titles" localSheetId="8">'L2 MenboisEquip '!$1:$10</definedName>
    <definedName name="_xlnm.Print_Titles" localSheetId="9">'L3 Serrurerie et alu. '!$1:$9</definedName>
    <definedName name="_xlnm.Print_Titles" localSheetId="10">'L4 Elec CF et cf '!$1:$10</definedName>
    <definedName name="_xlnm.Print_Titles" localSheetId="11">'L5 cvc Plomb sanit '!$1:$10</definedName>
    <definedName name="_xlnm.Print_Titles" localSheetId="6">RECAP!$6:$14</definedName>
    <definedName name="_xlnm.Print_Area" localSheetId="1">'Chapitre 2-1 démol GO maçon  '!$A$1:$G$97</definedName>
    <definedName name="_xlnm.Print_Area" localSheetId="2">'Chapitre 2-2 Façades'!$A$1:$G$91</definedName>
    <definedName name="_xlnm.Print_Area" localSheetId="3">'Chapitre 2-3 Etanch toit terras'!$A$1:$G$82</definedName>
    <definedName name="_xlnm.Print_Area" localSheetId="4">'Chapitre 2-4 Finit intér'!$A$1:$G$42</definedName>
    <definedName name="_xlnm.Print_Area" localSheetId="5">'Chapitre 2-5 Serrurerie'!$A$1:$G$39</definedName>
    <definedName name="_xlnm.Print_Area" localSheetId="7">'L1chap2 Démol contrôl '!$A$1:$G$53</definedName>
    <definedName name="_xlnm.Print_Area" localSheetId="8">'L2 MenboisEquip '!$A$1:$H$83</definedName>
    <definedName name="_xlnm.Print_Area" localSheetId="9">'L3 Serrurerie et alu. '!$A$1:$G$44</definedName>
    <definedName name="_xlnm.Print_Area" localSheetId="10">'L4 Elec CF et cf '!$A$1:$G$289</definedName>
    <definedName name="_xlnm.Print_Area" localSheetId="11">'L5 cvc Plomb sanit '!$A$1:$G$159</definedName>
    <definedName name="_xlnm.Print_Area" localSheetId="0">'Page de garde'!$A$1:$H$39</definedName>
    <definedName name="_xlnm.Print_Area" localSheetId="6">RECAP!$A$1:$E$47</definedName>
  </definedNames>
  <calcPr calcId="191029"/>
  <extLst>
    <ext xmlns:mx="http://schemas.microsoft.com/office/mac/excel/2008/main" uri="{7523E5D3-25F3-A5E0-1632-64F254C22452}">
      <mx:ArchID Flags="2"/>
    </ext>
  </extLst>
</workbook>
</file>

<file path=xl/calcChain.xml><?xml version="1.0" encoding="utf-8"?>
<calcChain xmlns="http://schemas.openxmlformats.org/spreadsheetml/2006/main">
  <c r="G22" i="47" l="1"/>
  <c r="A16" i="49" l="1"/>
  <c r="A18" i="49"/>
  <c r="G43" i="16"/>
  <c r="A14" i="49"/>
  <c r="G74" i="45"/>
  <c r="G59" i="45"/>
  <c r="G58" i="45"/>
  <c r="G61" i="45" s="1"/>
  <c r="G32" i="45"/>
  <c r="G40" i="45"/>
  <c r="G39" i="45"/>
  <c r="G38" i="45"/>
  <c r="G37" i="45"/>
  <c r="G36" i="45"/>
  <c r="G35" i="45"/>
  <c r="G34" i="45"/>
  <c r="G33" i="45"/>
  <c r="G31" i="45"/>
  <c r="G30" i="45"/>
  <c r="G29" i="45"/>
  <c r="G28" i="45"/>
  <c r="G27" i="45"/>
  <c r="G25" i="45"/>
  <c r="G24" i="45"/>
  <c r="G23" i="45"/>
  <c r="G22" i="45"/>
  <c r="G21" i="45"/>
  <c r="G20" i="45"/>
  <c r="G19" i="45"/>
  <c r="G18" i="45"/>
  <c r="G56" i="16"/>
  <c r="G76" i="45" l="1"/>
  <c r="G63" i="45"/>
  <c r="G62" i="45" s="1"/>
  <c r="G75" i="45"/>
  <c r="G18" i="16" l="1"/>
  <c r="G21" i="48"/>
  <c r="B22" i="49" l="1"/>
  <c r="A22" i="49"/>
  <c r="B20" i="49"/>
  <c r="A20" i="49"/>
  <c r="B18" i="49"/>
  <c r="B16" i="49"/>
  <c r="G72" i="16" l="1"/>
  <c r="G71" i="16"/>
  <c r="G61" i="46" l="1"/>
  <c r="G60" i="46"/>
  <c r="G59" i="46"/>
  <c r="G58" i="46"/>
  <c r="G57" i="46"/>
  <c r="G56" i="46"/>
  <c r="G55" i="46"/>
  <c r="G54" i="46"/>
  <c r="G53" i="46"/>
  <c r="G52" i="46"/>
  <c r="G51" i="46"/>
  <c r="G50" i="46"/>
  <c r="G49" i="46"/>
  <c r="G48" i="46"/>
  <c r="G47" i="46"/>
  <c r="G46" i="46"/>
  <c r="G45" i="46"/>
  <c r="G44" i="46"/>
  <c r="G43" i="46"/>
  <c r="G42" i="46"/>
  <c r="G41" i="46"/>
  <c r="G40" i="46"/>
  <c r="G39" i="46"/>
  <c r="G38" i="46"/>
  <c r="G37" i="46"/>
  <c r="G36" i="46"/>
  <c r="G35" i="46"/>
  <c r="G34" i="46"/>
  <c r="G33" i="46"/>
  <c r="G32" i="46"/>
  <c r="G31" i="46"/>
  <c r="G30" i="46"/>
  <c r="G29" i="46"/>
  <c r="G28" i="46"/>
  <c r="G27" i="46"/>
  <c r="G26" i="46"/>
  <c r="G25" i="46"/>
  <c r="G24" i="46"/>
  <c r="G23" i="46"/>
  <c r="G22" i="46"/>
  <c r="G21" i="46"/>
  <c r="G20" i="46"/>
  <c r="G19" i="46"/>
  <c r="G18" i="46"/>
  <c r="G17" i="46"/>
  <c r="G14" i="46"/>
  <c r="G16" i="46"/>
  <c r="G80" i="16"/>
  <c r="G79" i="16"/>
  <c r="G78" i="16"/>
  <c r="G77" i="16"/>
  <c r="G61" i="16"/>
  <c r="G60" i="16"/>
  <c r="G59" i="16"/>
  <c r="G58" i="16"/>
  <c r="G57" i="16"/>
  <c r="G55" i="16"/>
  <c r="G54" i="16"/>
  <c r="G53" i="16"/>
  <c r="G52" i="16"/>
  <c r="G51" i="16"/>
  <c r="G50" i="16"/>
  <c r="G49" i="16"/>
  <c r="G46" i="16"/>
  <c r="G45" i="16"/>
  <c r="G40" i="16"/>
  <c r="G39" i="16"/>
  <c r="G38" i="16"/>
  <c r="G37" i="16"/>
  <c r="G41" i="16" s="1"/>
  <c r="G35" i="16"/>
  <c r="G34" i="16"/>
  <c r="G33" i="16"/>
  <c r="G32" i="16"/>
  <c r="G31" i="16"/>
  <c r="G30" i="16"/>
  <c r="G29" i="16"/>
  <c r="G28" i="16"/>
  <c r="G27" i="16"/>
  <c r="G26" i="16"/>
  <c r="G25" i="16"/>
  <c r="G24" i="16"/>
  <c r="G23" i="16"/>
  <c r="G22" i="16"/>
  <c r="G21" i="16"/>
  <c r="G20" i="16"/>
  <c r="G17" i="16"/>
  <c r="G16" i="16"/>
  <c r="G19" i="47"/>
  <c r="G16" i="47"/>
  <c r="G15" i="47"/>
  <c r="G14" i="47"/>
  <c r="G19" i="48"/>
  <c r="G17" i="48"/>
  <c r="G15" i="48"/>
  <c r="G13" i="48"/>
  <c r="G24" i="48" s="1"/>
  <c r="G23" i="47"/>
  <c r="G21" i="47"/>
  <c r="G17" i="47" l="1"/>
  <c r="G27" i="47"/>
  <c r="G62" i="46"/>
  <c r="G65" i="46"/>
  <c r="G81" i="16"/>
  <c r="G57" i="45"/>
  <c r="G41" i="45"/>
  <c r="G16" i="45"/>
  <c r="G82" i="16"/>
  <c r="G76" i="16"/>
  <c r="G75" i="16"/>
  <c r="G73" i="16"/>
  <c r="G70" i="16"/>
  <c r="G69" i="16"/>
  <c r="G68" i="16"/>
  <c r="G66" i="16"/>
  <c r="G65" i="16"/>
  <c r="G64" i="16"/>
  <c r="G63" i="16"/>
  <c r="G62" i="16"/>
  <c r="G44" i="16"/>
  <c r="G36" i="16"/>
  <c r="G44" i="45" l="1"/>
  <c r="G46" i="45" s="1"/>
  <c r="G45" i="45" s="1"/>
  <c r="G67" i="16"/>
  <c r="G74" i="16"/>
  <c r="G25" i="48"/>
  <c r="G26" i="48" s="1"/>
  <c r="G28" i="47"/>
  <c r="G29" i="47" s="1"/>
  <c r="G139" i="40"/>
  <c r="G58" i="38"/>
  <c r="G57" i="38"/>
  <c r="G56" i="38"/>
  <c r="G83" i="16" l="1"/>
  <c r="G86" i="16" s="1"/>
  <c r="G88" i="16" s="1"/>
  <c r="G87" i="16" s="1"/>
  <c r="G66" i="46"/>
  <c r="G67" i="46" s="1"/>
  <c r="G59" i="38"/>
  <c r="G33" i="38"/>
  <c r="G60" i="38" l="1"/>
  <c r="G61" i="38" s="1"/>
  <c r="G44" i="42"/>
  <c r="G40" i="42"/>
  <c r="G36" i="42"/>
  <c r="G37" i="42" l="1"/>
  <c r="G38" i="42" s="1"/>
  <c r="G45" i="42"/>
  <c r="G46" i="42" s="1"/>
  <c r="G41" i="42"/>
  <c r="G42" i="42" s="1"/>
  <c r="G121" i="40"/>
  <c r="G120" i="40"/>
  <c r="G119" i="40"/>
  <c r="G118" i="40"/>
  <c r="G117" i="40"/>
  <c r="G116" i="40"/>
  <c r="G115" i="40" l="1"/>
  <c r="G122" i="40" s="1"/>
  <c r="G97" i="40"/>
  <c r="G96" i="40"/>
  <c r="G95" i="40"/>
  <c r="G88" i="40"/>
  <c r="G87" i="40"/>
  <c r="G77" i="40"/>
  <c r="G76" i="40"/>
  <c r="G75" i="40"/>
  <c r="G74" i="40"/>
  <c r="G73" i="40"/>
  <c r="G72" i="40"/>
  <c r="G71" i="40"/>
  <c r="G70" i="40"/>
  <c r="G69" i="40"/>
  <c r="G68" i="40"/>
  <c r="G67" i="40"/>
  <c r="G66" i="40"/>
  <c r="G65" i="40"/>
  <c r="G64" i="40"/>
  <c r="G63" i="40"/>
  <c r="G62" i="40"/>
  <c r="G61" i="40"/>
  <c r="G60" i="40"/>
  <c r="G59" i="40"/>
  <c r="G58" i="40"/>
  <c r="G57" i="40"/>
  <c r="G56" i="40"/>
  <c r="G55" i="40"/>
  <c r="G54" i="40"/>
  <c r="G53" i="40"/>
  <c r="G52" i="40"/>
  <c r="G51" i="40"/>
  <c r="G50" i="40"/>
  <c r="G49" i="40"/>
  <c r="G48" i="40"/>
  <c r="G47" i="40"/>
  <c r="G46" i="40"/>
  <c r="G45" i="40"/>
  <c r="G44" i="40"/>
  <c r="G43" i="40"/>
  <c r="G42" i="40"/>
  <c r="G41" i="40"/>
  <c r="G40" i="40"/>
  <c r="G39" i="40"/>
  <c r="G38" i="40"/>
  <c r="G37" i="40"/>
  <c r="G86" i="40"/>
  <c r="G94" i="40" l="1"/>
  <c r="G98" i="40" s="1"/>
  <c r="G91" i="40"/>
  <c r="G85" i="40"/>
  <c r="G89" i="40" s="1"/>
  <c r="G83" i="40"/>
  <c r="G81" i="40"/>
  <c r="G13" i="40"/>
  <c r="G49" i="38"/>
  <c r="G63" i="38"/>
  <c r="G45" i="38"/>
  <c r="G27" i="38"/>
  <c r="G50" i="38" l="1"/>
  <c r="G51" i="38" s="1"/>
  <c r="G64" i="38"/>
  <c r="G65" i="38" s="1"/>
  <c r="G46" i="38"/>
  <c r="G47" i="38" s="1"/>
  <c r="G142" i="40"/>
  <c r="G143" i="40" s="1"/>
  <c r="G134" i="40"/>
  <c r="G135" i="40" s="1"/>
  <c r="G136" i="40" s="1"/>
  <c r="G110" i="40"/>
  <c r="G273" i="39"/>
  <c r="G269" i="39"/>
  <c r="G17" i="43"/>
  <c r="G15" i="43"/>
  <c r="G31" i="43"/>
  <c r="G30" i="43"/>
  <c r="G29" i="43"/>
  <c r="G28" i="43"/>
  <c r="G27" i="43"/>
  <c r="G26" i="43"/>
  <c r="G144" i="40" l="1"/>
  <c r="G145" i="40" s="1"/>
  <c r="G32" i="43"/>
  <c r="G33" i="43" s="1"/>
  <c r="G111" i="40"/>
  <c r="G112" i="40" s="1"/>
  <c r="G274" i="39"/>
  <c r="G275" i="39" s="1"/>
  <c r="G270" i="39"/>
  <c r="G271" i="39" s="1"/>
  <c r="G27" i="42"/>
  <c r="G34" i="43" l="1"/>
  <c r="G78" i="40"/>
  <c r="G36" i="40"/>
  <c r="G35" i="40"/>
  <c r="G34" i="40"/>
  <c r="G33" i="40"/>
  <c r="G32" i="40"/>
  <c r="G31" i="40"/>
  <c r="G30" i="40"/>
  <c r="G29" i="40"/>
  <c r="G28" i="40"/>
  <c r="G27" i="40"/>
  <c r="G26" i="40"/>
  <c r="G25" i="40"/>
  <c r="G24" i="40"/>
  <c r="G23" i="40"/>
  <c r="G22" i="40"/>
  <c r="G21" i="40"/>
  <c r="G20" i="40"/>
  <c r="G19" i="40"/>
  <c r="G18" i="40"/>
  <c r="G127" i="40"/>
  <c r="G128" i="40" s="1"/>
  <c r="G123" i="40" l="1"/>
  <c r="G124" i="40" s="1"/>
  <c r="G129" i="40"/>
  <c r="G246" i="39"/>
  <c r="G243" i="39"/>
  <c r="G240" i="39"/>
  <c r="G236" i="39"/>
  <c r="G235" i="39"/>
  <c r="G234" i="39"/>
  <c r="G229" i="39"/>
  <c r="G228" i="39"/>
  <c r="G223" i="39"/>
  <c r="G222" i="39"/>
  <c r="G221" i="39"/>
  <c r="G220" i="39"/>
  <c r="G216" i="39"/>
  <c r="G215" i="39"/>
  <c r="G214" i="39"/>
  <c r="G213" i="39"/>
  <c r="G212" i="39"/>
  <c r="G211" i="39"/>
  <c r="G210" i="39"/>
  <c r="G209" i="39"/>
  <c r="G208" i="39"/>
  <c r="G207" i="39"/>
  <c r="G206" i="39"/>
  <c r="G205" i="39"/>
  <c r="G204" i="39"/>
  <c r="G203" i="39"/>
  <c r="G202" i="39"/>
  <c r="G201" i="39"/>
  <c r="G200" i="39"/>
  <c r="G199" i="39"/>
  <c r="G198" i="39"/>
  <c r="G197" i="39"/>
  <c r="G196" i="39"/>
  <c r="G195" i="39"/>
  <c r="G194" i="39"/>
  <c r="G193" i="39"/>
  <c r="G192" i="39"/>
  <c r="G191" i="39"/>
  <c r="G190" i="39"/>
  <c r="G189" i="39"/>
  <c r="G188" i="39"/>
  <c r="G187" i="39"/>
  <c r="G186" i="39"/>
  <c r="G185" i="39"/>
  <c r="G184" i="39"/>
  <c r="G183" i="39"/>
  <c r="G182" i="39"/>
  <c r="G181" i="39"/>
  <c r="G180" i="39"/>
  <c r="G179" i="39"/>
  <c r="G178" i="39"/>
  <c r="G177" i="39"/>
  <c r="G176" i="39"/>
  <c r="G175" i="39"/>
  <c r="G174" i="39"/>
  <c r="G173" i="39"/>
  <c r="G172" i="39"/>
  <c r="G171" i="39"/>
  <c r="G170" i="39"/>
  <c r="G169" i="39"/>
  <c r="G168" i="39"/>
  <c r="G167" i="39"/>
  <c r="G166" i="39"/>
  <c r="G165" i="39"/>
  <c r="G164" i="39"/>
  <c r="G163" i="39"/>
  <c r="G162" i="39"/>
  <c r="G161" i="39"/>
  <c r="G160" i="39"/>
  <c r="G159" i="39"/>
  <c r="G158" i="39"/>
  <c r="G157" i="39"/>
  <c r="G156" i="39"/>
  <c r="G155" i="39"/>
  <c r="G154" i="39"/>
  <c r="G153" i="39"/>
  <c r="G152" i="39"/>
  <c r="G151" i="39"/>
  <c r="G149" i="39"/>
  <c r="G148" i="39"/>
  <c r="G147" i="39"/>
  <c r="G146" i="39"/>
  <c r="G145" i="39"/>
  <c r="G144" i="39"/>
  <c r="G143" i="39"/>
  <c r="G142" i="39"/>
  <c r="G141" i="39"/>
  <c r="G140" i="39"/>
  <c r="G139" i="39"/>
  <c r="G138" i="39"/>
  <c r="G137" i="39"/>
  <c r="G136" i="39"/>
  <c r="G135" i="39"/>
  <c r="G134" i="39"/>
  <c r="G133" i="39"/>
  <c r="G132" i="39"/>
  <c r="G131" i="39"/>
  <c r="G130" i="39"/>
  <c r="G129" i="39"/>
  <c r="G128" i="39"/>
  <c r="G127" i="39"/>
  <c r="G126" i="39"/>
  <c r="G125" i="39"/>
  <c r="G124" i="39"/>
  <c r="G123" i="39"/>
  <c r="G122" i="39"/>
  <c r="G121" i="39"/>
  <c r="G120" i="39"/>
  <c r="G119" i="39"/>
  <c r="G110" i="39"/>
  <c r="G109" i="39"/>
  <c r="G108" i="39"/>
  <c r="G107" i="39"/>
  <c r="G106" i="39"/>
  <c r="G105" i="39"/>
  <c r="G104" i="39"/>
  <c r="G103" i="39"/>
  <c r="G102" i="39"/>
  <c r="G101" i="39"/>
  <c r="G100" i="39"/>
  <c r="G99" i="39"/>
  <c r="G98" i="39"/>
  <c r="G97" i="39"/>
  <c r="G96" i="39"/>
  <c r="G95" i="39"/>
  <c r="G94" i="39"/>
  <c r="G93" i="39"/>
  <c r="G92" i="39"/>
  <c r="G91" i="39"/>
  <c r="G90" i="39"/>
  <c r="G89" i="39"/>
  <c r="G88" i="39"/>
  <c r="G87" i="39"/>
  <c r="G86" i="39"/>
  <c r="G85" i="39"/>
  <c r="G84" i="39"/>
  <c r="G83" i="39"/>
  <c r="G82" i="39"/>
  <c r="G81" i="39"/>
  <c r="G80" i="39"/>
  <c r="G79" i="39"/>
  <c r="G78" i="39"/>
  <c r="G77" i="39"/>
  <c r="G76" i="39"/>
  <c r="G75" i="39"/>
  <c r="G74" i="39"/>
  <c r="G73" i="39"/>
  <c r="G72" i="39"/>
  <c r="G71" i="39"/>
  <c r="G70" i="39"/>
  <c r="G69" i="39"/>
  <c r="G68" i="39"/>
  <c r="G67" i="39"/>
  <c r="G66" i="39"/>
  <c r="G65" i="39"/>
  <c r="G64" i="39"/>
  <c r="G63" i="39"/>
  <c r="G62" i="39"/>
  <c r="G61" i="39"/>
  <c r="G60" i="39"/>
  <c r="G59" i="39"/>
  <c r="G58" i="39"/>
  <c r="G57" i="39"/>
  <c r="G56" i="39"/>
  <c r="G55" i="39"/>
  <c r="G54" i="39"/>
  <c r="G53" i="39"/>
  <c r="G52" i="39"/>
  <c r="G51" i="39"/>
  <c r="G50" i="39"/>
  <c r="G49" i="39"/>
  <c r="G48" i="39"/>
  <c r="G47" i="39"/>
  <c r="G46" i="39"/>
  <c r="G45" i="39"/>
  <c r="G44" i="39"/>
  <c r="G43" i="39"/>
  <c r="G42" i="39"/>
  <c r="G41" i="39"/>
  <c r="G40" i="39"/>
  <c r="G39" i="39"/>
  <c r="G38" i="39"/>
  <c r="G37" i="39"/>
  <c r="G34" i="39"/>
  <c r="G33" i="39"/>
  <c r="G32" i="39"/>
  <c r="G31" i="39"/>
  <c r="G30" i="39"/>
  <c r="G29" i="39"/>
  <c r="G28" i="39"/>
  <c r="G27" i="39"/>
  <c r="G26" i="39"/>
  <c r="G25" i="39"/>
  <c r="G22" i="39"/>
  <c r="G21" i="39"/>
  <c r="G15" i="39"/>
  <c r="G262" i="39"/>
  <c r="G263" i="39" s="1"/>
  <c r="G231" i="39" l="1"/>
  <c r="G224" i="39"/>
  <c r="G217" i="39"/>
  <c r="G264" i="39"/>
  <c r="G36" i="39"/>
  <c r="G35" i="39"/>
  <c r="G24" i="39"/>
  <c r="G23" i="39"/>
  <c r="G18" i="43" l="1"/>
  <c r="G14" i="43"/>
  <c r="G13" i="43"/>
  <c r="G25" i="42"/>
  <c r="G29" i="38"/>
  <c r="G25" i="38"/>
  <c r="G23" i="38"/>
  <c r="G21" i="38"/>
  <c r="G19" i="38"/>
  <c r="G17" i="38"/>
  <c r="G41" i="38"/>
  <c r="G42" i="38" s="1"/>
  <c r="G43" i="38" s="1"/>
  <c r="G11" i="40"/>
  <c r="G16" i="40"/>
  <c r="G11" i="39"/>
  <c r="G13" i="39"/>
  <c r="G19" i="39"/>
  <c r="G20" i="39"/>
  <c r="G15" i="38"/>
  <c r="G11" i="38"/>
  <c r="G13" i="38"/>
  <c r="G14" i="42"/>
  <c r="G23" i="42" s="1"/>
  <c r="G24" i="42"/>
  <c r="G11" i="42"/>
  <c r="G14" i="39"/>
  <c r="G12" i="39"/>
  <c r="G18" i="39"/>
  <c r="G15" i="40"/>
  <c r="G30" i="42" l="1"/>
  <c r="G19" i="43"/>
  <c r="G35" i="38"/>
  <c r="G36" i="38" s="1"/>
  <c r="G31" i="42"/>
  <c r="G32" i="42" s="1"/>
  <c r="G79" i="40"/>
  <c r="G102" i="40" s="1"/>
  <c r="G103" i="40" s="1"/>
  <c r="G111" i="39"/>
  <c r="G250" i="39" l="1"/>
  <c r="G251" i="39" s="1"/>
  <c r="G37" i="38"/>
  <c r="G104" i="40"/>
  <c r="G20" i="43"/>
  <c r="G21" i="43" s="1"/>
  <c r="G252" i="39" l="1"/>
</calcChain>
</file>

<file path=xl/sharedStrings.xml><?xml version="1.0" encoding="utf-8"?>
<sst xmlns="http://schemas.openxmlformats.org/spreadsheetml/2006/main" count="1249" uniqueCount="552">
  <si>
    <t>* L'avant métré est donné uniquement à titre indicatif et n'est pas contractuel. L'entreprise doit réaliser son propre métré selon ses méthodes de chiffrage. Elle est seule responsable de ses éventuelles erreurs de métré, l'avant métré étant là pour aider à limiter les erreurs. Bien évidemment les quantités de l'entreprise peuvent différer de celles de l'avant métré.</t>
    <phoneticPr fontId="5" type="noConversion"/>
  </si>
  <si>
    <t>Entreprise</t>
    <phoneticPr fontId="5" type="noConversion"/>
  </si>
  <si>
    <t>TVA 20 %</t>
    <phoneticPr fontId="5" type="noConversion"/>
  </si>
  <si>
    <t>ELECTRICITE  COURANTS FAIBLES</t>
    <phoneticPr fontId="5" type="noConversion"/>
  </si>
  <si>
    <t>(D.P.G.F.)</t>
    <phoneticPr fontId="5" type="noConversion"/>
  </si>
  <si>
    <t>DECOMPOSITION DU PRIX GLOBAL ET FORFAITAIRE</t>
    <phoneticPr fontId="5" type="noConversion"/>
  </si>
  <si>
    <t>Lot</t>
    <phoneticPr fontId="5" type="noConversion"/>
  </si>
  <si>
    <t>Signature de l'entrepreneur :</t>
    <phoneticPr fontId="5" type="noConversion"/>
  </si>
  <si>
    <t>Cachet de l'entreprise</t>
    <phoneticPr fontId="5" type="noConversion"/>
  </si>
  <si>
    <t xml:space="preserve">TOTAL  DU LOT TTC </t>
    <phoneticPr fontId="5" type="noConversion"/>
  </si>
  <si>
    <t>TVA 20 %</t>
    <phoneticPr fontId="5" type="noConversion"/>
  </si>
  <si>
    <t>Qté</t>
  </si>
  <si>
    <t>Qté x PU HT</t>
  </si>
  <si>
    <t xml:space="preserve">Article </t>
  </si>
  <si>
    <t>CCTP</t>
  </si>
  <si>
    <t xml:space="preserve">Libellé </t>
  </si>
  <si>
    <t>LOT 2</t>
  </si>
  <si>
    <t>2.02</t>
  </si>
  <si>
    <t>2.03</t>
  </si>
  <si>
    <t>2.04</t>
  </si>
  <si>
    <t>2.05</t>
  </si>
  <si>
    <t>2.06</t>
  </si>
  <si>
    <t>2.07</t>
  </si>
  <si>
    <t>2.01</t>
  </si>
  <si>
    <t>LOT 1</t>
    <phoneticPr fontId="5" type="noConversion"/>
  </si>
  <si>
    <t>U</t>
    <phoneticPr fontId="5" type="noConversion"/>
  </si>
  <si>
    <t>mœ*</t>
    <phoneticPr fontId="5" type="noConversion"/>
  </si>
  <si>
    <t>* maîtrise d'œuvre</t>
    <phoneticPr fontId="5" type="noConversion"/>
  </si>
  <si>
    <t>La description détaillée figure dans le CCTP</t>
  </si>
  <si>
    <t>Offre de prix établie le :</t>
  </si>
  <si>
    <t>Unité</t>
  </si>
  <si>
    <t>P.U. HT</t>
  </si>
  <si>
    <t>Neutralisation</t>
    <phoneticPr fontId="5" type="noConversion"/>
  </si>
  <si>
    <t>Dépose et neutralisation d’appareils sanitaires existants.</t>
  </si>
  <si>
    <t>ens</t>
    <phoneticPr fontId="5" type="noConversion"/>
  </si>
  <si>
    <t>DOSSIER DE CONSULTATION DES ENTREPRISES</t>
  </si>
  <si>
    <t>Installation chantier</t>
  </si>
  <si>
    <t>INSTALLATION CHANTIER</t>
  </si>
  <si>
    <t>U</t>
  </si>
  <si>
    <t xml:space="preserve"> </t>
  </si>
  <si>
    <t>ens</t>
  </si>
  <si>
    <r>
      <t xml:space="preserve">BATIMENT  </t>
    </r>
    <r>
      <rPr>
        <b/>
        <sz val="14"/>
        <rFont val="Helv"/>
      </rPr>
      <t>Chapitre 2 :</t>
    </r>
  </si>
  <si>
    <t>1•2.1</t>
  </si>
  <si>
    <t>Pour mémoire</t>
  </si>
  <si>
    <t>1•2.2</t>
  </si>
  <si>
    <t>1•2.3</t>
  </si>
  <si>
    <t>MENUISERIE BOIS ET EQUIPEMENT</t>
  </si>
  <si>
    <t>LOT 3</t>
  </si>
  <si>
    <t>SERRURERIE</t>
  </si>
  <si>
    <t>TVA 20 %</t>
  </si>
  <si>
    <t>Si vous utilisez ce document au format Excel, une fois votre chiffrage saisi, merci de vérifier les programmations de calculs des cellules utilisées.</t>
  </si>
  <si>
    <t>LOT 4</t>
  </si>
  <si>
    <t>CVC PLOMBERIE  SANITAIRE</t>
  </si>
  <si>
    <t>LOT 5</t>
  </si>
  <si>
    <t>4.01</t>
  </si>
  <si>
    <t>4.02</t>
  </si>
  <si>
    <t>4.04</t>
  </si>
  <si>
    <t>Dépose baie de brassage</t>
  </si>
  <si>
    <t>5.01</t>
  </si>
  <si>
    <t>5.02</t>
  </si>
  <si>
    <t>3.1</t>
  </si>
  <si>
    <t xml:space="preserve">• Dévidoir papier WC et brosse suspendue assortie.   </t>
  </si>
  <si>
    <t>5.04</t>
  </si>
  <si>
    <t>5.09</t>
  </si>
  <si>
    <t>Production ECS</t>
  </si>
  <si>
    <t>TVA 20%</t>
  </si>
  <si>
    <t>Montant TTC</t>
  </si>
  <si>
    <t>Généralités</t>
  </si>
  <si>
    <t>• RJ45</t>
  </si>
  <si>
    <t>• Spot led sur SA</t>
  </si>
  <si>
    <t>Ens.</t>
  </si>
  <si>
    <t>M2</t>
  </si>
  <si>
    <t>ens.</t>
  </si>
  <si>
    <t xml:space="preserve">ens. </t>
  </si>
  <si>
    <t xml:space="preserve">ens </t>
  </si>
  <si>
    <r>
      <rPr>
        <sz val="10"/>
        <color indexed="9"/>
        <rFont val="Helvetica"/>
        <family val="2"/>
      </rPr>
      <t>Flocage coupe feu……………………..</t>
    </r>
    <r>
      <rPr>
        <sz val="10"/>
        <rFont val="Helvetica"/>
        <family val="2"/>
      </rPr>
      <t xml:space="preserve"> TVA 20%</t>
    </r>
  </si>
  <si>
    <r>
      <rPr>
        <sz val="10"/>
        <color indexed="9"/>
        <rFont val="Helvetica"/>
        <family val="2"/>
      </rPr>
      <t>Flocage coupe feu……………………..</t>
    </r>
    <r>
      <rPr>
        <sz val="10"/>
        <rFont val="Helvetica"/>
        <family val="2"/>
      </rPr>
      <t xml:space="preserve"> TTC</t>
    </r>
  </si>
  <si>
    <t>2.08</t>
  </si>
  <si>
    <t>ML</t>
  </si>
  <si>
    <t>Porte 1 vantail 93 x 230 CF 1/2 H</t>
  </si>
  <si>
    <t xml:space="preserve">Porte 2 vantaux 93 + 50 x 230 CF 1/2 H </t>
  </si>
  <si>
    <t>Porte 2 vantaux 93 + 50 x 230 CF 1/2 H avec hublots</t>
  </si>
  <si>
    <t>Porte 1 vantail 93 x 230 pour sanitaire handicapé</t>
  </si>
  <si>
    <t xml:space="preserve">Porte 1 vantail 93 x 204 pour sanitaires </t>
  </si>
  <si>
    <t>Porte placard technique</t>
  </si>
  <si>
    <t>Portes existantes conservées</t>
  </si>
  <si>
    <t>Portes existantes conservées avec impostes vitrées</t>
  </si>
  <si>
    <t>2.09</t>
  </si>
  <si>
    <t>Portes placards existants conservés</t>
  </si>
  <si>
    <t>2.10</t>
  </si>
  <si>
    <t>Plinthes bois prévues au lot revt sol</t>
  </si>
  <si>
    <t>2.11</t>
  </si>
  <si>
    <t>2.12</t>
  </si>
  <si>
    <t>Ets</t>
  </si>
  <si>
    <t>RSO</t>
  </si>
  <si>
    <t>RS0 01    4530 x 3160mm</t>
  </si>
  <si>
    <t>RSO 02   1200 x 2300mm</t>
  </si>
  <si>
    <t>RSO03    1500 x 2300mm</t>
  </si>
  <si>
    <t>RSO 04   1500 x 2300mm</t>
  </si>
  <si>
    <t>RSO 05    1000 x 2300mm</t>
  </si>
  <si>
    <t>RSO 06   1500 x 2300mm</t>
  </si>
  <si>
    <t>RSO 07    2100 x 2300mm</t>
  </si>
  <si>
    <t>RSO 08    1000 x 2100mm</t>
  </si>
  <si>
    <t>RSO 09    1000 x 2300mm</t>
  </si>
  <si>
    <t>Total RSO</t>
  </si>
  <si>
    <t>MENUISERIE ALUMINIUM ET ACIER</t>
  </si>
  <si>
    <t>3.1.01</t>
  </si>
  <si>
    <t>3.1.02</t>
  </si>
  <si>
    <t>3.1.03</t>
  </si>
  <si>
    <t>3.2</t>
  </si>
  <si>
    <t xml:space="preserve">Garde-corps châssis fenêtre étage   </t>
  </si>
  <si>
    <t>Châssis entrée porte-fenêtre acier 2 vantaux</t>
  </si>
  <si>
    <t xml:space="preserve">Main courante escalier   </t>
  </si>
  <si>
    <t>Dépose d'appareillage</t>
  </si>
  <si>
    <t xml:space="preserve">0.14 Circulation </t>
  </si>
  <si>
    <t xml:space="preserve">• Downlight led de puissance sur détecteurs de présence  </t>
  </si>
  <si>
    <t xml:space="preserve">• BAES </t>
  </si>
  <si>
    <t>• Goulotte type DLP 140 pour pc encastrées</t>
  </si>
  <si>
    <t>• Boitier de sol encastré inox pour 1PC20A /1PC 10/16A/ 1RJ45</t>
  </si>
  <si>
    <t xml:space="preserve">• PC 10/16A </t>
  </si>
  <si>
    <t>• PC 10/16A (ménage)</t>
  </si>
  <si>
    <t>• Boitier de sol encastré inox pour 1 PC 32A /1PC20A /1PC 10/16A/ 1RJ45</t>
  </si>
  <si>
    <t xml:space="preserve">• Fourreaux ø 40mm de liaison entre table radio et tableau de commande </t>
  </si>
  <si>
    <t xml:space="preserve">0.01 Salle démo 01 </t>
  </si>
  <si>
    <t xml:space="preserve">0.02 Salle démo 02 </t>
  </si>
  <si>
    <t xml:space="preserve">• Luminaire dalle leds… encastré FP sur VV </t>
  </si>
  <si>
    <t xml:space="preserve">• Luminaire dalle leds… encastré FP sur SA </t>
  </si>
  <si>
    <t>0.03/0.04 Espace détente élèves</t>
  </si>
  <si>
    <t>• PC 10/16A à H140 (micro-ondes)</t>
  </si>
  <si>
    <t>• PC 10/16A à H110 (services)</t>
  </si>
  <si>
    <t>0.05 Dégagement</t>
  </si>
  <si>
    <t xml:space="preserve">• Downlight led de puissance extra-plat basse luminance 2000lm sur SA  </t>
  </si>
  <si>
    <t xml:space="preserve">• Downlight led de puissance basse luminance 2000lm sur SA  </t>
  </si>
  <si>
    <t xml:space="preserve">• Downlight led de puissance basse luminance 2000lm sur détecteur de présence </t>
  </si>
  <si>
    <t>0.06 WC H/F handicapé</t>
  </si>
  <si>
    <t xml:space="preserve">• Spot led sur détecteur de présence </t>
  </si>
  <si>
    <t>• DVAF</t>
  </si>
  <si>
    <t>0.07 Dégagement sanitaires</t>
  </si>
  <si>
    <t>0.08 Sanitaire femmes</t>
  </si>
  <si>
    <t>• Alimentation électrique pour sèche-mains</t>
  </si>
  <si>
    <t>0.09 Sanitaire hommes</t>
  </si>
  <si>
    <t>0.10 Local ménage accès sous-sol</t>
  </si>
  <si>
    <t xml:space="preserve">• Applique led extra plate de puissance basse luminance 2500lm sur détecteur de présence </t>
  </si>
  <si>
    <t xml:space="preserve">• Applique led extra plate 2500lm sur détecteur de présence </t>
  </si>
  <si>
    <t>(dont 3 niveau sous-sol)</t>
  </si>
  <si>
    <r>
      <t xml:space="preserve">• BAES  </t>
    </r>
    <r>
      <rPr>
        <sz val="9"/>
        <rFont val="Helvetica"/>
        <family val="2"/>
      </rPr>
      <t>(dont 2 niveau sous-sol)</t>
    </r>
  </si>
  <si>
    <t>0.11 Salle de cours</t>
  </si>
  <si>
    <t xml:space="preserve">• Luminaire dalle leds 2700k 3000lm… encastré FP sur VV </t>
  </si>
  <si>
    <t>0.12 Bureau accueil</t>
  </si>
  <si>
    <t>• Visiophone vers portier avec commande d'ouverture</t>
  </si>
  <si>
    <t>0.13 Dégagement</t>
  </si>
  <si>
    <t>• BAES (dont 2 au niveau sous sol)</t>
  </si>
  <si>
    <t>Extérieurs</t>
  </si>
  <si>
    <t xml:space="preserve">• Alimentation gâche électrique </t>
  </si>
  <si>
    <t xml:space="preserve">• Alimentation enseigne </t>
  </si>
  <si>
    <t>• Applique  BEGA 24618K3 Led 1538lm 19W ou équivalent, commande sur horloge et lumandar</t>
  </si>
  <si>
    <t xml:space="preserve">• Applique 24503K3 Led 2021 lm 25W ou équivalent,
commande sur détecteur de présence </t>
  </si>
  <si>
    <t xml:space="preserve">RDC </t>
  </si>
  <si>
    <t>4.05</t>
  </si>
  <si>
    <t>ETAGE</t>
  </si>
  <si>
    <t>1.01 Bureau accueil</t>
  </si>
  <si>
    <t>• Luminaire dalle leds 2700k 3000lm… encastré FP sur SA</t>
  </si>
  <si>
    <t>• PC 10/16A</t>
  </si>
  <si>
    <t>• PC 10/16 (ménage)</t>
  </si>
  <si>
    <t>1.02 Salle de cours</t>
  </si>
  <si>
    <t>1.03 Salle de cours</t>
  </si>
  <si>
    <t>1.04 Dégagement</t>
  </si>
  <si>
    <t xml:space="preserve">• Downlight led de puissance basse luminance 2000lm sur détecteur de présence </t>
  </si>
  <si>
    <t>• Applique leds extra plate basse luminance 2500lm sur détecteur de présence</t>
  </si>
  <si>
    <t>1.05 Accès et combles</t>
  </si>
  <si>
    <t xml:space="preserve">• Applique leds extra plate 2500lm sur SA avec voyant d’action </t>
  </si>
  <si>
    <t>1.06 Sanitaire femmes</t>
  </si>
  <si>
    <t>• Spot led sur détecteur de présence</t>
  </si>
  <si>
    <t>• Alimentation électrique pour sèche-mains</t>
  </si>
  <si>
    <t>1.07 Sanitaire hommes</t>
  </si>
  <si>
    <t>Total  RDC</t>
  </si>
  <si>
    <t>1.08 Local ménage</t>
  </si>
  <si>
    <t xml:space="preserve">• Alimentations en attente en faux plaf pour PC10A et RJ45 </t>
  </si>
  <si>
    <t>1.09 Dégagement</t>
  </si>
  <si>
    <t xml:space="preserve">• Downlight led de puissance 2000lm sur détecteur de présence </t>
  </si>
  <si>
    <t>1.10 Bureau</t>
  </si>
  <si>
    <t>1.11 Salle de cours</t>
  </si>
  <si>
    <t>1.12 Bureau</t>
  </si>
  <si>
    <t>1.13 Bureau réunions</t>
  </si>
  <si>
    <t>1.14 Dégagement</t>
  </si>
  <si>
    <t xml:space="preserve">• BAES (dont 2 niveau sous-sol) </t>
  </si>
  <si>
    <t xml:space="preserve">• Downlight led de puissance 2000lm sur détecteur de présence </t>
  </si>
  <si>
    <t>1.15 Espace convivial</t>
  </si>
  <si>
    <t xml:space="preserve">• Downlight led de puissance 2000lm sur SA </t>
  </si>
  <si>
    <t xml:space="preserve">• PC10/16A dans meuble kitchenette </t>
  </si>
  <si>
    <t xml:space="preserve">Total  ETAGE  </t>
  </si>
  <si>
    <t>4.06</t>
  </si>
  <si>
    <t>DIVERS</t>
  </si>
  <si>
    <t>Alimentation et protection spécifique pour :</t>
  </si>
  <si>
    <t>Groupe VMC double flux</t>
  </si>
  <si>
    <t xml:space="preserve">Chaufferie existante </t>
  </si>
  <si>
    <t>4.07</t>
  </si>
  <si>
    <t>B.A.E.S</t>
  </si>
  <si>
    <t>Fourniture, pose et raccordement d’un système d’éclairage de sécurité de type bloc de secours autonome IP43 y compris télécommande, accessoires et toutes sujétions.</t>
  </si>
  <si>
    <t xml:space="preserve">Directionnel avec pictogramme adapté 45 heures  </t>
  </si>
  <si>
    <t xml:space="preserve">Éclairage de secours d’ambiance 400 heures </t>
  </si>
  <si>
    <t xml:space="preserve">Total  DIVERS  </t>
  </si>
  <si>
    <t xml:space="preserve">Total  B.A.E.S.  </t>
  </si>
  <si>
    <t>4.08</t>
  </si>
  <si>
    <t>COURANT FAIBLE</t>
  </si>
  <si>
    <t>1• Téléphonie (hors marché)</t>
  </si>
  <si>
    <t>4.09</t>
  </si>
  <si>
    <t>INTERPHONIE</t>
  </si>
  <si>
    <t>4.10</t>
  </si>
  <si>
    <t>CENTRALE INCENDIE TYPE 4</t>
  </si>
  <si>
    <t xml:space="preserve">• Équipement existant récupéré complètement et réinstallé yc toutes sujétions de câblage et essais </t>
  </si>
  <si>
    <t xml:space="preserve">• Vidéophone encastré de chez LEGRAND ou Bticino ou équivalent </t>
  </si>
  <si>
    <t>4.11</t>
  </si>
  <si>
    <t>ALARME INTRUSION</t>
  </si>
  <si>
    <t>• PM : Équipement existant récupéré complètement et réinstallé yc centrale transmetteur téléphonique et détecteurs infra rouge, compris câblage et essais de bon fonctionnement.</t>
  </si>
  <si>
    <t xml:space="preserve">Groupe PAC (puissance à confirmer avec lot CVC) </t>
  </si>
  <si>
    <t xml:space="preserve">     En option, voir ci-dessous</t>
  </si>
  <si>
    <t xml:space="preserve">• Platine visiophone extérieure anti-vandale </t>
  </si>
  <si>
    <t>4.03</t>
  </si>
  <si>
    <t xml:space="preserve">Fourniture, pose et raccordement d’appareils sanitaires </t>
  </si>
  <si>
    <t>0.06 WC PMR</t>
  </si>
  <si>
    <t>• Bloc WC suspendu céramique coloris blanc specifique PMR, abattant PVC renforcé soft close à chasse encastrée sur bâti support de chez Geberit ou équivalent commande Eco chromée</t>
  </si>
  <si>
    <t xml:space="preserve">• Distributeur de savon liquide en applique </t>
  </si>
  <si>
    <t xml:space="preserve">• Sèche-mains électrique inox à air pulsé de chez JOFEL ref. Tifon ou équivalent </t>
  </si>
  <si>
    <t xml:space="preserve">• Barre de transfert angulaire specifique PMR yc renforts en cloison </t>
  </si>
  <si>
    <t>• Miroir sécurisé 600 x 400 pose collée</t>
  </si>
  <si>
    <t>• Lave-mains de chez Villeroy et Boch ou équivalent, avec robinetterie monocommande et siphon chromé</t>
  </si>
  <si>
    <t>• Bloc WC suspendu céramique coloris blanc, abattant PVC renforcé soft close à chasse encastrée sur bâti support de chez Geberit ou équivalent commande Eco chromée</t>
  </si>
  <si>
    <t>• Lave-mains PMR de chez Villeroy et Boch ou équivalent, avec robinetterie monocommande et siphon chromé</t>
  </si>
  <si>
    <t>• Urinoir suspendu céramique coloris blanc ou équivalent commande Eco chromée</t>
  </si>
  <si>
    <t>0.10 Local ménage</t>
  </si>
  <si>
    <t>0.02 Salle radio 02</t>
  </si>
  <si>
    <t>• Meuble paillasse avec évier intégré et robinetterie chromée monocommande 3 portes. Plan de travail résine yc dosseret en remontée de 0.60 et 3 portes en sous face. Dimensions sur 1200 x 600.</t>
  </si>
  <si>
    <t>0.03 Equipement kitchenette espace détente élèves</t>
  </si>
  <si>
    <t xml:space="preserve">• Evier inox Franke ref. Renova 860 x 500 intégré et robinetterie chromée monocommande. </t>
  </si>
  <si>
    <t>1.16 Local ménage</t>
  </si>
  <si>
    <t>• Vidoir de chez Villeroy et Boch avec grille support seau ou équivalent, robinetterie murale monocommande et siphon PVC</t>
  </si>
  <si>
    <t>5.03</t>
  </si>
  <si>
    <r>
      <t xml:space="preserve">  </t>
    </r>
    <r>
      <rPr>
        <sz val="10"/>
        <rFont val="Helvetica"/>
        <family val="2"/>
      </rPr>
      <t>HT</t>
    </r>
  </si>
  <si>
    <t>1•2.4</t>
  </si>
  <si>
    <t>Supportage métallique bras radio</t>
  </si>
  <si>
    <t xml:space="preserve">Réservations dans planchers ou murs </t>
  </si>
  <si>
    <t>Portes extérieures existantes conservées</t>
  </si>
  <si>
    <t>Meuble paillasse… voir option</t>
  </si>
  <si>
    <t>• Alimentation EF/EVAC</t>
  </si>
  <si>
    <t>• ECS 30l encastré dans équipement</t>
  </si>
  <si>
    <t>Evier…. Voir option</t>
  </si>
  <si>
    <t>1.15 Equipement kitchenette professeurs</t>
  </si>
  <si>
    <t>5.10</t>
  </si>
  <si>
    <t xml:space="preserve">TOTAL DU LOT TTC </t>
  </si>
  <si>
    <t>2.13</t>
  </si>
  <si>
    <t>2.14</t>
  </si>
  <si>
    <t>2• Baie de brassage…....... Option Voir ci-dessous</t>
  </si>
  <si>
    <t>3• Câblage RJ45…....... Option Voir ci-dessous</t>
  </si>
  <si>
    <t>Raccordement au réseau sanitaire existant</t>
  </si>
  <si>
    <t>Ventilation spécifique placard technique baie de brassage</t>
  </si>
  <si>
    <t>5.05</t>
  </si>
  <si>
    <t>5.06</t>
  </si>
  <si>
    <t>VMC simple flux</t>
  </si>
  <si>
    <t>5.07</t>
  </si>
  <si>
    <t>Air neuf sur menuiserie de type extra-plate pour menuiseries bois ou alu 45m3/H minimum</t>
  </si>
  <si>
    <t>5.08</t>
  </si>
  <si>
    <t>VMC double flux</t>
  </si>
  <si>
    <t xml:space="preserve">TOTAL DU LOT HT </t>
  </si>
  <si>
    <t>• Réseau d'extraction</t>
  </si>
  <si>
    <t>• Bouches d'extraction</t>
  </si>
  <si>
    <t>Total 5.06</t>
  </si>
  <si>
    <t>Total 5.08</t>
  </si>
  <si>
    <t>• Unité extérieure</t>
  </si>
  <si>
    <r>
      <t xml:space="preserve">  Total article 5.10 </t>
    </r>
    <r>
      <rPr>
        <sz val="10"/>
        <rFont val="Helvetica"/>
        <family val="2"/>
      </rPr>
      <t>HT</t>
    </r>
  </si>
  <si>
    <t xml:space="preserve">                     Total 05.3 Fourniture, pose et raccordement d’appareils sanitaires </t>
  </si>
  <si>
    <t>• Unité intérieure 2.2 KW</t>
  </si>
  <si>
    <t>• Unité intérieure 2.8 KW</t>
  </si>
  <si>
    <t>• Unité intérieure 3.6 KW</t>
  </si>
  <si>
    <t>• Unité intérieure 4.5 KW</t>
  </si>
  <si>
    <t>• Réseau liaison frigo bus com etc…</t>
  </si>
  <si>
    <t>• Unité intérieure 1.5 KW yc telecommande filaire</t>
  </si>
  <si>
    <t>• Bouches insufflation extraction</t>
  </si>
  <si>
    <t>• Groupe VMC</t>
  </si>
  <si>
    <t>• Centrale double flux</t>
  </si>
  <si>
    <t>• Réseau insufflation extraction</t>
  </si>
  <si>
    <t>1•2.5</t>
  </si>
  <si>
    <t>Lisse bois sur garde-corps fenêtres</t>
  </si>
  <si>
    <t>DEMOLITION  ET REPRISE EN SOUS-ŒUVRE</t>
  </si>
  <si>
    <t xml:space="preserve">TRANCHES OPTIONNELLES </t>
  </si>
  <si>
    <t>TO 1</t>
  </si>
  <si>
    <t>TO 2</t>
  </si>
  <si>
    <t>TO 3</t>
  </si>
  <si>
    <t>PRESTATIONS SUPPLEMENTAIRES EVENTUELLES</t>
  </si>
  <si>
    <t xml:space="preserve">PRESTATIONS SUPPLEMENTAIRES EVENTUELLES </t>
  </si>
  <si>
    <r>
      <t xml:space="preserve">RSO 10                                 </t>
    </r>
    <r>
      <rPr>
        <sz val="10"/>
        <rFont val="Helv"/>
      </rPr>
      <t>HT</t>
    </r>
  </si>
  <si>
    <t>PS 2</t>
  </si>
  <si>
    <t>PS 3</t>
  </si>
  <si>
    <r>
      <t xml:space="preserve">RSO 11                                 </t>
    </r>
    <r>
      <rPr>
        <sz val="10"/>
        <rFont val="Helv"/>
      </rPr>
      <t>HT</t>
    </r>
  </si>
  <si>
    <t>PS 4</t>
  </si>
  <si>
    <r>
      <t xml:space="preserve">RSO 12                                 </t>
    </r>
    <r>
      <rPr>
        <sz val="10"/>
        <rFont val="Helv"/>
      </rPr>
      <t>HT</t>
    </r>
  </si>
  <si>
    <t>Révision des volets</t>
  </si>
  <si>
    <t>Vitrage Stadip</t>
  </si>
  <si>
    <t>Entrée air neuf dans châssis existants</t>
  </si>
  <si>
    <t>PS 5</t>
  </si>
  <si>
    <t>Equipement mobilier</t>
  </si>
  <si>
    <t>1/ Ensemble tablette mange debout</t>
  </si>
  <si>
    <t>2/ Ensemble kitchenette élèves</t>
  </si>
  <si>
    <t>3/ Ensemble kitchenette professeurs</t>
  </si>
  <si>
    <t xml:space="preserve">Total PS 5 Equipement mobilier HT   </t>
  </si>
  <si>
    <t>PS 6</t>
  </si>
  <si>
    <t>Motorisation porte PMR                   HT</t>
  </si>
  <si>
    <t>MENUISERIE ALUMINIUM</t>
  </si>
  <si>
    <t>1/ Châssis fenêtre aluminium 2 vantaux dimensions 1100 x 2300 Ht</t>
  </si>
  <si>
    <t>2/ Châssis fenêtre aluminium 2 vantaux dimensions 1100 x 2100 Ht</t>
  </si>
  <si>
    <t xml:space="preserve">3/ Châssis fenêtre aluminium 1 vantail </t>
  </si>
  <si>
    <t>Total TO 1 Menuiserie aluminium</t>
  </si>
  <si>
    <t>TRANCHE OPTIONNELLE et PSE : voir ci-après</t>
  </si>
  <si>
    <t>4.12</t>
  </si>
  <si>
    <t xml:space="preserve">TRANCHE OPTIONNELLE </t>
  </si>
  <si>
    <t>Alimentation et protection spécifique pour groupe PAC</t>
  </si>
  <si>
    <r>
      <rPr>
        <b/>
        <sz val="10"/>
        <rFont val="Helvetica"/>
        <family val="2"/>
      </rPr>
      <t>(puissance à confirmer avec lot CVC)</t>
    </r>
    <r>
      <rPr>
        <sz val="10"/>
        <rFont val="Helvetica"/>
        <family val="2"/>
      </rPr>
      <t>…… HT</t>
    </r>
  </si>
  <si>
    <t>4.13</t>
  </si>
  <si>
    <t>PRESTATIONS SUPPLEMENTAIRES EVENTUELLES (PSE)</t>
  </si>
  <si>
    <t>PS 7</t>
  </si>
  <si>
    <r>
      <rPr>
        <b/>
        <sz val="10"/>
        <rFont val="Helvetica"/>
        <family val="2"/>
      </rPr>
      <t xml:space="preserve">Baie de brassage  </t>
    </r>
    <r>
      <rPr>
        <sz val="10"/>
        <rFont val="Helvetica"/>
        <family val="2"/>
      </rPr>
      <t xml:space="preserve">                               HT</t>
    </r>
  </si>
  <si>
    <t>PS 8</t>
  </si>
  <si>
    <r>
      <t xml:space="preserve">Câblage RJ45                                  </t>
    </r>
    <r>
      <rPr>
        <sz val="10"/>
        <rFont val="Helvetica"/>
        <family val="2"/>
      </rPr>
      <t xml:space="preserve">  HT</t>
    </r>
  </si>
  <si>
    <t>TRANCHES OPTIONNELLES</t>
  </si>
  <si>
    <t>Dépose et neutralisation de radiateurs</t>
  </si>
  <si>
    <t>Chauffage Climatisation RDC et R+1</t>
  </si>
  <si>
    <t>Tranche ferme</t>
  </si>
  <si>
    <t>PS 9</t>
  </si>
  <si>
    <t>Fourniture, pose et raccordement d’appareils sanitaires  :</t>
  </si>
  <si>
    <t>PS 10</t>
  </si>
  <si>
    <t>1/ Equipement kitchenette espace détente élèves</t>
  </si>
  <si>
    <t>2/ Equipement kitchenette professeurs</t>
  </si>
  <si>
    <r>
      <t xml:space="preserve">  Total PS 10 </t>
    </r>
    <r>
      <rPr>
        <sz val="10"/>
        <rFont val="Helvetica"/>
        <family val="2"/>
      </rPr>
      <t>HT</t>
    </r>
  </si>
  <si>
    <t>Dépose évacuation chaudière fuel et autres éléments techniques</t>
  </si>
  <si>
    <t xml:space="preserve">TOTAL DU CHAPITRE 2   HT </t>
  </si>
  <si>
    <t xml:space="preserve">TOTAL DU CHAPITRE 2   TTC </t>
  </si>
  <si>
    <t xml:space="preserve">TOTAL  DU LOT HT  </t>
  </si>
  <si>
    <t>CAISSE NATIONALE MILITAIRE DE SECURITE SOCIALE</t>
  </si>
  <si>
    <t>CRECHE LAMALGUE</t>
  </si>
  <si>
    <t>DESCRIPTION DES OUVRAGES</t>
  </si>
  <si>
    <t>Création de trémie sur plancher toiture</t>
  </si>
  <si>
    <t xml:space="preserve">Démolition de souche en toiture  </t>
  </si>
  <si>
    <t>Rebouchage de souches existantes conservées</t>
  </si>
  <si>
    <t>Création de souche en toiture</t>
  </si>
  <si>
    <t xml:space="preserve">Création de grilles AN </t>
  </si>
  <si>
    <t>Mise en place gaine pompier (raccord ZAG)</t>
  </si>
  <si>
    <t>Création de percements sur cloisons et/ou voiles béton</t>
  </si>
  <si>
    <t>Isolation thermique par flocage en sous face plancher VS</t>
  </si>
  <si>
    <t>Création d’une issue dans réfectoire 08</t>
  </si>
  <si>
    <t xml:space="preserve">Cloisons à doublage ventilé </t>
  </si>
  <si>
    <t>Accès toiture terrasses gravillonnée</t>
  </si>
  <si>
    <t xml:space="preserve">Réparation accès VS Ouest </t>
  </si>
  <si>
    <t>Bac à graisse cuisine établissement</t>
  </si>
  <si>
    <t>Accès et collecteur ventilation VS Est</t>
  </si>
  <si>
    <t>Récupération des EP des toitures terrasses vers réseau EP existant</t>
  </si>
  <si>
    <t>Bac à graisse</t>
  </si>
  <si>
    <t>Alarme de niveau</t>
  </si>
  <si>
    <t>Raccordement sur réseau EU EV</t>
  </si>
  <si>
    <t>Collecteur ventilation</t>
  </si>
  <si>
    <t xml:space="preserve">Total OUVRAGES A REALISER </t>
  </si>
  <si>
    <t>OUVRAGES  A REALISER</t>
  </si>
  <si>
    <t>GENERALITES</t>
  </si>
  <si>
    <t>FACADES</t>
  </si>
  <si>
    <t>Analyse des subjectiles et rapport de compatibilité</t>
  </si>
  <si>
    <t xml:space="preserve">Décapage des revêtements peinture et autres RPE par décapage chimique </t>
  </si>
  <si>
    <t>Ouvertures des fissures</t>
  </si>
  <si>
    <t xml:space="preserve">Ravalement des façades </t>
  </si>
  <si>
    <t>Peinture sur ouvrages métalliques</t>
  </si>
  <si>
    <t xml:space="preserve">Nettoyage fin chantier </t>
  </si>
  <si>
    <t>PRESCRIPTIONS TECHNIQUES</t>
  </si>
  <si>
    <t>Dispositions particulières au chantier</t>
  </si>
  <si>
    <t>Arrachage des relevés d’étanchéité existants et solins</t>
  </si>
  <si>
    <t>Arrachage des joints de dilatation existants et divers</t>
  </si>
  <si>
    <t>Dépose des moignons existants et garde grèves et boites à eau</t>
  </si>
  <si>
    <t>Dépose des lanterneaux existants</t>
  </si>
  <si>
    <t>Couvertines d’acrotères</t>
  </si>
  <si>
    <t>Skydomes d’éclairage zénithal</t>
  </si>
  <si>
    <t>Traitement des joints de dilatation</t>
  </si>
  <si>
    <t xml:space="preserve">Relevés d’étanchéité sur lanterneaux type Skydomes </t>
  </si>
  <si>
    <t>Relevés d’étanchéité sur souches et autres ouvrages en toiture</t>
  </si>
  <si>
    <t>Moignons plomb tronconiques pour EP</t>
  </si>
  <si>
    <t>Garde grèves</t>
  </si>
  <si>
    <t>Potelets et ligne de vie</t>
  </si>
  <si>
    <t>Prestations pour lots techniques</t>
  </si>
  <si>
    <t xml:space="preserve">Dallage sur plots </t>
  </si>
  <si>
    <t>Escalier Hélicoïdal Nord accès terrasses logements</t>
  </si>
  <si>
    <t>ETANCHEITE DES TOITURES TERRASSES</t>
  </si>
  <si>
    <t>TRANCHE FERME</t>
  </si>
  <si>
    <t xml:space="preserve">TVA 20 %    </t>
  </si>
  <si>
    <t xml:space="preserve">TTC        </t>
  </si>
  <si>
    <t>Montant HT</t>
  </si>
  <si>
    <t>FINITIONS INTERIEURES</t>
  </si>
  <si>
    <t>Faux-plafond</t>
  </si>
  <si>
    <t>Peinture sur murs</t>
  </si>
  <si>
    <t xml:space="preserve">Cache radiateur </t>
  </si>
  <si>
    <t>Remplacement d’un châssis bois vitré intérieur par un vitrage Stadip</t>
  </si>
  <si>
    <t>Sols durs ou PVC et/ou revêtement faïence intérieur</t>
  </si>
  <si>
    <t>Sans objet</t>
  </si>
  <si>
    <t>Installation</t>
  </si>
  <si>
    <t>Flocage isolant</t>
  </si>
  <si>
    <t>m2</t>
  </si>
  <si>
    <t>Révision</t>
  </si>
  <si>
    <t>Repliement</t>
  </si>
  <si>
    <t>• Reconnaissance des sols et réseaux existants / Fourniture note de calcul et détails d'exécution / Découpe voirie existante et terrassement mécanique</t>
  </si>
  <si>
    <t>• Tranchée / Mise en œuvre réseau EP / Raccordement</t>
  </si>
  <si>
    <t>• Mise en place regards</t>
  </si>
  <si>
    <t>• Mise en œuvre chute EP PVC ø 100 yc dauphins et toutes fixations et raccordement</t>
  </si>
  <si>
    <t xml:space="preserve">Dépose complète et évacuation... </t>
  </si>
  <si>
    <t>Fourniture, pose et mise en œuvre de FP acoustique..</t>
  </si>
  <si>
    <t>Qualité hydrofuge pour locaux humides</t>
  </si>
  <si>
    <t>Total article  1.04.01</t>
  </si>
  <si>
    <t>Révision de la grande verrière</t>
  </si>
  <si>
    <t xml:space="preserve">Crosse de sécurité partie basse poteau béton </t>
  </si>
  <si>
    <t>Portilons accès terrasses gravillonnées</t>
  </si>
  <si>
    <t>Porte local technique chaufferie CF 1H</t>
  </si>
  <si>
    <t xml:space="preserve">Terrassement VRD </t>
  </si>
  <si>
    <t>LIBELLE</t>
  </si>
  <si>
    <t>MONTANT HT</t>
  </si>
  <si>
    <t>DEMOLITION  GROS ŒUVRE MACONNERIE  VRD</t>
  </si>
  <si>
    <t>TOTAL TTC</t>
  </si>
  <si>
    <t>PM</t>
  </si>
  <si>
    <t xml:space="preserve">Réfection complète de l’étanchéité des toitures terrasses inaccessibles yc sous terrasses carrelees </t>
  </si>
  <si>
    <t xml:space="preserve">Brises vues sur espaces tech. en toiture </t>
  </si>
  <si>
    <t>Article annulé</t>
  </si>
  <si>
    <t>ETUDES D'EXECUTION</t>
  </si>
  <si>
    <t xml:space="preserve">Renforcement de plancher en VS </t>
  </si>
  <si>
    <t>ml</t>
  </si>
  <si>
    <t xml:space="preserve">Réparation de fissuration sur cloisons lourdes </t>
  </si>
  <si>
    <t>Plots béton  et ossature metallique sous-groupes VMC sur plancher toiture</t>
  </si>
  <si>
    <t xml:space="preserve">Plots béton  </t>
  </si>
  <si>
    <t>Ens</t>
  </si>
  <si>
    <t xml:space="preserve">Façades courantes </t>
  </si>
  <si>
    <t xml:space="preserve">Acrotères en RDC  deux faces </t>
  </si>
  <si>
    <t>m²</t>
  </si>
  <si>
    <t xml:space="preserve">Acrotères en R+1  deux faces </t>
  </si>
  <si>
    <t xml:space="preserve">Poteaux circulaires support casquette </t>
  </si>
  <si>
    <t xml:space="preserve">Poteau rectangualires en excroissance de façades </t>
  </si>
  <si>
    <t xml:space="preserve">Casquettes partie non étanchées y compris nez de dalles </t>
  </si>
  <si>
    <t xml:space="preserve">Poutres support des casquettes </t>
  </si>
  <si>
    <t>Application d’un inhibiteur de corrosion</t>
  </si>
  <si>
    <t xml:space="preserve">Escalier extérieur hélicoïdale </t>
  </si>
  <si>
    <t>2.1.1</t>
  </si>
  <si>
    <t>2.1.1.14</t>
  </si>
  <si>
    <t>2.1.1.15</t>
  </si>
  <si>
    <t>DESCRIPTION DES OUVRAGES A REALISER</t>
  </si>
  <si>
    <t>2.1.2</t>
  </si>
  <si>
    <t>2.1.2.1</t>
  </si>
  <si>
    <t>2.1.2.2</t>
  </si>
  <si>
    <t>2.1.2.3</t>
  </si>
  <si>
    <t>2.1.2.4</t>
  </si>
  <si>
    <t>2.1.2.5</t>
  </si>
  <si>
    <t>2.1.2.6</t>
  </si>
  <si>
    <t>2.1.2.7</t>
  </si>
  <si>
    <t>2.1.2.8</t>
  </si>
  <si>
    <t>2.1.2.9</t>
  </si>
  <si>
    <t>2.1.2.10</t>
  </si>
  <si>
    <t>2.1.2.11</t>
  </si>
  <si>
    <t>2.1.2.12</t>
  </si>
  <si>
    <t>2.1.2.13</t>
  </si>
  <si>
    <t>2.1.2.14</t>
  </si>
  <si>
    <t>2.1.2.15</t>
  </si>
  <si>
    <t>2.1.2.18</t>
  </si>
  <si>
    <t>2.1.2.19</t>
  </si>
  <si>
    <t>Total article  2.1.2.8</t>
  </si>
  <si>
    <t>Total article  2.1.2.19</t>
  </si>
  <si>
    <t>Total article 2.1.2.18</t>
  </si>
  <si>
    <t>2.2.1</t>
  </si>
  <si>
    <t>2.2.2.1</t>
  </si>
  <si>
    <t>2.2.2.2</t>
  </si>
  <si>
    <t>2.2.2.3</t>
  </si>
  <si>
    <t>2.2.2.4</t>
  </si>
  <si>
    <t>2.2.2.5</t>
  </si>
  <si>
    <t>2.2.2.6</t>
  </si>
  <si>
    <t>2.2.2.7</t>
  </si>
  <si>
    <t>2.2.2.8</t>
  </si>
  <si>
    <t xml:space="preserve">TOTAL DU LOT 2-02   HT </t>
  </si>
  <si>
    <t>TOTAL DU LOT 2-02   TTC</t>
  </si>
  <si>
    <t>2.2.2.9</t>
  </si>
  <si>
    <t>2.2.2.10</t>
  </si>
  <si>
    <t>2.3.1</t>
  </si>
  <si>
    <t>2.3.1.1</t>
  </si>
  <si>
    <t>2.3.2</t>
  </si>
  <si>
    <t>2.3.2.1</t>
  </si>
  <si>
    <t>2.3.2.2</t>
  </si>
  <si>
    <t>2.3.2.4</t>
  </si>
  <si>
    <t>Travaux préparatoires</t>
  </si>
  <si>
    <t>2.3.2.5</t>
  </si>
  <si>
    <t>2.3.2.3</t>
  </si>
  <si>
    <t>2.3.2.6</t>
  </si>
  <si>
    <t>2.3.2.7</t>
  </si>
  <si>
    <t>2.3.2.8</t>
  </si>
  <si>
    <t>2.3.2.9</t>
  </si>
  <si>
    <t>2.3.2.10</t>
  </si>
  <si>
    <t>2.3.2.11</t>
  </si>
  <si>
    <t>2.3.2.12</t>
  </si>
  <si>
    <t>2.3.2.13</t>
  </si>
  <si>
    <t>2.3.2.14</t>
  </si>
  <si>
    <t>2.3.2.15</t>
  </si>
  <si>
    <t>2.3.2.16</t>
  </si>
  <si>
    <t>2.3.2.17</t>
  </si>
  <si>
    <t>2.3.2.18</t>
  </si>
  <si>
    <t>2.3.2.19</t>
  </si>
  <si>
    <t>2.3.2.20</t>
  </si>
  <si>
    <t>2.3.2.21</t>
  </si>
  <si>
    <t xml:space="preserve">TOTAL DU LOT 2-03   HT </t>
  </si>
  <si>
    <t>TOTAL DU LOT 2-03   TTC</t>
  </si>
  <si>
    <t>2.4.1</t>
  </si>
  <si>
    <t>2.4.2</t>
  </si>
  <si>
    <t>2.4.3</t>
  </si>
  <si>
    <t>2.4.4</t>
  </si>
  <si>
    <t xml:space="preserve">TOTAL DU LOT 2-04   HT </t>
  </si>
  <si>
    <t>TOTAL DU LOT 2-04   TTC</t>
  </si>
  <si>
    <t xml:space="preserve">TOTAL DU LOT 2-05   HT </t>
  </si>
  <si>
    <t>TOTAL DU LOT 2-05   TTC</t>
  </si>
  <si>
    <t>2.5.1</t>
  </si>
  <si>
    <t>2.5.2</t>
  </si>
  <si>
    <t>2.5.3</t>
  </si>
  <si>
    <t>2.5.4</t>
  </si>
  <si>
    <t>2.5.5</t>
  </si>
  <si>
    <t>RECAPITULATIF DES CHAPITRES DU LOT 02 RENOVATION MULTI CORPS D'ETAT</t>
  </si>
  <si>
    <t xml:space="preserve">Ouverture sous oeuvre pour gaine de 450 mm </t>
  </si>
  <si>
    <t xml:space="preserve">Ouverture sous oeuvre pour trou d'homme 800x800mm </t>
  </si>
  <si>
    <t>Terrassement + Dalle BA</t>
  </si>
  <si>
    <t xml:space="preserve">Pots béton de supportage brise-vue périmètre groupe VMC </t>
  </si>
  <si>
    <t xml:space="preserve">Ossature metallique galvanisée </t>
  </si>
  <si>
    <t>Démolition revêt. carrelage terrasses carrelées en toiture</t>
  </si>
  <si>
    <t xml:space="preserve">Revêtement cx palier étage escalier hélicoïdal ext. Nord </t>
  </si>
  <si>
    <t>LOT RENOVATION MULTICORPS D'ETAT</t>
  </si>
  <si>
    <t>Chapitre 2-1</t>
  </si>
  <si>
    <t xml:space="preserve">TOTAL Chapitre 2.1    HT </t>
  </si>
  <si>
    <t>TOTAL Chapitre 2.1   TTC</t>
  </si>
  <si>
    <t>Chapitre 2-2</t>
  </si>
  <si>
    <r>
      <t>Mise en œuvre d’un système de réparation des bétons armés</t>
    </r>
    <r>
      <rPr>
        <b/>
        <sz val="10"/>
        <color theme="1"/>
        <rFont val="Helvetica"/>
        <family val="2"/>
      </rPr>
      <t xml:space="preserve">  suivant preconisations EPR</t>
    </r>
  </si>
  <si>
    <t>28 avenue GUIRAMAND - 83000  TOULON</t>
  </si>
  <si>
    <t>Amélioration de la sécurité incendie et du clos et du couvert</t>
  </si>
  <si>
    <t>Réalisation de divers ouvrages</t>
  </si>
  <si>
    <t>Chapitre 2-3</t>
  </si>
  <si>
    <t>Chapitre 2-4</t>
  </si>
  <si>
    <t>Chapitre 2-5</t>
  </si>
  <si>
    <t>TOTAL DES CHAPITRES ARCHITECTURAUX</t>
  </si>
  <si>
    <t>TRANCHE CONDITIONNELLE 1</t>
  </si>
  <si>
    <t>TRANCHE CONDITIONNELLE 2</t>
  </si>
  <si>
    <t>Remplacement porte CF1/2H acces degt. locaux perso.</t>
  </si>
  <si>
    <t>2.1.2.16</t>
  </si>
  <si>
    <t>2.1.2.17</t>
  </si>
  <si>
    <t>2.1.2.20</t>
  </si>
  <si>
    <t>Réf.  …................... se rapportant au CCTP réf …................ - 7 JUILLET 2023</t>
  </si>
  <si>
    <t xml:space="preserve">VOIR CI-APRES TRANCHE OPTIONNELLE 1 ET TRANCHE OPTIONNELLE 2 </t>
  </si>
  <si>
    <r>
      <rPr>
        <b/>
        <sz val="12"/>
        <color theme="1"/>
        <rFont val="Helvetica"/>
        <family val="2"/>
      </rPr>
      <t>Tranche optionnelle 1</t>
    </r>
    <r>
      <rPr>
        <b/>
        <sz val="10"/>
        <color theme="1"/>
        <rFont val="Helvetica"/>
        <family val="2"/>
      </rPr>
      <t xml:space="preserve"> : passivation des aciers liées au risque de corrosion suite abaissement du pH </t>
    </r>
  </si>
  <si>
    <r>
      <rPr>
        <b/>
        <sz val="12"/>
        <color theme="1"/>
        <rFont val="Helvetica"/>
        <family val="2"/>
      </rPr>
      <t xml:space="preserve">Tranche optionnelle 2 </t>
    </r>
    <r>
      <rPr>
        <b/>
        <sz val="10"/>
        <color theme="1"/>
        <rFont val="Helvetica"/>
        <family val="2"/>
      </rPr>
      <t xml:space="preserve">: procédé visant à reconstituer un enrobage pour protection des armatures </t>
    </r>
  </si>
  <si>
    <r>
      <rPr>
        <b/>
        <sz val="12"/>
        <color theme="1"/>
        <rFont val="Helvetica"/>
        <family val="2"/>
      </rPr>
      <t>Tranche optionnelle 1</t>
    </r>
    <r>
      <rPr>
        <b/>
        <sz val="10"/>
        <color theme="1"/>
        <rFont val="Helvetica"/>
        <family val="2"/>
      </rPr>
      <t xml:space="preserve"> </t>
    </r>
    <r>
      <rPr>
        <sz val="10"/>
        <color theme="1"/>
        <rFont val="Helvetica"/>
        <family val="2"/>
      </rPr>
      <t xml:space="preserve">: passivation des aciers liées au risque de corrosion suite abaissement du pH </t>
    </r>
  </si>
  <si>
    <r>
      <rPr>
        <b/>
        <sz val="12"/>
        <color theme="1"/>
        <rFont val="Helvetica"/>
        <family val="2"/>
      </rPr>
      <t>Tranche optionnelle 2</t>
    </r>
    <r>
      <rPr>
        <sz val="12"/>
        <color theme="1"/>
        <rFont val="Helvetica"/>
        <family val="2"/>
      </rPr>
      <t xml:space="preserve"> </t>
    </r>
    <r>
      <rPr>
        <sz val="10"/>
        <color theme="1"/>
        <rFont val="Helvetica"/>
        <family val="2"/>
      </rPr>
      <t xml:space="preserve">: procédé visant à reconstituer un enrobage pour protection des armatures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</si>
</sst>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quot;€&quot;;\-#,##0.00&quot;€&quot;"/>
    <numFmt numFmtId="165" formatCode="_ * #,##0.00_ \ [$€-1]_ ;_ * \-#,##0.00\ \ [$€-1]_ ;_ * &quot;-&quot;??_ \ [$€-1]_ ;_ @_ "/>
    <numFmt numFmtId="166" formatCode="#,##0.00\ &quot;€&quot;"/>
    <numFmt numFmtId="167" formatCode="_-* #,##0.00\ [$€-40C]_-;\-* #,##0.00\ [$€-40C]_-;_-* &quot;-&quot;??\ [$€-40C]_-;_-@_-"/>
  </numFmts>
  <fonts count="51" x14ac:knownFonts="1">
    <font>
      <sz val="10"/>
      <name val="Verdana"/>
    </font>
    <font>
      <sz val="10"/>
      <name val="Helv"/>
    </font>
    <font>
      <b/>
      <sz val="10"/>
      <name val="Helv"/>
    </font>
    <font>
      <b/>
      <sz val="11"/>
      <name val="Helv"/>
    </font>
    <font>
      <sz val="9"/>
      <name val="Helv"/>
    </font>
    <font>
      <sz val="8"/>
      <name val="Helv"/>
    </font>
    <font>
      <b/>
      <sz val="9"/>
      <name val="Helv"/>
    </font>
    <font>
      <b/>
      <sz val="12"/>
      <name val="Helv"/>
    </font>
    <font>
      <sz val="11"/>
      <name val="Helv"/>
    </font>
    <font>
      <b/>
      <sz val="14"/>
      <name val="Helv"/>
    </font>
    <font>
      <b/>
      <sz val="16"/>
      <name val="Helv"/>
    </font>
    <font>
      <sz val="12"/>
      <name val="Helv"/>
    </font>
    <font>
      <sz val="14"/>
      <name val="Helv"/>
    </font>
    <font>
      <sz val="8"/>
      <name val="Verdana"/>
      <family val="2"/>
    </font>
    <font>
      <sz val="11"/>
      <color rgb="FFFF0000"/>
      <name val="Helv"/>
    </font>
    <font>
      <i/>
      <sz val="9"/>
      <color rgb="FF000000"/>
      <name val="Arial"/>
      <family val="2"/>
    </font>
    <font>
      <u/>
      <sz val="10"/>
      <color theme="10"/>
      <name val="Verdana"/>
      <family val="2"/>
    </font>
    <font>
      <u/>
      <sz val="10"/>
      <color theme="11"/>
      <name val="Verdana"/>
      <family val="2"/>
    </font>
    <font>
      <b/>
      <sz val="11"/>
      <name val="Helvetica"/>
      <family val="2"/>
    </font>
    <font>
      <sz val="10"/>
      <name val="Helvetica"/>
      <family val="2"/>
    </font>
    <font>
      <sz val="9"/>
      <name val="Helvetica"/>
      <family val="2"/>
    </font>
    <font>
      <sz val="11"/>
      <name val="Helvetica"/>
      <family val="2"/>
    </font>
    <font>
      <b/>
      <sz val="14"/>
      <name val="Helvetica"/>
      <family val="2"/>
    </font>
    <font>
      <sz val="8"/>
      <name val="Helvetica"/>
      <family val="2"/>
    </font>
    <font>
      <b/>
      <sz val="12"/>
      <name val="Helvetica"/>
      <family val="2"/>
    </font>
    <font>
      <sz val="11"/>
      <color rgb="FFFF0000"/>
      <name val="Helvetica"/>
      <family val="2"/>
    </font>
    <font>
      <b/>
      <sz val="9"/>
      <name val="Helvetica"/>
      <family val="2"/>
    </font>
    <font>
      <b/>
      <sz val="10"/>
      <name val="Helvetica"/>
      <family val="2"/>
    </font>
    <font>
      <sz val="10"/>
      <color indexed="9"/>
      <name val="Helvetica"/>
      <family val="2"/>
    </font>
    <font>
      <i/>
      <sz val="9"/>
      <color indexed="8"/>
      <name val="Helvetica"/>
      <family val="2"/>
    </font>
    <font>
      <i/>
      <sz val="9"/>
      <color rgb="FF000000"/>
      <name val="Helvetica"/>
      <family val="2"/>
    </font>
    <font>
      <b/>
      <sz val="11"/>
      <color rgb="FFFF0000"/>
      <name val="Helvetica"/>
      <family val="2"/>
    </font>
    <font>
      <b/>
      <sz val="10"/>
      <color rgb="FF0070C0"/>
      <name val="Helvetica"/>
      <family val="2"/>
    </font>
    <font>
      <sz val="10"/>
      <color theme="1"/>
      <name val="Helvetica"/>
      <family val="2"/>
    </font>
    <font>
      <i/>
      <sz val="10"/>
      <name val="Helvetica"/>
      <family val="2"/>
    </font>
    <font>
      <sz val="12"/>
      <color rgb="FF0070C0"/>
      <name val="Helv"/>
    </font>
    <font>
      <b/>
      <sz val="14"/>
      <color rgb="FF0070C0"/>
      <name val="Helv"/>
    </font>
    <font>
      <sz val="12"/>
      <name val="Times New Roman"/>
      <family val="1"/>
    </font>
    <font>
      <i/>
      <sz val="11"/>
      <name val="Helvetica"/>
      <family val="2"/>
    </font>
    <font>
      <sz val="9"/>
      <color rgb="FFFF0000"/>
      <name val="Helvetica"/>
      <family val="2"/>
    </font>
    <font>
      <sz val="10"/>
      <color rgb="FFFF0000"/>
      <name val="Helvetica"/>
      <family val="2"/>
    </font>
    <font>
      <b/>
      <sz val="10"/>
      <color rgb="FFFF0000"/>
      <name val="Helvetica"/>
      <family val="2"/>
    </font>
    <font>
      <b/>
      <i/>
      <sz val="11"/>
      <name val="Helvetica"/>
      <family val="2"/>
    </font>
    <font>
      <sz val="10"/>
      <color rgb="FFFF0000"/>
      <name val="Helv"/>
    </font>
    <font>
      <sz val="10"/>
      <color rgb="FFFF0000"/>
      <name val="Helvetica"/>
      <family val="2"/>
    </font>
    <font>
      <b/>
      <sz val="10"/>
      <color theme="1"/>
      <name val="Helvetica"/>
      <family val="2"/>
    </font>
    <font>
      <b/>
      <sz val="12"/>
      <color theme="1"/>
      <name val="Helvetica"/>
      <family val="2"/>
    </font>
    <font>
      <sz val="12"/>
      <color theme="1"/>
      <name val="Helvetica"/>
      <family val="2"/>
    </font>
    <font>
      <b/>
      <sz val="11"/>
      <color theme="1"/>
      <name val="Helvetica"/>
      <family val="2"/>
    </font>
    <font>
      <b/>
      <sz val="10"/>
      <color theme="2"/>
      <name val="Helvetica"/>
      <family val="2"/>
    </font>
    <font>
      <sz val="10"/>
      <color theme="2"/>
      <name val="Helvetica"/>
      <family val="2"/>
    </font>
  </fonts>
  <fills count="3">
    <fill>
      <patternFill patternType="none"/>
    </fill>
    <fill>
      <patternFill patternType="gray125"/>
    </fill>
    <fill>
      <patternFill patternType="solid">
        <fgColor theme="8" tint="0.79998168889431442"/>
        <bgColor indexed="64"/>
      </patternFill>
    </fill>
  </fills>
  <borders count="86">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bottom style="thin">
        <color auto="1"/>
      </bottom>
      <diagonal/>
    </border>
    <border>
      <left/>
      <right/>
      <top/>
      <bottom style="thin">
        <color auto="1"/>
      </bottom>
      <diagonal/>
    </border>
    <border>
      <left style="thin">
        <color auto="1"/>
      </left>
      <right style="thin">
        <color auto="1"/>
      </right>
      <top/>
      <bottom/>
      <diagonal/>
    </border>
    <border>
      <left style="thin">
        <color auto="1"/>
      </left>
      <right style="thin">
        <color auto="1"/>
      </right>
      <top style="thin">
        <color auto="1"/>
      </top>
      <bottom style="thin">
        <color auto="1"/>
      </bottom>
      <diagonal/>
    </border>
    <border>
      <left style="thin">
        <color auto="1"/>
      </left>
      <right/>
      <top style="thin">
        <color indexed="22"/>
      </top>
      <bottom style="thin">
        <color indexed="22"/>
      </bottom>
      <diagonal/>
    </border>
    <border>
      <left style="thin">
        <color auto="1"/>
      </left>
      <right style="thin">
        <color auto="1"/>
      </right>
      <top style="thin">
        <color indexed="22"/>
      </top>
      <bottom style="thin">
        <color indexed="22"/>
      </bottom>
      <diagonal/>
    </border>
    <border>
      <left style="thin">
        <color auto="1"/>
      </left>
      <right style="thin">
        <color auto="1"/>
      </right>
      <top/>
      <bottom style="thin">
        <color indexed="22"/>
      </bottom>
      <diagonal/>
    </border>
    <border>
      <left style="thin">
        <color auto="1"/>
      </left>
      <right style="thin">
        <color auto="1"/>
      </right>
      <top/>
      <bottom style="dashDot">
        <color auto="1"/>
      </bottom>
      <diagonal/>
    </border>
    <border>
      <left style="thin">
        <color auto="1"/>
      </left>
      <right style="thin">
        <color auto="1"/>
      </right>
      <top style="thin">
        <color indexed="22"/>
      </top>
      <bottom style="dashDotDot">
        <color auto="1"/>
      </bottom>
      <diagonal/>
    </border>
    <border>
      <left style="thin">
        <color auto="1"/>
      </left>
      <right style="thin">
        <color auto="1"/>
      </right>
      <top style="thin">
        <color indexed="22"/>
      </top>
      <bottom style="dashDot">
        <color auto="1"/>
      </bottom>
      <diagonal/>
    </border>
    <border>
      <left/>
      <right/>
      <top/>
      <bottom style="thin">
        <color indexed="55"/>
      </bottom>
      <diagonal/>
    </border>
    <border>
      <left/>
      <right/>
      <top style="thin">
        <color indexed="22"/>
      </top>
      <bottom style="thin">
        <color indexed="22"/>
      </bottom>
      <diagonal/>
    </border>
    <border>
      <left style="thin">
        <color auto="1"/>
      </left>
      <right/>
      <top/>
      <bottom style="thin">
        <color indexed="22"/>
      </bottom>
      <diagonal/>
    </border>
    <border>
      <left style="thin">
        <color auto="1"/>
      </left>
      <right style="thin">
        <color auto="1"/>
      </right>
      <top style="thin">
        <color indexed="22"/>
      </top>
      <bottom style="thin">
        <color auto="1"/>
      </bottom>
      <diagonal/>
    </border>
    <border>
      <left/>
      <right/>
      <top style="thin">
        <color indexed="22"/>
      </top>
      <bottom style="thin">
        <color auto="1"/>
      </bottom>
      <diagonal/>
    </border>
    <border>
      <left style="thin">
        <color auto="1"/>
      </left>
      <right/>
      <top style="thin">
        <color indexed="22"/>
      </top>
      <bottom style="thin">
        <color auto="1"/>
      </bottom>
      <diagonal/>
    </border>
    <border>
      <left/>
      <right style="thin">
        <color auto="1"/>
      </right>
      <top/>
      <bottom style="thin">
        <color indexed="22"/>
      </bottom>
      <diagonal/>
    </border>
    <border>
      <left/>
      <right style="thin">
        <color auto="1"/>
      </right>
      <top style="thin">
        <color indexed="22"/>
      </top>
      <bottom style="thin">
        <color indexed="22"/>
      </bottom>
      <diagonal/>
    </border>
    <border>
      <left style="thin">
        <color auto="1"/>
      </left>
      <right style="thin">
        <color auto="1"/>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style="thin">
        <color auto="1"/>
      </left>
      <right/>
      <top style="thin">
        <color theme="0" tint="-0.249977111117893"/>
      </top>
      <bottom style="thin">
        <color theme="0" tint="-0.249977111117893"/>
      </bottom>
      <diagonal/>
    </border>
    <border>
      <left style="thin">
        <color auto="1"/>
      </left>
      <right style="thin">
        <color auto="1"/>
      </right>
      <top/>
      <bottom style="thin">
        <color theme="0" tint="-0.249977111117893"/>
      </bottom>
      <diagonal/>
    </border>
    <border>
      <left style="thin">
        <color auto="1"/>
      </left>
      <right style="thin">
        <color auto="1"/>
      </right>
      <top style="thin">
        <color theme="0" tint="-0.249977111117893"/>
      </top>
      <bottom style="dashDot">
        <color auto="1"/>
      </bottom>
      <diagonal/>
    </border>
    <border>
      <left style="thin">
        <color auto="1"/>
      </left>
      <right style="thin">
        <color auto="1"/>
      </right>
      <top style="thin">
        <color rgb="FFBFBFBF"/>
      </top>
      <bottom style="thin">
        <color rgb="FFBFBFBF"/>
      </bottom>
      <diagonal/>
    </border>
    <border>
      <left/>
      <right/>
      <top style="thin">
        <color rgb="FFBFBFBF"/>
      </top>
      <bottom style="thin">
        <color rgb="FFBFBFBF"/>
      </bottom>
      <diagonal/>
    </border>
    <border>
      <left style="thin">
        <color auto="1"/>
      </left>
      <right/>
      <top style="thin">
        <color rgb="FFBFBFBF"/>
      </top>
      <bottom style="thin">
        <color rgb="FFBFBFBF"/>
      </bottom>
      <diagonal/>
    </border>
    <border>
      <left/>
      <right style="thin">
        <color auto="1"/>
      </right>
      <top style="thin">
        <color rgb="FFBFBFBF"/>
      </top>
      <bottom style="thin">
        <color rgb="FFBFBFBF"/>
      </bottom>
      <diagonal/>
    </border>
    <border>
      <left style="thin">
        <color auto="1"/>
      </left>
      <right/>
      <top/>
      <bottom style="thin">
        <color rgb="FFBFBFBF"/>
      </bottom>
      <diagonal/>
    </border>
    <border>
      <left style="thin">
        <color auto="1"/>
      </left>
      <right style="thin">
        <color auto="1"/>
      </right>
      <top/>
      <bottom style="thin">
        <color rgb="FFBFBFBF"/>
      </bottom>
      <diagonal/>
    </border>
    <border>
      <left/>
      <right style="thin">
        <color auto="1"/>
      </right>
      <top/>
      <bottom style="thin">
        <color rgb="FFBFBFBF"/>
      </bottom>
      <diagonal/>
    </border>
    <border>
      <left/>
      <right/>
      <top/>
      <bottom style="thin">
        <color rgb="FFBFBFBF"/>
      </bottom>
      <diagonal/>
    </border>
    <border>
      <left/>
      <right/>
      <top style="thin">
        <color auto="1"/>
      </top>
      <bottom style="thin">
        <color theme="0" tint="-0.34998626667073579"/>
      </bottom>
      <diagonal/>
    </border>
    <border>
      <left style="thin">
        <color auto="1"/>
      </left>
      <right style="thin">
        <color auto="1"/>
      </right>
      <top style="thin">
        <color indexed="22"/>
      </top>
      <bottom/>
      <diagonal/>
    </border>
    <border>
      <left style="thin">
        <color auto="1"/>
      </left>
      <right/>
      <top style="thin">
        <color indexed="22"/>
      </top>
      <bottom/>
      <diagonal/>
    </border>
    <border>
      <left style="thin">
        <color auto="1"/>
      </left>
      <right style="thin">
        <color auto="1"/>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style="thin">
        <color auto="1"/>
      </left>
      <right/>
      <top style="thin">
        <color theme="0" tint="-0.34998626667073579"/>
      </top>
      <bottom style="thin">
        <color theme="0" tint="-0.34998626667073579"/>
      </bottom>
      <diagonal/>
    </border>
    <border>
      <left style="thin">
        <color auto="1"/>
      </left>
      <right style="thin">
        <color auto="1"/>
      </right>
      <top style="thin">
        <color theme="0" tint="-0.34998626667073579"/>
      </top>
      <bottom style="dashDot">
        <color auto="1"/>
      </bottom>
      <diagonal/>
    </border>
    <border>
      <left style="thin">
        <color auto="1"/>
      </left>
      <right style="thin">
        <color auto="1"/>
      </right>
      <top/>
      <bottom style="thin">
        <color theme="0" tint="-0.34998626667073579"/>
      </bottom>
      <diagonal/>
    </border>
    <border>
      <left style="thin">
        <color auto="1"/>
      </left>
      <right style="thin">
        <color auto="1"/>
      </right>
      <top style="thin">
        <color theme="0" tint="-0.34998626667073579"/>
      </top>
      <bottom/>
      <diagonal/>
    </border>
    <border>
      <left/>
      <right/>
      <top style="thin">
        <color theme="0" tint="-0.34998626667073579"/>
      </top>
      <bottom/>
      <diagonal/>
    </border>
    <border>
      <left style="thin">
        <color auto="1"/>
      </left>
      <right/>
      <top style="thin">
        <color theme="0" tint="-0.34998626667073579"/>
      </top>
      <bottom/>
      <diagonal/>
    </border>
    <border>
      <left/>
      <right/>
      <top/>
      <bottom style="thin">
        <color theme="0" tint="-0.34998626667073579"/>
      </bottom>
      <diagonal/>
    </border>
    <border>
      <left style="thin">
        <color auto="1"/>
      </left>
      <right/>
      <top/>
      <bottom style="thin">
        <color theme="0" tint="-0.34998626667073579"/>
      </bottom>
      <diagonal/>
    </border>
    <border>
      <left/>
      <right/>
      <top/>
      <bottom style="thin">
        <color indexed="22"/>
      </bottom>
      <diagonal/>
    </border>
    <border>
      <left style="thin">
        <color indexed="64"/>
      </left>
      <right/>
      <top style="thin">
        <color rgb="FFA6A6A6"/>
      </top>
      <bottom style="thin">
        <color rgb="FFA6A6A6"/>
      </bottom>
      <diagonal/>
    </border>
    <border>
      <left/>
      <right style="thin">
        <color auto="1"/>
      </right>
      <top style="thin">
        <color theme="0" tint="-0.249977111117893"/>
      </top>
      <bottom style="thin">
        <color theme="0" tint="-0.249977111117893"/>
      </bottom>
      <diagonal/>
    </border>
    <border>
      <left style="thin">
        <color auto="1"/>
      </left>
      <right style="thin">
        <color auto="1"/>
      </right>
      <top style="thin">
        <color theme="0" tint="-0.24994659260841701"/>
      </top>
      <bottom style="thin">
        <color indexed="22"/>
      </bottom>
      <diagonal/>
    </border>
    <border>
      <left style="thin">
        <color auto="1"/>
      </left>
      <right style="thin">
        <color auto="1"/>
      </right>
      <top style="thin">
        <color indexed="22"/>
      </top>
      <bottom style="thin">
        <color theme="0" tint="-0.24994659260841701"/>
      </bottom>
      <diagonal/>
    </border>
    <border>
      <left style="thin">
        <color auto="1"/>
      </left>
      <right style="thin">
        <color auto="1"/>
      </right>
      <top style="thin">
        <color theme="0" tint="-0.24994659260841701"/>
      </top>
      <bottom style="thin">
        <color theme="0" tint="-0.24994659260841701"/>
      </bottom>
      <diagonal/>
    </border>
    <border>
      <left/>
      <right/>
      <top/>
      <bottom style="thin">
        <color theme="0" tint="-0.24994659260841701"/>
      </bottom>
      <diagonal/>
    </border>
    <border>
      <left style="thin">
        <color auto="1"/>
      </left>
      <right/>
      <top style="thin">
        <color theme="0" tint="-0.24994659260841701"/>
      </top>
      <bottom style="thin">
        <color indexed="22"/>
      </bottom>
      <diagonal/>
    </border>
    <border>
      <left style="thin">
        <color auto="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top style="thin">
        <color theme="0" tint="-0.24994659260841701"/>
      </top>
      <bottom style="thin">
        <color indexed="22"/>
      </bottom>
      <diagonal/>
    </border>
    <border>
      <left style="thin">
        <color auto="1"/>
      </left>
      <right style="thin">
        <color auto="1"/>
      </right>
      <top style="thin">
        <color theme="0" tint="-0.249977111117893"/>
      </top>
      <bottom style="thin">
        <color theme="0" tint="-0.24994659260841701"/>
      </bottom>
      <diagonal/>
    </border>
    <border>
      <left/>
      <right style="thin">
        <color auto="1"/>
      </right>
      <top style="thin">
        <color theme="0" tint="-0.24994659260841701"/>
      </top>
      <bottom style="thin">
        <color theme="0" tint="-0.24994659260841701"/>
      </bottom>
      <diagonal/>
    </border>
    <border>
      <left/>
      <right/>
      <top/>
      <bottom style="thin">
        <color theme="0" tint="-0.249977111117893"/>
      </bottom>
      <diagonal/>
    </border>
    <border>
      <left style="thin">
        <color auto="1"/>
      </left>
      <right/>
      <top/>
      <bottom style="thin">
        <color theme="0" tint="-0.249977111117893"/>
      </bottom>
      <diagonal/>
    </border>
    <border>
      <left/>
      <right style="thin">
        <color auto="1"/>
      </right>
      <top style="thin">
        <color theme="0" tint="-0.34998626667073579"/>
      </top>
      <bottom style="thin">
        <color theme="0" tint="-0.34998626667073579"/>
      </bottom>
      <diagonal/>
    </border>
    <border>
      <left style="thin">
        <color auto="1"/>
      </left>
      <right style="thin">
        <color auto="1"/>
      </right>
      <top style="thin">
        <color theme="0" tint="-0.34998626667073579"/>
      </top>
      <bottom style="dashed">
        <color auto="1"/>
      </bottom>
      <diagonal/>
    </border>
    <border>
      <left style="thin">
        <color auto="1"/>
      </left>
      <right style="thin">
        <color auto="1"/>
      </right>
      <top/>
      <bottom style="thin">
        <color theme="0" tint="-0.24994659260841701"/>
      </bottom>
      <diagonal/>
    </border>
    <border>
      <left style="thin">
        <color auto="1"/>
      </left>
      <right style="thin">
        <color auto="1"/>
      </right>
      <top style="thin">
        <color theme="0" tint="-0.24994659260841701"/>
      </top>
      <bottom style="dashDot">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theme="0" tint="-0.24994659260841701"/>
      </top>
      <bottom style="thin">
        <color indexed="64"/>
      </bottom>
      <diagonal/>
    </border>
    <border>
      <left style="thin">
        <color auto="1"/>
      </left>
      <right/>
      <top style="thin">
        <color theme="0" tint="-0.249977111117893"/>
      </top>
      <bottom style="thin">
        <color indexed="64"/>
      </bottom>
      <diagonal/>
    </border>
    <border>
      <left style="thin">
        <color auto="1"/>
      </left>
      <right style="thin">
        <color auto="1"/>
      </right>
      <top style="thin">
        <color theme="0" tint="-0.249977111117893"/>
      </top>
      <bottom style="thin">
        <color indexed="64"/>
      </bottom>
      <diagonal/>
    </border>
    <border>
      <left style="thin">
        <color auto="1"/>
      </left>
      <right style="thin">
        <color auto="1"/>
      </right>
      <top style="thin">
        <color theme="0" tint="-0.34998626667073579"/>
      </top>
      <bottom style="thin">
        <color indexed="64"/>
      </bottom>
      <diagonal/>
    </border>
    <border>
      <left style="thin">
        <color auto="1"/>
      </left>
      <right style="thin">
        <color auto="1"/>
      </right>
      <top style="thin">
        <color auto="1"/>
      </top>
      <bottom style="thin">
        <color theme="0" tint="-0.34998626667073579"/>
      </bottom>
      <diagonal/>
    </border>
    <border>
      <left style="thin">
        <color auto="1"/>
      </left>
      <right style="thin">
        <color auto="1"/>
      </right>
      <top style="thin">
        <color auto="1"/>
      </top>
      <bottom style="thin">
        <color theme="0" tint="-0.24994659260841701"/>
      </bottom>
      <diagonal/>
    </border>
    <border>
      <left style="thin">
        <color auto="1"/>
      </left>
      <right/>
      <top style="thin">
        <color auto="1"/>
      </top>
      <bottom style="thin">
        <color theme="0" tint="-0.249977111117893"/>
      </bottom>
      <diagonal/>
    </border>
    <border>
      <left style="thin">
        <color auto="1"/>
      </left>
      <right style="thin">
        <color auto="1"/>
      </right>
      <top style="thin">
        <color auto="1"/>
      </top>
      <bottom style="thin">
        <color theme="0" tint="-0.249977111117893"/>
      </bottom>
      <diagonal/>
    </border>
    <border>
      <left style="thin">
        <color auto="1"/>
      </left>
      <right style="thin">
        <color auto="1"/>
      </right>
      <top style="thin">
        <color theme="0" tint="-0.24994659260841701"/>
      </top>
      <bottom style="thin">
        <color auto="1"/>
      </bottom>
      <diagonal/>
    </border>
    <border>
      <left/>
      <right style="thin">
        <color auto="1"/>
      </right>
      <top style="thin">
        <color theme="0" tint="-0.24994659260841701"/>
      </top>
      <bottom style="thin">
        <color auto="1"/>
      </bottom>
      <diagonal/>
    </border>
    <border>
      <left style="thin">
        <color auto="1"/>
      </left>
      <right/>
      <top style="thin">
        <color theme="0" tint="-0.24994659260841701"/>
      </top>
      <bottom style="thin">
        <color auto="1"/>
      </bottom>
      <diagonal/>
    </border>
  </borders>
  <cellStyleXfs count="27">
    <xf numFmtId="0" fontId="0" fillId="0" borderId="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cellStyleXfs>
  <cellXfs count="582">
    <xf numFmtId="0" fontId="0" fillId="0" borderId="0" xfId="0"/>
    <xf numFmtId="0" fontId="1" fillId="0" borderId="0" xfId="0" applyFont="1"/>
    <xf numFmtId="0" fontId="1" fillId="0" borderId="0" xfId="0" applyFont="1" applyAlignment="1">
      <alignment horizontal="center"/>
    </xf>
    <xf numFmtId="0" fontId="1" fillId="0" borderId="1" xfId="0" applyFont="1" applyBorder="1" applyAlignment="1">
      <alignment horizontal="center"/>
    </xf>
    <xf numFmtId="0" fontId="1" fillId="0" borderId="2" xfId="0" applyFont="1"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3" fillId="0" borderId="0" xfId="0" applyFont="1"/>
    <xf numFmtId="0" fontId="3" fillId="0" borderId="0" xfId="0" applyFont="1" applyAlignment="1">
      <alignment horizontal="left"/>
    </xf>
    <xf numFmtId="0" fontId="1" fillId="0" borderId="6" xfId="0" applyFont="1" applyBorder="1" applyAlignment="1">
      <alignment horizontal="center"/>
    </xf>
    <xf numFmtId="0" fontId="1" fillId="0" borderId="7" xfId="0" applyFont="1" applyBorder="1" applyAlignment="1">
      <alignment horizontal="center"/>
    </xf>
    <xf numFmtId="0" fontId="1" fillId="0" borderId="8" xfId="0" applyFont="1" applyBorder="1" applyAlignment="1">
      <alignment horizontal="center"/>
    </xf>
    <xf numFmtId="0" fontId="1" fillId="0" borderId="9" xfId="0" applyFont="1" applyBorder="1" applyAlignment="1">
      <alignment horizontal="center"/>
    </xf>
    <xf numFmtId="0" fontId="3" fillId="0" borderId="2" xfId="0" applyFont="1" applyBorder="1"/>
    <xf numFmtId="0" fontId="3" fillId="0" borderId="3" xfId="0" applyFont="1" applyBorder="1"/>
    <xf numFmtId="0" fontId="3" fillId="0" borderId="8" xfId="0" applyFont="1" applyBorder="1"/>
    <xf numFmtId="0" fontId="3" fillId="0" borderId="4" xfId="0" applyFont="1" applyBorder="1"/>
    <xf numFmtId="0" fontId="3" fillId="0" borderId="10" xfId="0" applyFont="1" applyBorder="1"/>
    <xf numFmtId="0" fontId="3" fillId="0" borderId="5" xfId="0" applyFont="1" applyBorder="1"/>
    <xf numFmtId="0" fontId="4" fillId="0" borderId="1" xfId="0" applyFont="1" applyBorder="1"/>
    <xf numFmtId="0" fontId="3" fillId="0" borderId="0" xfId="0" applyFont="1" applyAlignment="1">
      <alignment horizontal="center"/>
    </xf>
    <xf numFmtId="0" fontId="3" fillId="0" borderId="1" xfId="0" applyFont="1" applyBorder="1" applyAlignment="1">
      <alignment horizontal="center"/>
    </xf>
    <xf numFmtId="0" fontId="3" fillId="0" borderId="7" xfId="0" applyFont="1" applyBorder="1" applyAlignment="1">
      <alignment horizontal="center"/>
    </xf>
    <xf numFmtId="0" fontId="3" fillId="0" borderId="4" xfId="0" applyFont="1" applyBorder="1" applyAlignment="1">
      <alignment horizontal="center"/>
    </xf>
    <xf numFmtId="0" fontId="2" fillId="0" borderId="11" xfId="0" applyFont="1" applyBorder="1" applyAlignment="1">
      <alignment horizontal="center"/>
    </xf>
    <xf numFmtId="0" fontId="1" fillId="0" borderId="0" xfId="0" applyFont="1" applyAlignment="1">
      <alignment vertical="center"/>
    </xf>
    <xf numFmtId="165" fontId="1" fillId="0" borderId="0" xfId="0" applyNumberFormat="1" applyFont="1" applyAlignment="1">
      <alignment horizontal="center"/>
    </xf>
    <xf numFmtId="0" fontId="2" fillId="0" borderId="0" xfId="0" applyFont="1" applyAlignment="1">
      <alignment horizontal="center" vertical="center"/>
    </xf>
    <xf numFmtId="0" fontId="1" fillId="0" borderId="5" xfId="0" applyFont="1" applyBorder="1"/>
    <xf numFmtId="165" fontId="1" fillId="0" borderId="9" xfId="0" applyNumberFormat="1" applyFont="1" applyBorder="1" applyAlignment="1">
      <alignment horizontal="center"/>
    </xf>
    <xf numFmtId="0" fontId="2" fillId="0" borderId="0" xfId="0" applyFont="1" applyAlignment="1">
      <alignment horizontal="center"/>
    </xf>
    <xf numFmtId="0" fontId="4" fillId="0" borderId="0" xfId="0" applyFont="1"/>
    <xf numFmtId="0" fontId="1" fillId="0" borderId="11" xfId="0" applyFont="1" applyBorder="1" applyAlignment="1">
      <alignment horizontal="center"/>
    </xf>
    <xf numFmtId="0" fontId="5" fillId="0" borderId="0" xfId="0" applyFont="1"/>
    <xf numFmtId="164" fontId="1" fillId="0" borderId="11" xfId="0" applyNumberFormat="1" applyFont="1" applyBorder="1" applyAlignment="1">
      <alignment horizontal="center"/>
    </xf>
    <xf numFmtId="164" fontId="3" fillId="0" borderId="12" xfId="0" applyNumberFormat="1" applyFont="1" applyBorder="1" applyAlignment="1">
      <alignment horizontal="center" vertical="center"/>
    </xf>
    <xf numFmtId="164" fontId="1" fillId="0" borderId="9" xfId="0" applyNumberFormat="1" applyFont="1" applyBorder="1" applyAlignment="1">
      <alignment horizontal="center"/>
    </xf>
    <xf numFmtId="164" fontId="1" fillId="0" borderId="14" xfId="0" applyNumberFormat="1" applyFont="1" applyBorder="1" applyAlignment="1">
      <alignment horizontal="center"/>
    </xf>
    <xf numFmtId="0" fontId="6" fillId="0" borderId="10" xfId="0" applyFont="1" applyBorder="1" applyAlignment="1">
      <alignment horizontal="center"/>
    </xf>
    <xf numFmtId="0" fontId="5" fillId="0" borderId="7" xfId="0" applyFont="1" applyBorder="1"/>
    <xf numFmtId="0" fontId="8" fillId="0" borderId="0" xfId="0" applyFont="1" applyAlignment="1">
      <alignment horizontal="center" vertical="center"/>
    </xf>
    <xf numFmtId="165" fontId="8" fillId="0" borderId="0" xfId="0" applyNumberFormat="1" applyFont="1" applyAlignment="1">
      <alignment horizontal="center" vertical="center"/>
    </xf>
    <xf numFmtId="164" fontId="8" fillId="0" borderId="12" xfId="0" applyNumberFormat="1" applyFont="1" applyBorder="1" applyAlignment="1">
      <alignment horizontal="center" vertical="center"/>
    </xf>
    <xf numFmtId="0" fontId="8" fillId="0" borderId="0" xfId="0" applyFont="1" applyAlignment="1">
      <alignment horizontal="left" vertical="center" indent="6"/>
    </xf>
    <xf numFmtId="0" fontId="3" fillId="0" borderId="0" xfId="0" applyFont="1" applyAlignment="1">
      <alignment horizontal="left" vertical="center" indent="6"/>
    </xf>
    <xf numFmtId="0" fontId="2" fillId="0" borderId="15" xfId="0" applyFont="1" applyBorder="1" applyAlignment="1">
      <alignment horizontal="center"/>
    </xf>
    <xf numFmtId="0" fontId="1" fillId="0" borderId="3" xfId="0" applyFont="1" applyBorder="1"/>
    <xf numFmtId="0" fontId="1" fillId="0" borderId="8" xfId="0" applyFont="1" applyBorder="1"/>
    <xf numFmtId="0" fontId="3" fillId="0" borderId="10" xfId="0" applyFont="1" applyBorder="1" applyAlignment="1">
      <alignment horizontal="left"/>
    </xf>
    <xf numFmtId="0" fontId="7" fillId="0" borderId="0" xfId="0" applyFont="1"/>
    <xf numFmtId="164" fontId="3" fillId="0" borderId="0" xfId="0" applyNumberFormat="1" applyFont="1" applyAlignment="1">
      <alignment horizontal="center" vertical="center"/>
    </xf>
    <xf numFmtId="0" fontId="6" fillId="0" borderId="0" xfId="0" applyFont="1" applyAlignment="1">
      <alignment horizontal="center"/>
    </xf>
    <xf numFmtId="0" fontId="9" fillId="0" borderId="0" xfId="0" applyFont="1"/>
    <xf numFmtId="0" fontId="9" fillId="0" borderId="1" xfId="0" applyFont="1" applyBorder="1"/>
    <xf numFmtId="0" fontId="9" fillId="0" borderId="2" xfId="0" applyFont="1" applyBorder="1"/>
    <xf numFmtId="0" fontId="9" fillId="0" borderId="3" xfId="0" applyFont="1" applyBorder="1"/>
    <xf numFmtId="0" fontId="9" fillId="0" borderId="4" xfId="0" applyFont="1" applyBorder="1"/>
    <xf numFmtId="0" fontId="9" fillId="0" borderId="10" xfId="0" applyFont="1" applyBorder="1"/>
    <xf numFmtId="0" fontId="9" fillId="0" borderId="5" xfId="0" applyFont="1" applyBorder="1"/>
    <xf numFmtId="0" fontId="11" fillId="0" borderId="0" xfId="0" applyFont="1"/>
    <xf numFmtId="0" fontId="11" fillId="0" borderId="19" xfId="0" applyFont="1" applyBorder="1"/>
    <xf numFmtId="0" fontId="9" fillId="0" borderId="19" xfId="0" applyFont="1" applyBorder="1"/>
    <xf numFmtId="0" fontId="11" fillId="0" borderId="7" xfId="0" applyFont="1" applyBorder="1" applyAlignment="1">
      <alignment horizontal="center"/>
    </xf>
    <xf numFmtId="0" fontId="2" fillId="0" borderId="27" xfId="0" applyFont="1" applyBorder="1" applyAlignment="1">
      <alignment horizontal="center"/>
    </xf>
    <xf numFmtId="0" fontId="2" fillId="0" borderId="28" xfId="0" applyFont="1" applyBorder="1"/>
    <xf numFmtId="0" fontId="1" fillId="0" borderId="29" xfId="0" applyFont="1" applyBorder="1" applyAlignment="1">
      <alignment horizontal="center"/>
    </xf>
    <xf numFmtId="2" fontId="1" fillId="0" borderId="27" xfId="0" applyNumberFormat="1" applyFont="1" applyBorder="1" applyAlignment="1">
      <alignment horizontal="center"/>
    </xf>
    <xf numFmtId="164" fontId="1" fillId="0" borderId="27" xfId="0" applyNumberFormat="1" applyFont="1" applyBorder="1" applyAlignment="1">
      <alignment horizontal="center"/>
    </xf>
    <xf numFmtId="0" fontId="1" fillId="0" borderId="27" xfId="0" applyFont="1" applyBorder="1" applyAlignment="1">
      <alignment horizontal="center"/>
    </xf>
    <xf numFmtId="0" fontId="1" fillId="0" borderId="28" xfId="0" applyFont="1" applyBorder="1" applyAlignment="1">
      <alignment horizontal="left"/>
    </xf>
    <xf numFmtId="0" fontId="1" fillId="0" borderId="29" xfId="0" applyFont="1" applyBorder="1" applyAlignment="1">
      <alignment horizontal="left"/>
    </xf>
    <xf numFmtId="164" fontId="1" fillId="0" borderId="30" xfId="0" applyNumberFormat="1" applyFont="1" applyBorder="1" applyAlignment="1">
      <alignment horizontal="center"/>
    </xf>
    <xf numFmtId="164" fontId="2" fillId="0" borderId="31" xfId="0" applyNumberFormat="1" applyFont="1" applyBorder="1" applyAlignment="1">
      <alignment horizontal="center"/>
    </xf>
    <xf numFmtId="0" fontId="3" fillId="0" borderId="0" xfId="0" applyFont="1" applyAlignment="1">
      <alignment horizontal="left" vertical="center"/>
    </xf>
    <xf numFmtId="0" fontId="2" fillId="0" borderId="0" xfId="0" applyFont="1" applyAlignment="1">
      <alignment horizontal="right" vertical="center"/>
    </xf>
    <xf numFmtId="0" fontId="1" fillId="0" borderId="0" xfId="0" applyFont="1" applyAlignment="1">
      <alignment horizontal="right" vertical="center"/>
    </xf>
    <xf numFmtId="2" fontId="1" fillId="0" borderId="0" xfId="0" applyNumberFormat="1" applyFont="1" applyAlignment="1">
      <alignment horizontal="center"/>
    </xf>
    <xf numFmtId="2" fontId="1" fillId="0" borderId="0" xfId="0" applyNumberFormat="1" applyFont="1" applyAlignment="1">
      <alignment horizontal="center" vertical="center"/>
    </xf>
    <xf numFmtId="0" fontId="1" fillId="0" borderId="0" xfId="0" applyFont="1" applyAlignment="1">
      <alignment horizontal="center" vertical="center"/>
    </xf>
    <xf numFmtId="165" fontId="1" fillId="0" borderId="0" xfId="0" applyNumberFormat="1" applyFont="1" applyAlignment="1">
      <alignment horizontal="center" vertical="center"/>
    </xf>
    <xf numFmtId="164" fontId="1" fillId="0" borderId="12" xfId="0" applyNumberFormat="1" applyFont="1" applyBorder="1" applyAlignment="1">
      <alignment horizontal="center" vertical="center"/>
    </xf>
    <xf numFmtId="164" fontId="2" fillId="0" borderId="12" xfId="0" applyNumberFormat="1" applyFont="1" applyBorder="1" applyAlignment="1">
      <alignment horizontal="center" vertical="center"/>
    </xf>
    <xf numFmtId="0" fontId="2" fillId="0" borderId="14" xfId="0" applyFont="1" applyBorder="1" applyAlignment="1">
      <alignment horizontal="center"/>
    </xf>
    <xf numFmtId="0" fontId="1" fillId="0" borderId="13" xfId="0" applyFont="1" applyBorder="1" applyAlignment="1">
      <alignment horizontal="center"/>
    </xf>
    <xf numFmtId="164" fontId="2" fillId="0" borderId="11" xfId="0" applyNumberFormat="1" applyFont="1" applyBorder="1" applyAlignment="1">
      <alignment horizontal="center"/>
    </xf>
    <xf numFmtId="164" fontId="2" fillId="0" borderId="16" xfId="0" applyNumberFormat="1" applyFont="1" applyBorder="1" applyAlignment="1">
      <alignment horizontal="center"/>
    </xf>
    <xf numFmtId="0" fontId="1" fillId="0" borderId="13" xfId="0" applyFont="1" applyBorder="1" applyAlignment="1">
      <alignment horizontal="left" indent="2"/>
    </xf>
    <xf numFmtId="164" fontId="2" fillId="0" borderId="15" xfId="0" applyNumberFormat="1" applyFont="1" applyBorder="1" applyAlignment="1">
      <alignment horizontal="center"/>
    </xf>
    <xf numFmtId="0" fontId="2" fillId="0" borderId="13" xfId="0" applyFont="1" applyBorder="1" applyAlignment="1">
      <alignment horizontal="left" indent="1"/>
    </xf>
    <xf numFmtId="0" fontId="2" fillId="0" borderId="22" xfId="0" applyFont="1" applyBorder="1" applyAlignment="1">
      <alignment horizontal="center"/>
    </xf>
    <xf numFmtId="0" fontId="2" fillId="0" borderId="23" xfId="0" applyFont="1" applyBorder="1" applyAlignment="1">
      <alignment horizontal="right"/>
    </xf>
    <xf numFmtId="0" fontId="1" fillId="0" borderId="24" xfId="0" applyFont="1" applyBorder="1" applyAlignment="1">
      <alignment horizontal="center"/>
    </xf>
    <xf numFmtId="164" fontId="1" fillId="0" borderId="22" xfId="0" applyNumberFormat="1" applyFont="1" applyBorder="1" applyAlignment="1">
      <alignment horizontal="center"/>
    </xf>
    <xf numFmtId="164" fontId="2" fillId="0" borderId="22" xfId="0" applyNumberFormat="1" applyFont="1" applyBorder="1" applyAlignment="1">
      <alignment horizontal="center"/>
    </xf>
    <xf numFmtId="2" fontId="1" fillId="0" borderId="14" xfId="0" applyNumberFormat="1" applyFont="1" applyBorder="1" applyAlignment="1">
      <alignment horizontal="center"/>
    </xf>
    <xf numFmtId="2" fontId="1" fillId="0" borderId="22" xfId="0" applyNumberFormat="1" applyFont="1" applyBorder="1" applyAlignment="1">
      <alignment horizontal="center"/>
    </xf>
    <xf numFmtId="2" fontId="4" fillId="0" borderId="1" xfId="0" applyNumberFormat="1" applyFont="1" applyBorder="1"/>
    <xf numFmtId="2" fontId="5" fillId="0" borderId="7" xfId="0" applyNumberFormat="1" applyFont="1" applyBorder="1"/>
    <xf numFmtId="2" fontId="3" fillId="0" borderId="4" xfId="0" applyNumberFormat="1" applyFont="1" applyBorder="1"/>
    <xf numFmtId="2" fontId="5" fillId="0" borderId="0" xfId="0" applyNumberFormat="1" applyFont="1"/>
    <xf numFmtId="2" fontId="1" fillId="0" borderId="6" xfId="0" applyNumberFormat="1" applyFont="1" applyBorder="1" applyAlignment="1">
      <alignment horizontal="center"/>
    </xf>
    <xf numFmtId="2" fontId="1" fillId="0" borderId="9" xfId="0" applyNumberFormat="1" applyFont="1" applyBorder="1" applyAlignment="1">
      <alignment horizontal="center"/>
    </xf>
    <xf numFmtId="2" fontId="1" fillId="0" borderId="11" xfId="0" applyNumberFormat="1" applyFont="1" applyBorder="1" applyAlignment="1">
      <alignment horizontal="center"/>
    </xf>
    <xf numFmtId="2" fontId="8" fillId="0" borderId="0" xfId="0" applyNumberFormat="1" applyFont="1" applyAlignment="1">
      <alignment horizontal="center" vertical="center"/>
    </xf>
    <xf numFmtId="2" fontId="1" fillId="0" borderId="0" xfId="0" applyNumberFormat="1" applyFont="1"/>
    <xf numFmtId="2" fontId="3" fillId="0" borderId="2" xfId="0" applyNumberFormat="1" applyFont="1" applyBorder="1"/>
    <xf numFmtId="2" fontId="3" fillId="0" borderId="0" xfId="0" applyNumberFormat="1" applyFont="1"/>
    <xf numFmtId="2" fontId="3" fillId="0" borderId="10" xfId="0" applyNumberFormat="1" applyFont="1" applyBorder="1"/>
    <xf numFmtId="2" fontId="4" fillId="0" borderId="0" xfId="0" applyNumberFormat="1" applyFont="1"/>
    <xf numFmtId="2" fontId="1" fillId="0" borderId="3" xfId="0" applyNumberFormat="1" applyFont="1" applyBorder="1" applyAlignment="1">
      <alignment horizontal="center"/>
    </xf>
    <xf numFmtId="2" fontId="4" fillId="0" borderId="5" xfId="0" applyNumberFormat="1" applyFont="1" applyBorder="1" applyAlignment="1">
      <alignment horizontal="center"/>
    </xf>
    <xf numFmtId="2" fontId="4" fillId="0" borderId="8" xfId="0" applyNumberFormat="1" applyFont="1" applyBorder="1" applyAlignment="1">
      <alignment horizontal="center"/>
    </xf>
    <xf numFmtId="2" fontId="1" fillId="0" borderId="5" xfId="0" applyNumberFormat="1" applyFont="1" applyBorder="1" applyAlignment="1">
      <alignment horizontal="center"/>
    </xf>
    <xf numFmtId="2" fontId="14" fillId="0" borderId="0" xfId="0" applyNumberFormat="1" applyFont="1"/>
    <xf numFmtId="2" fontId="14" fillId="0" borderId="0" xfId="0" applyNumberFormat="1" applyFont="1" applyAlignment="1">
      <alignment vertical="center"/>
    </xf>
    <xf numFmtId="0" fontId="18" fillId="0" borderId="1" xfId="0" applyFont="1" applyBorder="1" applyAlignment="1">
      <alignment horizontal="center"/>
    </xf>
    <xf numFmtId="0" fontId="18" fillId="0" borderId="2" xfId="0" applyFont="1" applyBorder="1"/>
    <xf numFmtId="0" fontId="19" fillId="0" borderId="3" xfId="0" applyFont="1" applyBorder="1"/>
    <xf numFmtId="2" fontId="20" fillId="0" borderId="1" xfId="0" applyNumberFormat="1" applyFont="1" applyBorder="1"/>
    <xf numFmtId="2" fontId="18" fillId="0" borderId="2" xfId="0" applyNumberFormat="1" applyFont="1" applyBorder="1"/>
    <xf numFmtId="0" fontId="21" fillId="0" borderId="2" xfId="0" applyFont="1" applyBorder="1"/>
    <xf numFmtId="0" fontId="18" fillId="0" borderId="3" xfId="0" applyFont="1" applyBorder="1"/>
    <xf numFmtId="0" fontId="19" fillId="0" borderId="8" xfId="0" applyFont="1" applyBorder="1"/>
    <xf numFmtId="2" fontId="23" fillId="0" borderId="7" xfId="0" applyNumberFormat="1" applyFont="1" applyBorder="1"/>
    <xf numFmtId="2" fontId="18" fillId="0" borderId="0" xfId="0" applyNumberFormat="1" applyFont="1"/>
    <xf numFmtId="0" fontId="21" fillId="0" borderId="0" xfId="0" applyFont="1"/>
    <xf numFmtId="0" fontId="18" fillId="0" borderId="8" xfId="0" applyFont="1" applyBorder="1"/>
    <xf numFmtId="0" fontId="24" fillId="0" borderId="0" xfId="0" applyFont="1"/>
    <xf numFmtId="2" fontId="25" fillId="0" borderId="0" xfId="0" applyNumberFormat="1" applyFont="1"/>
    <xf numFmtId="0" fontId="21" fillId="0" borderId="8" xfId="0" applyFont="1" applyBorder="1"/>
    <xf numFmtId="0" fontId="19" fillId="0" borderId="0" xfId="0" applyFont="1"/>
    <xf numFmtId="2" fontId="21" fillId="0" borderId="0" xfId="0" applyNumberFormat="1" applyFont="1"/>
    <xf numFmtId="2" fontId="25" fillId="0" borderId="0" xfId="0" applyNumberFormat="1" applyFont="1" applyAlignment="1">
      <alignment vertical="center"/>
    </xf>
    <xf numFmtId="2" fontId="18" fillId="0" borderId="7" xfId="0" applyNumberFormat="1" applyFont="1" applyBorder="1"/>
    <xf numFmtId="0" fontId="18" fillId="0" borderId="4" xfId="0" applyFont="1" applyBorder="1" applyAlignment="1">
      <alignment horizontal="center"/>
    </xf>
    <xf numFmtId="0" fontId="18" fillId="0" borderId="10" xfId="0" applyFont="1" applyBorder="1" applyAlignment="1">
      <alignment horizontal="left"/>
    </xf>
    <xf numFmtId="0" fontId="19" fillId="0" borderId="5" xfId="0" applyFont="1" applyBorder="1"/>
    <xf numFmtId="2" fontId="18" fillId="0" borderId="4" xfId="0" applyNumberFormat="1" applyFont="1" applyBorder="1"/>
    <xf numFmtId="2" fontId="18" fillId="0" borderId="10" xfId="0" applyNumberFormat="1" applyFont="1" applyBorder="1"/>
    <xf numFmtId="0" fontId="21" fillId="0" borderId="10" xfId="0" applyFont="1" applyBorder="1"/>
    <xf numFmtId="0" fontId="18" fillId="0" borderId="5" xfId="0" applyFont="1" applyBorder="1"/>
    <xf numFmtId="0" fontId="18" fillId="0" borderId="0" xfId="0" applyFont="1" applyAlignment="1">
      <alignment horizontal="center"/>
    </xf>
    <xf numFmtId="0" fontId="18" fillId="0" borderId="0" xfId="0" applyFont="1" applyAlignment="1">
      <alignment horizontal="left"/>
    </xf>
    <xf numFmtId="0" fontId="18" fillId="0" borderId="0" xfId="0" applyFont="1"/>
    <xf numFmtId="2" fontId="23" fillId="0" borderId="0" xfId="0" applyNumberFormat="1" applyFont="1"/>
    <xf numFmtId="2" fontId="20" fillId="0" borderId="0" xfId="0" applyNumberFormat="1" applyFont="1"/>
    <xf numFmtId="0" fontId="19" fillId="0" borderId="6" xfId="0" applyFont="1" applyBorder="1" applyAlignment="1">
      <alignment horizontal="center"/>
    </xf>
    <xf numFmtId="0" fontId="19" fillId="0" borderId="2" xfId="0" applyFont="1" applyBorder="1" applyAlignment="1">
      <alignment horizontal="center"/>
    </xf>
    <xf numFmtId="0" fontId="19" fillId="0" borderId="1" xfId="0" applyFont="1" applyBorder="1" applyAlignment="1">
      <alignment horizontal="center"/>
    </xf>
    <xf numFmtId="2" fontId="19" fillId="0" borderId="6" xfId="0" applyNumberFormat="1" applyFont="1" applyBorder="1" applyAlignment="1">
      <alignment horizontal="center"/>
    </xf>
    <xf numFmtId="2" fontId="19" fillId="0" borderId="3" xfId="0" applyNumberFormat="1" applyFont="1" applyBorder="1" applyAlignment="1">
      <alignment horizontal="center"/>
    </xf>
    <xf numFmtId="0" fontId="19" fillId="0" borderId="9" xfId="0" applyFont="1" applyBorder="1" applyAlignment="1">
      <alignment horizontal="center"/>
    </xf>
    <xf numFmtId="0" fontId="26" fillId="0" borderId="10" xfId="0" applyFont="1" applyBorder="1" applyAlignment="1">
      <alignment horizontal="center"/>
    </xf>
    <xf numFmtId="0" fontId="19" fillId="0" borderId="4" xfId="0" applyFont="1" applyBorder="1" applyAlignment="1">
      <alignment horizontal="center"/>
    </xf>
    <xf numFmtId="2" fontId="19" fillId="0" borderId="9" xfId="0" applyNumberFormat="1" applyFont="1" applyBorder="1" applyAlignment="1">
      <alignment horizontal="center"/>
    </xf>
    <xf numFmtId="2" fontId="20" fillId="0" borderId="5" xfId="0" applyNumberFormat="1" applyFont="1" applyBorder="1" applyAlignment="1">
      <alignment horizontal="center"/>
    </xf>
    <xf numFmtId="0" fontId="19" fillId="0" borderId="11" xfId="0" applyFont="1" applyBorder="1" applyAlignment="1">
      <alignment horizontal="center"/>
    </xf>
    <xf numFmtId="0" fontId="26" fillId="0" borderId="0" xfId="0" applyFont="1" applyAlignment="1">
      <alignment horizontal="center"/>
    </xf>
    <xf numFmtId="0" fontId="19" fillId="0" borderId="7" xfId="0" applyFont="1" applyBorder="1" applyAlignment="1">
      <alignment horizontal="center"/>
    </xf>
    <xf numFmtId="2" fontId="19" fillId="0" borderId="11" xfId="0" applyNumberFormat="1" applyFont="1" applyBorder="1" applyAlignment="1">
      <alignment horizontal="center"/>
    </xf>
    <xf numFmtId="2" fontId="20" fillId="0" borderId="8" xfId="0" applyNumberFormat="1" applyFont="1" applyBorder="1" applyAlignment="1">
      <alignment horizontal="center"/>
    </xf>
    <xf numFmtId="0" fontId="27" fillId="0" borderId="27" xfId="0" applyFont="1" applyBorder="1" applyAlignment="1">
      <alignment horizontal="center"/>
    </xf>
    <xf numFmtId="0" fontId="19" fillId="0" borderId="29" xfId="0" applyFont="1" applyBorder="1" applyAlignment="1">
      <alignment horizontal="center"/>
    </xf>
    <xf numFmtId="2" fontId="19" fillId="0" borderId="27" xfId="0" applyNumberFormat="1" applyFont="1" applyBorder="1" applyAlignment="1">
      <alignment horizontal="center"/>
    </xf>
    <xf numFmtId="164" fontId="19" fillId="0" borderId="27" xfId="0" applyNumberFormat="1" applyFont="1" applyBorder="1" applyAlignment="1">
      <alignment horizontal="center"/>
    </xf>
    <xf numFmtId="0" fontId="19" fillId="0" borderId="27" xfId="0" applyFont="1" applyBorder="1" applyAlignment="1">
      <alignment horizontal="center"/>
    </xf>
    <xf numFmtId="0" fontId="19" fillId="0" borderId="28" xfId="0" applyFont="1" applyBorder="1" applyAlignment="1">
      <alignment horizontal="left"/>
    </xf>
    <xf numFmtId="0" fontId="27" fillId="0" borderId="28" xfId="0" applyFont="1" applyBorder="1" applyAlignment="1">
      <alignment horizontal="right"/>
    </xf>
    <xf numFmtId="0" fontId="27" fillId="0" borderId="29" xfId="0" applyFont="1" applyBorder="1" applyAlignment="1">
      <alignment horizontal="center"/>
    </xf>
    <xf numFmtId="2" fontId="27" fillId="0" borderId="27" xfId="0" applyNumberFormat="1" applyFont="1" applyBorder="1" applyAlignment="1">
      <alignment horizontal="center"/>
    </xf>
    <xf numFmtId="164" fontId="27" fillId="0" borderId="31" xfId="0" applyNumberFormat="1" applyFont="1" applyBorder="1" applyAlignment="1">
      <alignment horizontal="center"/>
    </xf>
    <xf numFmtId="164" fontId="19" fillId="0" borderId="30" xfId="0" applyNumberFormat="1" applyFont="1" applyBorder="1" applyAlignment="1">
      <alignment horizontal="center"/>
    </xf>
    <xf numFmtId="0" fontId="19" fillId="0" borderId="29" xfId="0" applyFont="1" applyBorder="1" applyAlignment="1">
      <alignment horizontal="left"/>
    </xf>
    <xf numFmtId="164" fontId="27" fillId="0" borderId="11" xfId="0" applyNumberFormat="1" applyFont="1" applyBorder="1" applyAlignment="1">
      <alignment horizontal="center"/>
    </xf>
    <xf numFmtId="0" fontId="27" fillId="0" borderId="15" xfId="0" applyFont="1" applyBorder="1" applyAlignment="1">
      <alignment horizontal="center"/>
    </xf>
    <xf numFmtId="2" fontId="19" fillId="0" borderId="5" xfId="0" applyNumberFormat="1" applyFont="1" applyBorder="1" applyAlignment="1">
      <alignment horizontal="center"/>
    </xf>
    <xf numFmtId="165" fontId="19" fillId="0" borderId="9" xfId="0" applyNumberFormat="1" applyFont="1" applyBorder="1" applyAlignment="1">
      <alignment horizontal="center"/>
    </xf>
    <xf numFmtId="164" fontId="19" fillId="0" borderId="9" xfId="0" applyNumberFormat="1" applyFont="1" applyBorder="1" applyAlignment="1">
      <alignment horizontal="center"/>
    </xf>
    <xf numFmtId="0" fontId="27" fillId="0" borderId="0" xfId="0" applyFont="1" applyAlignment="1">
      <alignment horizontal="center"/>
    </xf>
    <xf numFmtId="0" fontId="19" fillId="0" borderId="0" xfId="0" applyFont="1" applyAlignment="1">
      <alignment horizontal="center"/>
    </xf>
    <xf numFmtId="2" fontId="19" fillId="0" borderId="0" xfId="0" applyNumberFormat="1" applyFont="1" applyAlignment="1">
      <alignment horizontal="center"/>
    </xf>
    <xf numFmtId="165" fontId="19" fillId="0" borderId="0" xfId="0" applyNumberFormat="1" applyFont="1" applyAlignment="1">
      <alignment horizontal="center"/>
    </xf>
    <xf numFmtId="0" fontId="27" fillId="0" borderId="0" xfId="0" applyFont="1" applyAlignment="1">
      <alignment horizontal="center" vertical="center"/>
    </xf>
    <xf numFmtId="0" fontId="18" fillId="0" borderId="0" xfId="0" applyFont="1" applyAlignment="1">
      <alignment horizontal="left" vertical="center" indent="6"/>
    </xf>
    <xf numFmtId="0" fontId="18" fillId="0" borderId="0" xfId="0" applyFont="1" applyAlignment="1">
      <alignment horizontal="left" vertical="center"/>
    </xf>
    <xf numFmtId="2" fontId="21" fillId="0" borderId="0" xfId="0" applyNumberFormat="1" applyFont="1" applyAlignment="1">
      <alignment horizontal="center" vertical="center"/>
    </xf>
    <xf numFmtId="165" fontId="21" fillId="0" borderId="0" xfId="0" applyNumberFormat="1" applyFont="1" applyAlignment="1">
      <alignment horizontal="center"/>
    </xf>
    <xf numFmtId="164" fontId="18" fillId="0" borderId="12" xfId="0" applyNumberFormat="1" applyFont="1" applyBorder="1" applyAlignment="1">
      <alignment horizontal="center"/>
    </xf>
    <xf numFmtId="0" fontId="21" fillId="0" borderId="0" xfId="0" applyFont="1" applyAlignment="1">
      <alignment horizontal="left" vertical="center" indent="6"/>
    </xf>
    <xf numFmtId="0" fontId="21" fillId="0" borderId="0" xfId="0" applyFont="1" applyAlignment="1">
      <alignment horizontal="center" vertical="center"/>
    </xf>
    <xf numFmtId="164" fontId="21" fillId="0" borderId="12" xfId="0" applyNumberFormat="1" applyFont="1" applyBorder="1" applyAlignment="1">
      <alignment horizontal="center"/>
    </xf>
    <xf numFmtId="164" fontId="18" fillId="0" borderId="0" xfId="0" applyNumberFormat="1" applyFont="1" applyAlignment="1">
      <alignment horizontal="center"/>
    </xf>
    <xf numFmtId="0" fontId="19" fillId="0" borderId="34" xfId="0" applyFont="1" applyBorder="1" applyAlignment="1">
      <alignment horizontal="center"/>
    </xf>
    <xf numFmtId="164" fontId="19" fillId="0" borderId="35" xfId="0" applyNumberFormat="1" applyFont="1" applyBorder="1" applyAlignment="1">
      <alignment horizontal="center"/>
    </xf>
    <xf numFmtId="0" fontId="19" fillId="0" borderId="36" xfId="0" applyFont="1" applyBorder="1" applyAlignment="1">
      <alignment horizontal="center"/>
    </xf>
    <xf numFmtId="164" fontId="19" fillId="0" borderId="38" xfId="0" applyNumberFormat="1" applyFont="1" applyBorder="1" applyAlignment="1">
      <alignment horizontal="center"/>
    </xf>
    <xf numFmtId="2" fontId="19" fillId="0" borderId="33" xfId="0" applyNumberFormat="1" applyFont="1" applyBorder="1" applyAlignment="1">
      <alignment horizontal="center"/>
    </xf>
    <xf numFmtId="2" fontId="19" fillId="0" borderId="39" xfId="0" applyNumberFormat="1" applyFont="1" applyBorder="1" applyAlignment="1">
      <alignment horizontal="center"/>
    </xf>
    <xf numFmtId="0" fontId="19" fillId="0" borderId="0" xfId="0" applyFont="1" applyAlignment="1">
      <alignment horizontal="left"/>
    </xf>
    <xf numFmtId="164" fontId="19" fillId="0" borderId="0" xfId="0" applyNumberFormat="1" applyFont="1" applyAlignment="1">
      <alignment horizontal="center"/>
    </xf>
    <xf numFmtId="0" fontId="24" fillId="0" borderId="7" xfId="0" applyFont="1" applyBorder="1"/>
    <xf numFmtId="0" fontId="19" fillId="0" borderId="7" xfId="0" applyFont="1" applyBorder="1"/>
    <xf numFmtId="0" fontId="18" fillId="0" borderId="7" xfId="0" applyFont="1" applyBorder="1" applyAlignment="1">
      <alignment horizontal="center"/>
    </xf>
    <xf numFmtId="0" fontId="18" fillId="0" borderId="10" xfId="0" applyFont="1" applyBorder="1"/>
    <xf numFmtId="0" fontId="27" fillId="0" borderId="11" xfId="0" applyFont="1" applyBorder="1" applyAlignment="1">
      <alignment horizontal="center"/>
    </xf>
    <xf numFmtId="2" fontId="19" fillId="0" borderId="8" xfId="0" applyNumberFormat="1" applyFont="1" applyBorder="1" applyAlignment="1">
      <alignment horizontal="center"/>
    </xf>
    <xf numFmtId="164" fontId="19" fillId="0" borderId="11" xfId="0" applyNumberFormat="1" applyFont="1" applyBorder="1" applyAlignment="1">
      <alignment horizontal="center"/>
    </xf>
    <xf numFmtId="0" fontId="27" fillId="0" borderId="14" xfId="0" applyFont="1" applyBorder="1" applyAlignment="1">
      <alignment horizontal="center"/>
    </xf>
    <xf numFmtId="0" fontId="27" fillId="0" borderId="0" xfId="0" applyFont="1"/>
    <xf numFmtId="0" fontId="19" fillId="0" borderId="13" xfId="0" applyFont="1" applyBorder="1" applyAlignment="1">
      <alignment horizontal="center"/>
    </xf>
    <xf numFmtId="2" fontId="19" fillId="0" borderId="14" xfId="0" applyNumberFormat="1" applyFont="1" applyBorder="1" applyAlignment="1">
      <alignment horizontal="center"/>
    </xf>
    <xf numFmtId="164" fontId="19" fillId="0" borderId="14" xfId="0" applyNumberFormat="1" applyFont="1" applyBorder="1" applyAlignment="1">
      <alignment horizontal="center"/>
    </xf>
    <xf numFmtId="164" fontId="27" fillId="0" borderId="16" xfId="0" applyNumberFormat="1" applyFont="1" applyBorder="1" applyAlignment="1">
      <alignment horizontal="center"/>
    </xf>
    <xf numFmtId="0" fontId="19" fillId="0" borderId="20" xfId="0" applyFont="1" applyBorder="1" applyAlignment="1">
      <alignment horizontal="left" indent="1"/>
    </xf>
    <xf numFmtId="164" fontId="27" fillId="0" borderId="15" xfId="0" applyNumberFormat="1" applyFont="1" applyBorder="1" applyAlignment="1">
      <alignment horizontal="center"/>
    </xf>
    <xf numFmtId="0" fontId="19" fillId="0" borderId="13" xfId="0" applyFont="1" applyBorder="1" applyAlignment="1">
      <alignment horizontal="left" indent="1"/>
    </xf>
    <xf numFmtId="0" fontId="19" fillId="0" borderId="0" xfId="0" applyFont="1" applyAlignment="1">
      <alignment vertical="center"/>
    </xf>
    <xf numFmtId="0" fontId="27" fillId="0" borderId="20" xfId="0" applyFont="1" applyBorder="1"/>
    <xf numFmtId="0" fontId="19" fillId="0" borderId="13" xfId="0" applyFont="1" applyBorder="1" applyAlignment="1">
      <alignment horizontal="center" vertical="center"/>
    </xf>
    <xf numFmtId="0" fontId="27" fillId="0" borderId="20" xfId="0" applyFont="1" applyBorder="1" applyAlignment="1">
      <alignment wrapText="1"/>
    </xf>
    <xf numFmtId="0" fontId="19" fillId="0" borderId="20" xfId="0" applyFont="1" applyBorder="1" applyAlignment="1">
      <alignment wrapText="1"/>
    </xf>
    <xf numFmtId="0" fontId="27" fillId="0" borderId="20" xfId="0" applyFont="1" applyBorder="1" applyAlignment="1">
      <alignment vertical="center" wrapText="1"/>
    </xf>
    <xf numFmtId="0" fontId="19" fillId="0" borderId="21" xfId="0" applyFont="1" applyBorder="1" applyAlignment="1">
      <alignment horizontal="center" vertical="center"/>
    </xf>
    <xf numFmtId="2" fontId="19" fillId="0" borderId="15" xfId="0" applyNumberFormat="1" applyFont="1" applyBorder="1" applyAlignment="1">
      <alignment horizontal="center"/>
    </xf>
    <xf numFmtId="2" fontId="19" fillId="0" borderId="25" xfId="0" applyNumberFormat="1" applyFont="1" applyBorder="1" applyAlignment="1">
      <alignment horizontal="center"/>
    </xf>
    <xf numFmtId="164" fontId="19" fillId="0" borderId="15" xfId="0" applyNumberFormat="1" applyFont="1" applyBorder="1" applyAlignment="1">
      <alignment horizontal="center"/>
    </xf>
    <xf numFmtId="2" fontId="19" fillId="0" borderId="26" xfId="0" applyNumberFormat="1" applyFont="1" applyBorder="1" applyAlignment="1">
      <alignment horizontal="center"/>
    </xf>
    <xf numFmtId="165" fontId="21" fillId="0" borderId="0" xfId="0" applyNumberFormat="1" applyFont="1" applyAlignment="1">
      <alignment horizontal="center" vertical="center"/>
    </xf>
    <xf numFmtId="164" fontId="18" fillId="0" borderId="12" xfId="0" applyNumberFormat="1" applyFont="1" applyBorder="1" applyAlignment="1">
      <alignment horizontal="center" vertical="center"/>
    </xf>
    <xf numFmtId="164" fontId="21" fillId="0" borderId="12" xfId="0" applyNumberFormat="1" applyFont="1" applyBorder="1" applyAlignment="1">
      <alignment horizontal="center" vertical="center"/>
    </xf>
    <xf numFmtId="2" fontId="19" fillId="0" borderId="0" xfId="0" applyNumberFormat="1" applyFont="1"/>
    <xf numFmtId="0" fontId="19" fillId="0" borderId="13" xfId="0" applyFont="1" applyBorder="1"/>
    <xf numFmtId="0" fontId="19" fillId="0" borderId="0" xfId="0" applyFont="1" applyAlignment="1">
      <alignment wrapText="1"/>
    </xf>
    <xf numFmtId="0" fontId="19" fillId="0" borderId="20" xfId="0" applyFont="1" applyBorder="1" applyAlignment="1">
      <alignment horizontal="left" wrapText="1"/>
    </xf>
    <xf numFmtId="164" fontId="27" fillId="0" borderId="18" xfId="0" applyNumberFormat="1" applyFont="1" applyBorder="1" applyAlignment="1">
      <alignment horizontal="center"/>
    </xf>
    <xf numFmtId="0" fontId="20" fillId="0" borderId="0" xfId="0" applyFont="1"/>
    <xf numFmtId="0" fontId="19" fillId="0" borderId="3" xfId="0" applyFont="1" applyBorder="1" applyAlignment="1">
      <alignment horizontal="center"/>
    </xf>
    <xf numFmtId="0" fontId="19" fillId="0" borderId="8" xfId="0" applyFont="1" applyBorder="1" applyAlignment="1">
      <alignment horizontal="center"/>
    </xf>
    <xf numFmtId="1" fontId="19" fillId="0" borderId="14" xfId="0" applyNumberFormat="1" applyFont="1" applyBorder="1" applyAlignment="1">
      <alignment horizontal="center"/>
    </xf>
    <xf numFmtId="0" fontId="19" fillId="0" borderId="14" xfId="0" applyFont="1" applyBorder="1" applyAlignment="1">
      <alignment horizontal="center"/>
    </xf>
    <xf numFmtId="164" fontId="27" fillId="0" borderId="14" xfId="0" applyNumberFormat="1" applyFont="1" applyBorder="1" applyAlignment="1">
      <alignment horizontal="center"/>
    </xf>
    <xf numFmtId="0" fontId="27" fillId="0" borderId="20" xfId="0" applyFont="1" applyBorder="1" applyAlignment="1">
      <alignment horizontal="right"/>
    </xf>
    <xf numFmtId="0" fontId="19" fillId="0" borderId="5" xfId="0" applyFont="1" applyBorder="1" applyAlignment="1">
      <alignment horizontal="center"/>
    </xf>
    <xf numFmtId="166" fontId="18" fillId="0" borderId="12" xfId="0" applyNumberFormat="1" applyFont="1" applyBorder="1" applyAlignment="1">
      <alignment horizontal="center" vertical="center"/>
    </xf>
    <xf numFmtId="0" fontId="27" fillId="0" borderId="0" xfId="0" applyFont="1" applyAlignment="1">
      <alignment horizontal="right"/>
    </xf>
    <xf numFmtId="0" fontId="21" fillId="0" borderId="0" xfId="0" applyFont="1" applyAlignment="1">
      <alignment horizontal="center"/>
    </xf>
    <xf numFmtId="0" fontId="27" fillId="0" borderId="14" xfId="0" applyFont="1" applyBorder="1" applyAlignment="1">
      <alignment horizontal="center" vertical="center"/>
    </xf>
    <xf numFmtId="164" fontId="18" fillId="0" borderId="0" xfId="0" applyNumberFormat="1" applyFont="1" applyAlignment="1">
      <alignment horizontal="center" vertical="center"/>
    </xf>
    <xf numFmtId="0" fontId="18" fillId="0" borderId="0" xfId="0" applyFont="1" applyAlignment="1">
      <alignment vertical="center"/>
    </xf>
    <xf numFmtId="0" fontId="27" fillId="0" borderId="13" xfId="0" applyFont="1" applyBorder="1" applyAlignment="1">
      <alignment horizontal="center"/>
    </xf>
    <xf numFmtId="0" fontId="27" fillId="0" borderId="7" xfId="0" applyFont="1" applyBorder="1" applyAlignment="1">
      <alignment horizontal="center"/>
    </xf>
    <xf numFmtId="0" fontId="19" fillId="0" borderId="7" xfId="0" applyFont="1" applyBorder="1" applyAlignment="1">
      <alignment horizontal="right"/>
    </xf>
    <xf numFmtId="0" fontId="21" fillId="0" borderId="7" xfId="0" applyFont="1" applyBorder="1" applyAlignment="1">
      <alignment horizontal="center" vertical="center"/>
    </xf>
    <xf numFmtId="164" fontId="18" fillId="0" borderId="10" xfId="0" applyNumberFormat="1" applyFont="1" applyBorder="1" applyAlignment="1">
      <alignment horizontal="center"/>
    </xf>
    <xf numFmtId="164" fontId="21" fillId="0" borderId="40" xfId="0" applyNumberFormat="1" applyFont="1" applyBorder="1" applyAlignment="1">
      <alignment horizontal="center"/>
    </xf>
    <xf numFmtId="0" fontId="24" fillId="0" borderId="19" xfId="0" applyFont="1" applyBorder="1"/>
    <xf numFmtId="0" fontId="24" fillId="0" borderId="19" xfId="0" applyFont="1" applyBorder="1" applyAlignment="1">
      <alignment horizontal="left"/>
    </xf>
    <xf numFmtId="0" fontId="11" fillId="0" borderId="19" xfId="0" applyFont="1" applyBorder="1" applyAlignment="1">
      <alignment horizontal="left"/>
    </xf>
    <xf numFmtId="0" fontId="19" fillId="0" borderId="39" xfId="0" applyFont="1" applyBorder="1" applyAlignment="1">
      <alignment horizontal="center"/>
    </xf>
    <xf numFmtId="164" fontId="19" fillId="0" borderId="39" xfId="0" applyNumberFormat="1" applyFont="1" applyBorder="1" applyAlignment="1">
      <alignment horizontal="center"/>
    </xf>
    <xf numFmtId="0" fontId="27" fillId="0" borderId="0" xfId="0" applyFont="1" applyAlignment="1">
      <alignment wrapText="1"/>
    </xf>
    <xf numFmtId="165" fontId="21" fillId="0" borderId="0" xfId="0" applyNumberFormat="1" applyFont="1" applyAlignment="1">
      <alignment horizontal="right" vertical="center"/>
    </xf>
    <xf numFmtId="2" fontId="31" fillId="0" borderId="0" xfId="0" applyNumberFormat="1" applyFont="1"/>
    <xf numFmtId="166" fontId="27" fillId="0" borderId="17" xfId="0" applyNumberFormat="1" applyFont="1" applyBorder="1" applyAlignment="1">
      <alignment horizontal="center"/>
    </xf>
    <xf numFmtId="166" fontId="19" fillId="0" borderId="15" xfId="0" applyNumberFormat="1" applyFont="1" applyBorder="1" applyAlignment="1">
      <alignment horizontal="center"/>
    </xf>
    <xf numFmtId="0" fontId="19" fillId="0" borderId="28" xfId="0" applyFont="1" applyBorder="1" applyAlignment="1">
      <alignment horizontal="left" wrapText="1"/>
    </xf>
    <xf numFmtId="0" fontId="24" fillId="0" borderId="33" xfId="0" applyFont="1" applyBorder="1"/>
    <xf numFmtId="0" fontId="1" fillId="0" borderId="28" xfId="0" applyFont="1" applyBorder="1"/>
    <xf numFmtId="0" fontId="2" fillId="0" borderId="28" xfId="0" applyFont="1" applyBorder="1" applyAlignment="1">
      <alignment horizontal="right"/>
    </xf>
    <xf numFmtId="0" fontId="2" fillId="0" borderId="14" xfId="0" applyFont="1" applyBorder="1" applyAlignment="1">
      <alignment horizontal="center" vertical="top"/>
    </xf>
    <xf numFmtId="0" fontId="2" fillId="0" borderId="0" xfId="0" applyFont="1" applyAlignment="1">
      <alignment horizontal="right"/>
    </xf>
    <xf numFmtId="2" fontId="21" fillId="0" borderId="2" xfId="0" applyNumberFormat="1" applyFont="1" applyBorder="1"/>
    <xf numFmtId="2" fontId="21" fillId="0" borderId="10" xfId="0" applyNumberFormat="1" applyFont="1" applyBorder="1"/>
    <xf numFmtId="2" fontId="1" fillId="0" borderId="8" xfId="0" applyNumberFormat="1" applyFont="1" applyBorder="1" applyAlignment="1">
      <alignment horizontal="center"/>
    </xf>
    <xf numFmtId="0" fontId="3" fillId="0" borderId="14" xfId="0" applyFont="1" applyBorder="1" applyAlignment="1">
      <alignment horizontal="center"/>
    </xf>
    <xf numFmtId="0" fontId="3" fillId="0" borderId="20" xfId="0" applyFont="1" applyBorder="1" applyAlignment="1">
      <alignment horizontal="left" indent="1"/>
    </xf>
    <xf numFmtId="0" fontId="1" fillId="0" borderId="5" xfId="0" applyFont="1" applyBorder="1" applyAlignment="1">
      <alignment horizontal="center"/>
    </xf>
    <xf numFmtId="0" fontId="31" fillId="0" borderId="0" xfId="0" applyFont="1"/>
    <xf numFmtId="0" fontId="27" fillId="0" borderId="14" xfId="0" applyFont="1" applyBorder="1" applyAlignment="1">
      <alignment horizontal="center" vertical="top"/>
    </xf>
    <xf numFmtId="1" fontId="21" fillId="0" borderId="14" xfId="0" applyNumberFormat="1" applyFont="1" applyBorder="1" applyAlignment="1">
      <alignment horizontal="center"/>
    </xf>
    <xf numFmtId="0" fontId="27" fillId="0" borderId="41" xfId="0" applyFont="1" applyBorder="1" applyAlignment="1">
      <alignment horizontal="center"/>
    </xf>
    <xf numFmtId="0" fontId="19" fillId="0" borderId="42" xfId="0" applyFont="1" applyBorder="1" applyAlignment="1">
      <alignment horizontal="center"/>
    </xf>
    <xf numFmtId="0" fontId="19" fillId="0" borderId="41" xfId="0" applyFont="1" applyBorder="1" applyAlignment="1">
      <alignment horizontal="center"/>
    </xf>
    <xf numFmtId="164" fontId="19" fillId="0" borderId="41" xfId="0" applyNumberFormat="1" applyFont="1" applyBorder="1" applyAlignment="1">
      <alignment horizontal="center"/>
    </xf>
    <xf numFmtId="0" fontId="27" fillId="0" borderId="43" xfId="0" applyFont="1" applyBorder="1" applyAlignment="1">
      <alignment horizontal="center"/>
    </xf>
    <xf numFmtId="0" fontId="19" fillId="0" borderId="44" xfId="0" applyFont="1" applyBorder="1" applyAlignment="1">
      <alignment wrapText="1"/>
    </xf>
    <xf numFmtId="0" fontId="19" fillId="0" borderId="45" xfId="0" applyFont="1" applyBorder="1" applyAlignment="1">
      <alignment horizontal="center"/>
    </xf>
    <xf numFmtId="0" fontId="19" fillId="0" borderId="43" xfId="0" applyFont="1" applyBorder="1" applyAlignment="1">
      <alignment horizontal="center"/>
    </xf>
    <xf numFmtId="164" fontId="19" fillId="0" borderId="43" xfId="0" applyNumberFormat="1" applyFont="1" applyBorder="1" applyAlignment="1">
      <alignment horizontal="center"/>
    </xf>
    <xf numFmtId="0" fontId="27" fillId="0" borderId="44" xfId="0" applyFont="1" applyBorder="1" applyAlignment="1">
      <alignment wrapText="1"/>
    </xf>
    <xf numFmtId="0" fontId="19" fillId="0" borderId="44" xfId="0" applyFont="1" applyBorder="1"/>
    <xf numFmtId="0" fontId="19" fillId="0" borderId="44" xfId="0" applyFont="1" applyBorder="1" applyAlignment="1">
      <alignment horizontal="left" wrapText="1"/>
    </xf>
    <xf numFmtId="1" fontId="19" fillId="0" borderId="43" xfId="0" applyNumberFormat="1" applyFont="1" applyBorder="1" applyAlignment="1">
      <alignment horizontal="center"/>
    </xf>
    <xf numFmtId="0" fontId="19" fillId="0" borderId="44" xfId="0" applyFont="1" applyBorder="1" applyAlignment="1">
      <alignment vertical="top" wrapText="1"/>
    </xf>
    <xf numFmtId="0" fontId="19" fillId="0" borderId="45" xfId="0" applyFont="1" applyBorder="1" applyAlignment="1">
      <alignment horizontal="left"/>
    </xf>
    <xf numFmtId="164" fontId="19" fillId="0" borderId="47" xfId="0" applyNumberFormat="1" applyFont="1" applyBorder="1" applyAlignment="1">
      <alignment horizontal="center"/>
    </xf>
    <xf numFmtId="164" fontId="27" fillId="0" borderId="46" xfId="0" applyNumberFormat="1" applyFont="1" applyBorder="1" applyAlignment="1">
      <alignment horizontal="center"/>
    </xf>
    <xf numFmtId="0" fontId="20" fillId="0" borderId="1" xfId="0" applyFont="1" applyBorder="1"/>
    <xf numFmtId="0" fontId="23" fillId="0" borderId="7" xfId="0" applyFont="1" applyBorder="1" applyAlignment="1">
      <alignment vertical="center"/>
    </xf>
    <xf numFmtId="0" fontId="25" fillId="0" borderId="0" xfId="0" applyFont="1"/>
    <xf numFmtId="0" fontId="25" fillId="0" borderId="0" xfId="0" applyFont="1" applyAlignment="1">
      <alignment vertical="center"/>
    </xf>
    <xf numFmtId="0" fontId="18" fillId="0" borderId="4" xfId="0" applyFont="1" applyBorder="1"/>
    <xf numFmtId="0" fontId="23" fillId="0" borderId="0" xfId="0" applyFont="1"/>
    <xf numFmtId="0" fontId="27" fillId="0" borderId="48" xfId="0" applyFont="1" applyBorder="1" applyAlignment="1">
      <alignment horizontal="center"/>
    </xf>
    <xf numFmtId="0" fontId="19" fillId="0" borderId="49" xfId="0" applyFont="1" applyBorder="1" applyAlignment="1">
      <alignment wrapText="1"/>
    </xf>
    <xf numFmtId="0" fontId="19" fillId="0" borderId="50" xfId="0" applyFont="1" applyBorder="1" applyAlignment="1">
      <alignment horizontal="center"/>
    </xf>
    <xf numFmtId="0" fontId="19" fillId="0" borderId="48" xfId="0" applyFont="1" applyBorder="1" applyAlignment="1">
      <alignment horizontal="center"/>
    </xf>
    <xf numFmtId="1" fontId="19" fillId="0" borderId="48" xfId="0" applyNumberFormat="1" applyFont="1" applyBorder="1" applyAlignment="1">
      <alignment horizontal="center"/>
    </xf>
    <xf numFmtId="164" fontId="19" fillId="0" borderId="48" xfId="0" applyNumberFormat="1" applyFont="1" applyBorder="1" applyAlignment="1">
      <alignment horizontal="center"/>
    </xf>
    <xf numFmtId="0" fontId="27" fillId="0" borderId="47" xfId="0" applyFont="1" applyBorder="1" applyAlignment="1">
      <alignment horizontal="center"/>
    </xf>
    <xf numFmtId="0" fontId="20" fillId="0" borderId="51" xfId="0" applyFont="1" applyBorder="1" applyAlignment="1">
      <alignment vertical="top" wrapText="1"/>
    </xf>
    <xf numFmtId="0" fontId="19" fillId="0" borderId="52" xfId="0" applyFont="1" applyBorder="1" applyAlignment="1">
      <alignment horizontal="center"/>
    </xf>
    <xf numFmtId="0" fontId="19" fillId="0" borderId="47" xfId="0" applyFont="1" applyBorder="1" applyAlignment="1">
      <alignment horizontal="center"/>
    </xf>
    <xf numFmtId="1" fontId="19" fillId="0" borderId="47" xfId="0" applyNumberFormat="1" applyFont="1" applyBorder="1" applyAlignment="1">
      <alignment horizontal="center"/>
    </xf>
    <xf numFmtId="0" fontId="19" fillId="0" borderId="44" xfId="0" applyFont="1" applyBorder="1" applyAlignment="1">
      <alignment horizontal="left" wrapText="1" indent="3"/>
    </xf>
    <xf numFmtId="0" fontId="19" fillId="0" borderId="0" xfId="0" applyFont="1" applyAlignment="1">
      <alignment horizontal="left" indent="3"/>
    </xf>
    <xf numFmtId="0" fontId="27" fillId="0" borderId="48" xfId="0" applyFont="1" applyBorder="1" applyAlignment="1">
      <alignment horizontal="right"/>
    </xf>
    <xf numFmtId="0" fontId="27" fillId="0" borderId="53" xfId="0" applyFont="1" applyBorder="1"/>
    <xf numFmtId="0" fontId="19" fillId="0" borderId="43" xfId="0" applyFont="1" applyBorder="1" applyAlignment="1">
      <alignment wrapText="1"/>
    </xf>
    <xf numFmtId="0" fontId="27" fillId="0" borderId="49" xfId="0" applyFont="1" applyBorder="1" applyAlignment="1">
      <alignment horizontal="right"/>
    </xf>
    <xf numFmtId="0" fontId="19" fillId="0" borderId="49" xfId="0" applyFont="1" applyBorder="1" applyAlignment="1">
      <alignment horizontal="left" wrapText="1"/>
    </xf>
    <xf numFmtId="0" fontId="19" fillId="0" borderId="37" xfId="0" applyFont="1" applyBorder="1" applyAlignment="1">
      <alignment horizontal="center"/>
    </xf>
    <xf numFmtId="0" fontId="19" fillId="0" borderId="38" xfId="0" applyFont="1" applyBorder="1" applyAlignment="1">
      <alignment horizontal="center"/>
    </xf>
    <xf numFmtId="0" fontId="32" fillId="0" borderId="10" xfId="0" applyFont="1" applyBorder="1" applyAlignment="1">
      <alignment horizontal="center"/>
    </xf>
    <xf numFmtId="0" fontId="19" fillId="2" borderId="44" xfId="0" applyFont="1" applyFill="1" applyBorder="1" applyAlignment="1">
      <alignment wrapText="1"/>
    </xf>
    <xf numFmtId="0" fontId="19" fillId="2" borderId="45" xfId="0" applyFont="1" applyFill="1" applyBorder="1" applyAlignment="1">
      <alignment horizontal="center"/>
    </xf>
    <xf numFmtId="0" fontId="19" fillId="2" borderId="43" xfId="0" applyFont="1" applyFill="1" applyBorder="1" applyAlignment="1">
      <alignment horizontal="center"/>
    </xf>
    <xf numFmtId="0" fontId="27" fillId="0" borderId="13" xfId="0" applyFont="1" applyBorder="1" applyAlignment="1">
      <alignment horizontal="right" wrapText="1"/>
    </xf>
    <xf numFmtId="164" fontId="19" fillId="0" borderId="40" xfId="0" applyNumberFormat="1" applyFont="1" applyBorder="1" applyAlignment="1">
      <alignment horizontal="center"/>
    </xf>
    <xf numFmtId="0" fontId="27" fillId="0" borderId="20" xfId="0" applyFont="1" applyBorder="1" applyAlignment="1">
      <alignment horizontal="center"/>
    </xf>
    <xf numFmtId="0" fontId="19" fillId="0" borderId="20" xfId="0" applyFont="1" applyBorder="1" applyAlignment="1">
      <alignment horizontal="center"/>
    </xf>
    <xf numFmtId="164" fontId="19" fillId="0" borderId="20" xfId="0" applyNumberFormat="1" applyFont="1" applyBorder="1" applyAlignment="1">
      <alignment horizontal="center"/>
    </xf>
    <xf numFmtId="164" fontId="19" fillId="0" borderId="12" xfId="0" applyNumberFormat="1" applyFont="1" applyBorder="1" applyAlignment="1">
      <alignment horizontal="center"/>
    </xf>
    <xf numFmtId="0" fontId="27" fillId="0" borderId="13" xfId="0" applyFont="1" applyBorder="1" applyAlignment="1">
      <alignment wrapText="1"/>
    </xf>
    <xf numFmtId="164" fontId="33" fillId="0" borderId="27" xfId="0" applyNumberFormat="1" applyFont="1" applyBorder="1" applyAlignment="1">
      <alignment horizontal="center"/>
    </xf>
    <xf numFmtId="0" fontId="19" fillId="0" borderId="43" xfId="0" applyFont="1" applyBorder="1" applyAlignment="1">
      <alignment horizontal="right"/>
    </xf>
    <xf numFmtId="0" fontId="27" fillId="0" borderId="11" xfId="0" applyFont="1" applyBorder="1" applyAlignment="1">
      <alignment horizontal="center" vertical="center"/>
    </xf>
    <xf numFmtId="0" fontId="34" fillId="0" borderId="20" xfId="0" applyFont="1" applyBorder="1" applyAlignment="1">
      <alignment wrapText="1"/>
    </xf>
    <xf numFmtId="2" fontId="19" fillId="0" borderId="7" xfId="0" applyNumberFormat="1" applyFont="1" applyBorder="1"/>
    <xf numFmtId="0" fontId="27" fillId="0" borderId="8" xfId="0" applyFont="1" applyBorder="1" applyAlignment="1">
      <alignment horizontal="center"/>
    </xf>
    <xf numFmtId="0" fontId="2" fillId="0" borderId="14" xfId="0" applyFont="1" applyBorder="1" applyAlignment="1">
      <alignment horizontal="center" vertical="center"/>
    </xf>
    <xf numFmtId="0" fontId="3" fillId="0" borderId="0" xfId="0" applyFont="1" applyAlignment="1">
      <alignment horizontal="right" vertical="center"/>
    </xf>
    <xf numFmtId="0" fontId="19" fillId="0" borderId="13" xfId="0" applyFont="1" applyBorder="1" applyAlignment="1">
      <alignment wrapText="1"/>
    </xf>
    <xf numFmtId="0" fontId="19" fillId="0" borderId="7" xfId="0" applyFont="1" applyBorder="1" applyAlignment="1">
      <alignment wrapText="1"/>
    </xf>
    <xf numFmtId="0" fontId="18" fillId="0" borderId="0" xfId="0" applyFont="1" applyAlignment="1">
      <alignment horizontal="left" vertical="center" indent="9"/>
    </xf>
    <xf numFmtId="0" fontId="21" fillId="0" borderId="0" xfId="0" applyFont="1" applyAlignment="1">
      <alignment horizontal="left" vertical="center" indent="9"/>
    </xf>
    <xf numFmtId="0" fontId="27" fillId="0" borderId="20" xfId="0" applyFont="1" applyBorder="1" applyAlignment="1">
      <alignment horizontal="right" wrapText="1"/>
    </xf>
    <xf numFmtId="0" fontId="19" fillId="0" borderId="14" xfId="0" applyFont="1" applyBorder="1" applyAlignment="1">
      <alignment wrapText="1"/>
    </xf>
    <xf numFmtId="0" fontId="3" fillId="0" borderId="0" xfId="0" applyFont="1" applyAlignment="1">
      <alignment vertical="center"/>
    </xf>
    <xf numFmtId="164" fontId="27" fillId="0" borderId="12" xfId="0" applyNumberFormat="1" applyFont="1" applyBorder="1" applyAlignment="1">
      <alignment horizontal="center"/>
    </xf>
    <xf numFmtId="0" fontId="19" fillId="0" borderId="54" xfId="0" applyFont="1" applyBorder="1" applyAlignment="1">
      <alignment horizontal="center"/>
    </xf>
    <xf numFmtId="0" fontId="27" fillId="0" borderId="28" xfId="0" applyFont="1" applyBorder="1" applyAlignment="1">
      <alignment horizontal="left" wrapText="1"/>
    </xf>
    <xf numFmtId="166" fontId="19" fillId="0" borderId="0" xfId="0" applyNumberFormat="1" applyFont="1" applyAlignment="1">
      <alignment horizontal="center"/>
    </xf>
    <xf numFmtId="0" fontId="27" fillId="0" borderId="8" xfId="0" applyFont="1" applyBorder="1" applyAlignment="1">
      <alignment horizontal="right"/>
    </xf>
    <xf numFmtId="0" fontId="18" fillId="0" borderId="26" xfId="0" applyFont="1" applyBorder="1"/>
    <xf numFmtId="0" fontId="27" fillId="0" borderId="26" xfId="0" applyFont="1" applyBorder="1" applyAlignment="1">
      <alignment wrapText="1"/>
    </xf>
    <xf numFmtId="0" fontId="19" fillId="0" borderId="55" xfId="0" applyFont="1" applyBorder="1" applyAlignment="1">
      <alignment horizontal="left"/>
    </xf>
    <xf numFmtId="164" fontId="27" fillId="0" borderId="56" xfId="0" applyNumberFormat="1" applyFont="1" applyBorder="1" applyAlignment="1">
      <alignment horizontal="center"/>
    </xf>
    <xf numFmtId="0" fontId="3" fillId="0" borderId="11" xfId="0" applyFont="1" applyBorder="1" applyAlignment="1">
      <alignment horizontal="center"/>
    </xf>
    <xf numFmtId="0" fontId="3" fillId="0" borderId="0" xfId="0" applyFont="1" applyAlignment="1">
      <alignment horizontal="left" indent="1"/>
    </xf>
    <xf numFmtId="0" fontId="2" fillId="0" borderId="13" xfId="0" applyFont="1" applyBorder="1" applyAlignment="1">
      <alignment horizontal="left" wrapText="1"/>
    </xf>
    <xf numFmtId="0" fontId="2" fillId="0" borderId="13" xfId="0" applyFont="1" applyBorder="1" applyAlignment="1">
      <alignment horizontal="left"/>
    </xf>
    <xf numFmtId="164" fontId="27" fillId="0" borderId="48" xfId="0" applyNumberFormat="1" applyFont="1" applyBorder="1" applyAlignment="1">
      <alignment horizontal="center"/>
    </xf>
    <xf numFmtId="0" fontId="19" fillId="0" borderId="57" xfId="0" applyFont="1" applyBorder="1" applyAlignment="1">
      <alignment horizontal="left" wrapText="1"/>
    </xf>
    <xf numFmtId="0" fontId="19" fillId="0" borderId="58" xfId="0" applyFont="1" applyBorder="1" applyAlignment="1">
      <alignment wrapText="1"/>
    </xf>
    <xf numFmtId="164" fontId="27" fillId="0" borderId="0" xfId="0" applyNumberFormat="1" applyFont="1" applyAlignment="1">
      <alignment horizontal="center"/>
    </xf>
    <xf numFmtId="164" fontId="27" fillId="0" borderId="22" xfId="0" applyNumberFormat="1" applyFont="1" applyBorder="1" applyAlignment="1">
      <alignment horizontal="center"/>
    </xf>
    <xf numFmtId="0" fontId="27" fillId="0" borderId="22" xfId="0" applyFont="1" applyBorder="1" applyAlignment="1">
      <alignment horizontal="center"/>
    </xf>
    <xf numFmtId="0" fontId="19" fillId="0" borderId="23" xfId="0" applyFont="1" applyBorder="1" applyAlignment="1">
      <alignment wrapText="1"/>
    </xf>
    <xf numFmtId="164" fontId="19" fillId="0" borderId="5" xfId="0" applyNumberFormat="1" applyFont="1" applyBorder="1" applyAlignment="1">
      <alignment horizontal="center"/>
    </xf>
    <xf numFmtId="0" fontId="19" fillId="0" borderId="23" xfId="0" applyFont="1" applyBorder="1" applyAlignment="1">
      <alignment horizontal="center"/>
    </xf>
    <xf numFmtId="164" fontId="19" fillId="0" borderId="23" xfId="0" applyNumberFormat="1" applyFont="1" applyBorder="1" applyAlignment="1">
      <alignment horizontal="center"/>
    </xf>
    <xf numFmtId="0" fontId="27" fillId="0" borderId="57" xfId="0" applyFont="1" applyBorder="1" applyAlignment="1">
      <alignment horizontal="center"/>
    </xf>
    <xf numFmtId="0" fontId="18" fillId="0" borderId="59" xfId="0" applyFont="1" applyBorder="1"/>
    <xf numFmtId="0" fontId="21" fillId="0" borderId="59" xfId="0" applyFont="1" applyBorder="1" applyAlignment="1">
      <alignment horizontal="center" vertical="center"/>
    </xf>
    <xf numFmtId="2" fontId="21" fillId="0" borderId="59" xfId="0" applyNumberFormat="1" applyFont="1" applyBorder="1" applyAlignment="1">
      <alignment horizontal="center" vertical="center"/>
    </xf>
    <xf numFmtId="165" fontId="21" fillId="0" borderId="59" xfId="0" applyNumberFormat="1" applyFont="1" applyBorder="1" applyAlignment="1">
      <alignment horizontal="center" vertical="center"/>
    </xf>
    <xf numFmtId="164" fontId="18" fillId="0" borderId="59" xfId="0" applyNumberFormat="1" applyFont="1" applyBorder="1" applyAlignment="1">
      <alignment horizontal="center"/>
    </xf>
    <xf numFmtId="0" fontId="27" fillId="0" borderId="42" xfId="0" applyFont="1" applyBorder="1" applyAlignment="1">
      <alignment horizontal="right" wrapText="1"/>
    </xf>
    <xf numFmtId="0" fontId="19" fillId="0" borderId="61" xfId="0" applyFont="1" applyBorder="1" applyAlignment="1">
      <alignment horizontal="right"/>
    </xf>
    <xf numFmtId="0" fontId="19" fillId="0" borderId="62" xfId="0" applyFont="1" applyBorder="1" applyAlignment="1">
      <alignment horizontal="center"/>
    </xf>
    <xf numFmtId="2" fontId="21" fillId="0" borderId="62" xfId="0" applyNumberFormat="1" applyFont="1" applyBorder="1" applyAlignment="1">
      <alignment horizontal="center" vertical="center"/>
    </xf>
    <xf numFmtId="165" fontId="21" fillId="0" borderId="62" xfId="0" applyNumberFormat="1" applyFont="1" applyBorder="1" applyAlignment="1">
      <alignment horizontal="center" vertical="center"/>
    </xf>
    <xf numFmtId="0" fontId="19" fillId="0" borderId="60" xfId="0" applyFont="1" applyBorder="1" applyAlignment="1">
      <alignment horizontal="right"/>
    </xf>
    <xf numFmtId="0" fontId="19" fillId="0" borderId="63" xfId="0" applyFont="1" applyBorder="1" applyAlignment="1">
      <alignment horizontal="center"/>
    </xf>
    <xf numFmtId="2" fontId="19" fillId="0" borderId="63" xfId="0" applyNumberFormat="1" applyFont="1" applyBorder="1" applyAlignment="1">
      <alignment horizontal="center"/>
    </xf>
    <xf numFmtId="2" fontId="21" fillId="0" borderId="63" xfId="0" applyNumberFormat="1" applyFont="1" applyBorder="1" applyAlignment="1">
      <alignment horizontal="center" vertical="center"/>
    </xf>
    <xf numFmtId="165" fontId="21" fillId="0" borderId="63" xfId="0" applyNumberFormat="1" applyFont="1" applyBorder="1" applyAlignment="1">
      <alignment horizontal="center" vertical="center"/>
    </xf>
    <xf numFmtId="2" fontId="19" fillId="0" borderId="20" xfId="0" applyNumberFormat="1" applyFont="1" applyBorder="1" applyAlignment="1">
      <alignment horizontal="center"/>
    </xf>
    <xf numFmtId="0" fontId="19" fillId="0" borderId="27" xfId="0" applyFont="1" applyBorder="1" applyAlignment="1">
      <alignment horizontal="center" vertical="center"/>
    </xf>
    <xf numFmtId="2" fontId="20" fillId="0" borderId="7" xfId="0" applyNumberFormat="1" applyFont="1" applyBorder="1"/>
    <xf numFmtId="0" fontId="38" fillId="0" borderId="7" xfId="0" applyFont="1" applyBorder="1" applyAlignment="1">
      <alignment horizontal="center"/>
    </xf>
    <xf numFmtId="0" fontId="38" fillId="0" borderId="0" xfId="0" applyFont="1"/>
    <xf numFmtId="0" fontId="22" fillId="0" borderId="0" xfId="0" applyFont="1"/>
    <xf numFmtId="0" fontId="27" fillId="0" borderId="27" xfId="0" applyFont="1" applyBorder="1" applyAlignment="1">
      <alignment horizontal="center" vertical="center"/>
    </xf>
    <xf numFmtId="0" fontId="1" fillId="0" borderId="11" xfId="0" applyFont="1" applyBorder="1"/>
    <xf numFmtId="0" fontId="27" fillId="0" borderId="64" xfId="0" applyFont="1" applyBorder="1"/>
    <xf numFmtId="0" fontId="27" fillId="0" borderId="58" xfId="0" applyFont="1" applyBorder="1"/>
    <xf numFmtId="0" fontId="21" fillId="0" borderId="58" xfId="0" applyFont="1" applyBorder="1" applyAlignment="1">
      <alignment horizontal="left"/>
    </xf>
    <xf numFmtId="0" fontId="27" fillId="0" borderId="58" xfId="0" applyFont="1" applyBorder="1" applyAlignment="1">
      <alignment wrapText="1"/>
    </xf>
    <xf numFmtId="0" fontId="27" fillId="0" borderId="58" xfId="0" applyFont="1" applyBorder="1" applyAlignment="1">
      <alignment horizontal="left" wrapText="1"/>
    </xf>
    <xf numFmtId="0" fontId="19" fillId="0" borderId="58" xfId="0" applyFont="1" applyBorder="1" applyAlignment="1">
      <alignment horizontal="left" wrapText="1" indent="2"/>
    </xf>
    <xf numFmtId="0" fontId="27" fillId="0" borderId="58" xfId="0" applyFont="1" applyBorder="1" applyAlignment="1">
      <alignment horizontal="center"/>
    </xf>
    <xf numFmtId="0" fontId="27" fillId="0" borderId="62" xfId="0" applyFont="1" applyBorder="1"/>
    <xf numFmtId="0" fontId="19" fillId="0" borderId="61" xfId="0" applyFont="1" applyBorder="1" applyAlignment="1">
      <alignment horizontal="center"/>
    </xf>
    <xf numFmtId="2" fontId="19" fillId="0" borderId="58" xfId="0" applyNumberFormat="1" applyFont="1" applyBorder="1" applyAlignment="1">
      <alignment horizontal="center"/>
    </xf>
    <xf numFmtId="0" fontId="19" fillId="0" borderId="58" xfId="0" applyFont="1" applyBorder="1" applyAlignment="1">
      <alignment horizontal="center"/>
    </xf>
    <xf numFmtId="0" fontId="26" fillId="0" borderId="62" xfId="0" applyFont="1" applyBorder="1" applyAlignment="1">
      <alignment horizontal="center"/>
    </xf>
    <xf numFmtId="164" fontId="19" fillId="0" borderId="58" xfId="0" applyNumberFormat="1" applyFont="1" applyBorder="1" applyAlignment="1">
      <alignment horizontal="center"/>
    </xf>
    <xf numFmtId="0" fontId="19" fillId="0" borderId="62" xfId="0" applyFont="1" applyBorder="1" applyAlignment="1">
      <alignment horizontal="left"/>
    </xf>
    <xf numFmtId="0" fontId="27" fillId="0" borderId="62" xfId="0" applyFont="1" applyBorder="1" applyAlignment="1">
      <alignment horizontal="left"/>
    </xf>
    <xf numFmtId="0" fontId="27" fillId="0" borderId="61" xfId="0" applyFont="1" applyBorder="1" applyAlignment="1">
      <alignment horizontal="center"/>
    </xf>
    <xf numFmtId="2" fontId="27" fillId="0" borderId="58" xfId="0" applyNumberFormat="1" applyFont="1" applyBorder="1" applyAlignment="1">
      <alignment horizontal="center"/>
    </xf>
    <xf numFmtId="0" fontId="19" fillId="0" borderId="62" xfId="0" applyFont="1" applyBorder="1" applyAlignment="1">
      <alignment horizontal="left" wrapText="1"/>
    </xf>
    <xf numFmtId="0" fontId="19" fillId="0" borderId="62" xfId="0" applyFont="1" applyBorder="1" applyAlignment="1">
      <alignment wrapText="1"/>
    </xf>
    <xf numFmtId="0" fontId="19" fillId="0" borderId="62" xfId="0" applyFont="1" applyBorder="1"/>
    <xf numFmtId="0" fontId="19" fillId="0" borderId="62" xfId="0" applyFont="1" applyBorder="1" applyAlignment="1">
      <alignment vertical="center" wrapText="1"/>
    </xf>
    <xf numFmtId="0" fontId="19" fillId="0" borderId="62" xfId="0" applyFont="1" applyBorder="1" applyAlignment="1">
      <alignment horizontal="left" wrapText="1" indent="2"/>
    </xf>
    <xf numFmtId="0" fontId="27" fillId="0" borderId="62" xfId="0" applyFont="1" applyBorder="1" applyAlignment="1">
      <alignment horizontal="right"/>
    </xf>
    <xf numFmtId="2" fontId="19" fillId="0" borderId="65" xfId="0" applyNumberFormat="1" applyFont="1" applyBorder="1" applyAlignment="1">
      <alignment horizontal="center"/>
    </xf>
    <xf numFmtId="0" fontId="27" fillId="0" borderId="62" xfId="0" applyFont="1" applyBorder="1" applyAlignment="1">
      <alignment horizontal="center" vertical="center"/>
    </xf>
    <xf numFmtId="0" fontId="18" fillId="0" borderId="62" xfId="0" applyFont="1" applyBorder="1" applyAlignment="1">
      <alignment horizontal="left" vertical="center" indent="6"/>
    </xf>
    <xf numFmtId="0" fontId="18" fillId="0" borderId="62" xfId="0" applyFont="1" applyBorder="1" applyAlignment="1">
      <alignment horizontal="left" vertical="center"/>
    </xf>
    <xf numFmtId="165" fontId="21" fillId="0" borderId="62" xfId="0" applyNumberFormat="1" applyFont="1" applyBorder="1" applyAlignment="1">
      <alignment horizontal="center"/>
    </xf>
    <xf numFmtId="0" fontId="21" fillId="0" borderId="62" xfId="0" applyFont="1" applyBorder="1" applyAlignment="1">
      <alignment horizontal="left" vertical="center" indent="6"/>
    </xf>
    <xf numFmtId="0" fontId="21" fillId="0" borderId="62" xfId="0" applyFont="1" applyBorder="1" applyAlignment="1">
      <alignment horizontal="center" vertical="center"/>
    </xf>
    <xf numFmtId="0" fontId="19" fillId="0" borderId="0" xfId="0" applyFont="1" applyAlignment="1">
      <alignment horizontal="left" wrapText="1" indent="2"/>
    </xf>
    <xf numFmtId="2" fontId="20" fillId="0" borderId="0" xfId="0" applyNumberFormat="1" applyFont="1" applyAlignment="1">
      <alignment horizontal="center"/>
    </xf>
    <xf numFmtId="164" fontId="20" fillId="0" borderId="0" xfId="0" applyNumberFormat="1" applyFont="1" applyAlignment="1">
      <alignment horizontal="center"/>
    </xf>
    <xf numFmtId="2" fontId="19" fillId="0" borderId="43" xfId="0" applyNumberFormat="1" applyFont="1" applyBorder="1" applyAlignment="1">
      <alignment horizontal="center"/>
    </xf>
    <xf numFmtId="0" fontId="27" fillId="0" borderId="43" xfId="0" applyFont="1" applyBorder="1" applyAlignment="1">
      <alignment horizontal="center" vertical="center"/>
    </xf>
    <xf numFmtId="164" fontId="27" fillId="0" borderId="43" xfId="0" applyNumberFormat="1" applyFont="1" applyBorder="1" applyAlignment="1">
      <alignment horizontal="center"/>
    </xf>
    <xf numFmtId="0" fontId="27" fillId="0" borderId="44" xfId="0" applyFont="1" applyBorder="1" applyAlignment="1">
      <alignment horizontal="center"/>
    </xf>
    <xf numFmtId="0" fontId="19" fillId="0" borderId="44" xfId="0" applyFont="1" applyBorder="1" applyAlignment="1">
      <alignment horizontal="left" wrapText="1" indent="2"/>
    </xf>
    <xf numFmtId="0" fontId="19" fillId="0" borderId="44" xfId="0" applyFont="1" applyBorder="1" applyAlignment="1">
      <alignment horizontal="center"/>
    </xf>
    <xf numFmtId="2" fontId="19" fillId="0" borderId="44" xfId="0" applyNumberFormat="1" applyFont="1" applyBorder="1" applyAlignment="1">
      <alignment horizontal="center"/>
    </xf>
    <xf numFmtId="2" fontId="20" fillId="0" borderId="44" xfId="0" applyNumberFormat="1" applyFont="1" applyBorder="1" applyAlignment="1">
      <alignment horizontal="center"/>
    </xf>
    <xf numFmtId="164" fontId="20" fillId="0" borderId="44" xfId="0" applyNumberFormat="1" applyFont="1" applyBorder="1" applyAlignment="1">
      <alignment horizontal="center"/>
    </xf>
    <xf numFmtId="164" fontId="27" fillId="0" borderId="47" xfId="0" applyNumberFormat="1" applyFont="1" applyBorder="1" applyAlignment="1">
      <alignment horizontal="center"/>
    </xf>
    <xf numFmtId="2" fontId="39" fillId="0" borderId="0" xfId="0" applyNumberFormat="1" applyFont="1" applyAlignment="1">
      <alignment horizontal="left" vertical="center"/>
    </xf>
    <xf numFmtId="0" fontId="27" fillId="0" borderId="28" xfId="0" applyFont="1" applyBorder="1" applyAlignment="1">
      <alignment horizontal="right" wrapText="1"/>
    </xf>
    <xf numFmtId="0" fontId="27" fillId="0" borderId="66" xfId="0" applyFont="1" applyBorder="1" applyAlignment="1">
      <alignment horizontal="left" wrapText="1"/>
    </xf>
    <xf numFmtId="0" fontId="19" fillId="0" borderId="67" xfId="0" applyFont="1" applyBorder="1" applyAlignment="1">
      <alignment horizontal="center"/>
    </xf>
    <xf numFmtId="2" fontId="19" fillId="0" borderId="30" xfId="0" applyNumberFormat="1" applyFont="1" applyBorder="1" applyAlignment="1">
      <alignment horizontal="center"/>
    </xf>
    <xf numFmtId="0" fontId="27" fillId="0" borderId="44" xfId="0" applyFont="1" applyBorder="1"/>
    <xf numFmtId="2" fontId="20" fillId="0" borderId="68" xfId="0" applyNumberFormat="1" applyFont="1" applyBorder="1" applyAlignment="1">
      <alignment horizontal="center"/>
    </xf>
    <xf numFmtId="0" fontId="26" fillId="0" borderId="44" xfId="0" applyFont="1" applyBorder="1" applyAlignment="1">
      <alignment horizontal="center"/>
    </xf>
    <xf numFmtId="0" fontId="19" fillId="0" borderId="44" xfId="0" applyFont="1" applyBorder="1" applyAlignment="1">
      <alignment horizontal="left"/>
    </xf>
    <xf numFmtId="0" fontId="27" fillId="0" borderId="44" xfId="0" applyFont="1" applyBorder="1" applyAlignment="1">
      <alignment horizontal="left"/>
    </xf>
    <xf numFmtId="0" fontId="27" fillId="0" borderId="45" xfId="0" applyFont="1" applyBorder="1" applyAlignment="1">
      <alignment horizontal="center"/>
    </xf>
    <xf numFmtId="2" fontId="27" fillId="0" borderId="43" xfId="0" applyNumberFormat="1" applyFont="1" applyBorder="1" applyAlignment="1">
      <alignment horizontal="center"/>
    </xf>
    <xf numFmtId="0" fontId="27" fillId="0" borderId="44" xfId="0" applyFont="1" applyBorder="1" applyAlignment="1">
      <alignment horizontal="left" wrapText="1"/>
    </xf>
    <xf numFmtId="0" fontId="37" fillId="0" borderId="44" xfId="0" applyFont="1" applyBorder="1" applyAlignment="1">
      <alignment wrapText="1"/>
    </xf>
    <xf numFmtId="0" fontId="19" fillId="0" borderId="43" xfId="0" applyFont="1" applyBorder="1" applyAlignment="1">
      <alignment horizontal="center" vertical="center"/>
    </xf>
    <xf numFmtId="164" fontId="27" fillId="0" borderId="27" xfId="0" applyNumberFormat="1" applyFont="1" applyBorder="1" applyAlignment="1">
      <alignment horizontal="center"/>
    </xf>
    <xf numFmtId="164" fontId="27" fillId="0" borderId="30" xfId="0" applyNumberFormat="1" applyFont="1" applyBorder="1" applyAlignment="1">
      <alignment horizontal="center"/>
    </xf>
    <xf numFmtId="2" fontId="19" fillId="0" borderId="32" xfId="0" applyNumberFormat="1" applyFont="1" applyBorder="1" applyAlignment="1">
      <alignment horizontal="center"/>
    </xf>
    <xf numFmtId="164" fontId="27" fillId="0" borderId="64" xfId="0" applyNumberFormat="1" applyFont="1" applyBorder="1" applyAlignment="1">
      <alignment horizontal="center"/>
    </xf>
    <xf numFmtId="164" fontId="18" fillId="0" borderId="46" xfId="0" applyNumberFormat="1" applyFont="1" applyBorder="1" applyAlignment="1">
      <alignment horizontal="center"/>
    </xf>
    <xf numFmtId="164" fontId="27" fillId="0" borderId="69" xfId="0" applyNumberFormat="1" applyFont="1" applyBorder="1" applyAlignment="1">
      <alignment horizontal="center"/>
    </xf>
    <xf numFmtId="164" fontId="24" fillId="0" borderId="12" xfId="0" applyNumberFormat="1" applyFont="1" applyBorder="1" applyAlignment="1">
      <alignment horizontal="center"/>
    </xf>
    <xf numFmtId="166" fontId="19" fillId="0" borderId="58" xfId="0" applyNumberFormat="1" applyFont="1" applyBorder="1" applyAlignment="1">
      <alignment horizontal="center"/>
    </xf>
    <xf numFmtId="164" fontId="19" fillId="0" borderId="64" xfId="0" applyNumberFormat="1" applyFont="1" applyBorder="1" applyAlignment="1">
      <alignment horizontal="center"/>
    </xf>
    <xf numFmtId="164" fontId="19" fillId="0" borderId="70" xfId="0" applyNumberFormat="1" applyFont="1" applyBorder="1" applyAlignment="1">
      <alignment horizontal="center"/>
    </xf>
    <xf numFmtId="164" fontId="40" fillId="0" borderId="43" xfId="0" applyNumberFormat="1" applyFont="1" applyBorder="1" applyAlignment="1">
      <alignment horizontal="center"/>
    </xf>
    <xf numFmtId="164" fontId="40" fillId="0" borderId="27" xfId="0" applyNumberFormat="1" applyFont="1" applyBorder="1" applyAlignment="1">
      <alignment horizontal="center"/>
    </xf>
    <xf numFmtId="0" fontId="41" fillId="0" borderId="58" xfId="0" applyFont="1" applyBorder="1" applyAlignment="1">
      <alignment horizontal="right" vertical="top" wrapText="1"/>
    </xf>
    <xf numFmtId="0" fontId="42" fillId="0" borderId="7" xfId="0" applyFont="1" applyBorder="1" applyAlignment="1">
      <alignment horizontal="center"/>
    </xf>
    <xf numFmtId="166" fontId="19" fillId="0" borderId="0" xfId="0" applyNumberFormat="1" applyFont="1"/>
    <xf numFmtId="166" fontId="24" fillId="0" borderId="72" xfId="0" applyNumberFormat="1" applyFont="1" applyBorder="1"/>
    <xf numFmtId="166" fontId="19" fillId="0" borderId="73" xfId="0" applyNumberFormat="1" applyFont="1" applyBorder="1"/>
    <xf numFmtId="0" fontId="43" fillId="0" borderId="0" xfId="0" applyFont="1"/>
    <xf numFmtId="2" fontId="40" fillId="0" borderId="27" xfId="0" applyNumberFormat="1" applyFont="1" applyBorder="1" applyAlignment="1">
      <alignment horizontal="center"/>
    </xf>
    <xf numFmtId="0" fontId="44" fillId="0" borderId="58" xfId="0" applyFont="1" applyBorder="1" applyAlignment="1">
      <alignment horizontal="right" wrapText="1"/>
    </xf>
    <xf numFmtId="0" fontId="44" fillId="0" borderId="29" xfId="0" applyFont="1" applyBorder="1" applyAlignment="1">
      <alignment horizontal="center"/>
    </xf>
    <xf numFmtId="2" fontId="44" fillId="0" borderId="27" xfId="0" applyNumberFormat="1" applyFont="1" applyBorder="1" applyAlignment="1">
      <alignment horizontal="center"/>
    </xf>
    <xf numFmtId="164" fontId="39" fillId="0" borderId="44" xfId="0" applyNumberFormat="1" applyFont="1" applyBorder="1" applyAlignment="1">
      <alignment horizontal="center"/>
    </xf>
    <xf numFmtId="164" fontId="39" fillId="0" borderId="0" xfId="0" applyNumberFormat="1" applyFont="1" applyAlignment="1">
      <alignment horizontal="center"/>
    </xf>
    <xf numFmtId="167" fontId="24" fillId="0" borderId="71" xfId="0" applyNumberFormat="1" applyFont="1" applyBorder="1" applyAlignment="1">
      <alignment horizontal="center"/>
    </xf>
    <xf numFmtId="167" fontId="24" fillId="0" borderId="12" xfId="0" applyNumberFormat="1" applyFont="1" applyBorder="1" applyAlignment="1">
      <alignment horizontal="center"/>
    </xf>
    <xf numFmtId="167" fontId="21" fillId="0" borderId="12" xfId="0" applyNumberFormat="1" applyFont="1" applyBorder="1" applyAlignment="1">
      <alignment horizontal="center"/>
    </xf>
    <xf numFmtId="167" fontId="18" fillId="0" borderId="12" xfId="0" applyNumberFormat="1" applyFont="1" applyBorder="1" applyAlignment="1">
      <alignment horizontal="center"/>
    </xf>
    <xf numFmtId="0" fontId="45" fillId="0" borderId="27" xfId="0" applyFont="1" applyBorder="1" applyAlignment="1">
      <alignment horizontal="center"/>
    </xf>
    <xf numFmtId="0" fontId="45" fillId="0" borderId="32" xfId="0" applyFont="1" applyBorder="1" applyAlignment="1">
      <alignment horizontal="center"/>
    </xf>
    <xf numFmtId="0" fontId="27" fillId="0" borderId="32" xfId="0" applyFont="1" applyBorder="1" applyAlignment="1">
      <alignment horizontal="center"/>
    </xf>
    <xf numFmtId="0" fontId="19" fillId="0" borderId="28" xfId="0" applyFont="1" applyBorder="1" applyAlignment="1">
      <alignment wrapText="1"/>
    </xf>
    <xf numFmtId="0" fontId="20" fillId="0" borderId="0" xfId="0" applyFont="1" applyAlignment="1">
      <alignment horizontal="left" vertical="center" indent="13"/>
    </xf>
    <xf numFmtId="0" fontId="19" fillId="0" borderId="0" xfId="0" applyFont="1" applyAlignment="1">
      <alignment horizontal="left" vertical="center" indent="13"/>
    </xf>
    <xf numFmtId="0" fontId="35" fillId="0" borderId="0" xfId="0" applyFont="1"/>
    <xf numFmtId="0" fontId="36" fillId="0" borderId="0" xfId="0" applyFont="1"/>
    <xf numFmtId="0" fontId="12" fillId="0" borderId="0" xfId="0" applyFont="1"/>
    <xf numFmtId="0" fontId="44" fillId="0" borderId="0" xfId="0" applyFont="1" applyAlignment="1">
      <alignment horizontal="left" wrapText="1"/>
    </xf>
    <xf numFmtId="0" fontId="44" fillId="0" borderId="0" xfId="0" applyFont="1" applyAlignment="1">
      <alignment horizontal="center"/>
    </xf>
    <xf numFmtId="2" fontId="44" fillId="0" borderId="0" xfId="0" applyNumberFormat="1" applyFont="1" applyAlignment="1">
      <alignment horizontal="center"/>
    </xf>
    <xf numFmtId="2" fontId="40" fillId="0" borderId="0" xfId="0" applyNumberFormat="1" applyFont="1" applyAlignment="1">
      <alignment horizontal="center"/>
    </xf>
    <xf numFmtId="164" fontId="40" fillId="0" borderId="0" xfId="0" applyNumberFormat="1" applyFont="1" applyAlignment="1">
      <alignment horizontal="center"/>
    </xf>
    <xf numFmtId="164" fontId="41" fillId="0" borderId="8" xfId="0" applyNumberFormat="1" applyFont="1" applyBorder="1" applyAlignment="1">
      <alignment horizontal="center"/>
    </xf>
    <xf numFmtId="0" fontId="27" fillId="0" borderId="78" xfId="0" applyFont="1" applyBorder="1" applyAlignment="1">
      <alignment horizontal="center"/>
    </xf>
    <xf numFmtId="164" fontId="24" fillId="0" borderId="74" xfId="0" applyNumberFormat="1" applyFont="1" applyBorder="1" applyAlignment="1">
      <alignment horizontal="center"/>
    </xf>
    <xf numFmtId="164" fontId="21" fillId="0" borderId="74" xfId="0" applyNumberFormat="1" applyFont="1" applyBorder="1" applyAlignment="1">
      <alignment horizontal="center"/>
    </xf>
    <xf numFmtId="164" fontId="18" fillId="0" borderId="74" xfId="0" applyNumberFormat="1" applyFont="1" applyBorder="1" applyAlignment="1">
      <alignment horizontal="center"/>
    </xf>
    <xf numFmtId="0" fontId="27" fillId="0" borderId="78" xfId="0" applyFont="1" applyBorder="1" applyAlignment="1">
      <alignment horizontal="center" vertical="center"/>
    </xf>
    <xf numFmtId="0" fontId="27" fillId="0" borderId="0" xfId="0" applyFont="1" applyAlignment="1">
      <alignment horizontal="left" wrapText="1"/>
    </xf>
    <xf numFmtId="164" fontId="27" fillId="0" borderId="2" xfId="0" applyNumberFormat="1" applyFont="1" applyBorder="1" applyAlignment="1">
      <alignment horizontal="center"/>
    </xf>
    <xf numFmtId="0" fontId="27" fillId="0" borderId="79" xfId="0" applyFont="1" applyBorder="1" applyAlignment="1">
      <alignment horizontal="center" vertical="center"/>
    </xf>
    <xf numFmtId="0" fontId="27" fillId="0" borderId="47" xfId="0" applyFont="1" applyBorder="1" applyAlignment="1">
      <alignment horizontal="left" wrapText="1"/>
    </xf>
    <xf numFmtId="2" fontId="19" fillId="0" borderId="52" xfId="0" applyNumberFormat="1" applyFont="1" applyBorder="1" applyAlignment="1">
      <alignment horizontal="center"/>
    </xf>
    <xf numFmtId="2" fontId="19" fillId="0" borderId="47" xfId="0" applyNumberFormat="1" applyFont="1" applyBorder="1" applyAlignment="1">
      <alignment horizontal="center"/>
    </xf>
    <xf numFmtId="0" fontId="27" fillId="0" borderId="74" xfId="0" applyFont="1" applyBorder="1" applyAlignment="1">
      <alignment horizontal="center"/>
    </xf>
    <xf numFmtId="0" fontId="27" fillId="0" borderId="74" xfId="0" applyFont="1" applyBorder="1" applyAlignment="1">
      <alignment horizontal="left" wrapText="1"/>
    </xf>
    <xf numFmtId="2" fontId="19" fillId="0" borderId="72" xfId="0" applyNumberFormat="1" applyFont="1" applyBorder="1" applyAlignment="1">
      <alignment horizontal="center"/>
    </xf>
    <xf numFmtId="2" fontId="19" fillId="0" borderId="74" xfId="0" applyNumberFormat="1" applyFont="1" applyBorder="1" applyAlignment="1">
      <alignment horizontal="center"/>
    </xf>
    <xf numFmtId="164" fontId="19" fillId="0" borderId="74" xfId="0" applyNumberFormat="1" applyFont="1" applyBorder="1" applyAlignment="1">
      <alignment horizontal="center"/>
    </xf>
    <xf numFmtId="0" fontId="27" fillId="0" borderId="59" xfId="0" applyFont="1" applyBorder="1" applyAlignment="1">
      <alignment horizontal="center"/>
    </xf>
    <xf numFmtId="0" fontId="19" fillId="0" borderId="59" xfId="0" applyFont="1" applyBorder="1"/>
    <xf numFmtId="0" fontId="19" fillId="0" borderId="59" xfId="0" applyFont="1" applyBorder="1" applyAlignment="1">
      <alignment horizontal="center"/>
    </xf>
    <xf numFmtId="2" fontId="19" fillId="0" borderId="59" xfId="0" applyNumberFormat="1" applyFont="1" applyBorder="1" applyAlignment="1">
      <alignment horizontal="center"/>
    </xf>
    <xf numFmtId="165" fontId="19" fillId="0" borderId="59" xfId="0" applyNumberFormat="1" applyFont="1" applyBorder="1" applyAlignment="1">
      <alignment horizontal="center"/>
    </xf>
    <xf numFmtId="0" fontId="27" fillId="0" borderId="83" xfId="0" applyFont="1" applyBorder="1" applyAlignment="1">
      <alignment horizontal="center"/>
    </xf>
    <xf numFmtId="0" fontId="19" fillId="0" borderId="84" xfId="0" applyFont="1" applyBorder="1"/>
    <xf numFmtId="0" fontId="19" fillId="0" borderId="85" xfId="0" applyFont="1" applyBorder="1" applyAlignment="1">
      <alignment horizontal="center"/>
    </xf>
    <xf numFmtId="2" fontId="19" fillId="0" borderId="83" xfId="0" applyNumberFormat="1" applyFont="1" applyBorder="1" applyAlignment="1">
      <alignment horizontal="center"/>
    </xf>
    <xf numFmtId="2" fontId="19" fillId="0" borderId="84" xfId="0" applyNumberFormat="1" applyFont="1" applyBorder="1" applyAlignment="1">
      <alignment horizontal="center"/>
    </xf>
    <xf numFmtId="165" fontId="19" fillId="0" borderId="83" xfId="0" applyNumberFormat="1" applyFont="1" applyBorder="1" applyAlignment="1">
      <alignment horizontal="center"/>
    </xf>
    <xf numFmtId="0" fontId="27" fillId="0" borderId="77" xfId="0" applyFont="1" applyBorder="1" applyAlignment="1">
      <alignment horizontal="center"/>
    </xf>
    <xf numFmtId="0" fontId="45" fillId="0" borderId="43" xfId="0" applyFont="1" applyBorder="1" applyAlignment="1">
      <alignment horizontal="center"/>
    </xf>
    <xf numFmtId="0" fontId="45" fillId="0" borderId="44" xfId="0" applyFont="1" applyBorder="1"/>
    <xf numFmtId="0" fontId="33" fillId="0" borderId="45" xfId="0" applyFont="1" applyBorder="1" applyAlignment="1">
      <alignment horizontal="center"/>
    </xf>
    <xf numFmtId="2" fontId="33" fillId="0" borderId="43" xfId="0" applyNumberFormat="1" applyFont="1" applyBorder="1" applyAlignment="1">
      <alignment horizontal="center"/>
    </xf>
    <xf numFmtId="164" fontId="33" fillId="0" borderId="43" xfId="0" applyNumberFormat="1" applyFont="1" applyBorder="1" applyAlignment="1">
      <alignment horizontal="center"/>
    </xf>
    <xf numFmtId="164" fontId="48" fillId="0" borderId="46" xfId="0" applyNumberFormat="1" applyFont="1" applyBorder="1" applyAlignment="1">
      <alignment horizontal="center"/>
    </xf>
    <xf numFmtId="0" fontId="45" fillId="0" borderId="44" xfId="0" applyFont="1" applyBorder="1" applyAlignment="1">
      <alignment horizontal="left" wrapText="1"/>
    </xf>
    <xf numFmtId="164" fontId="45" fillId="0" borderId="69" xfId="0" applyNumberFormat="1" applyFont="1" applyBorder="1" applyAlignment="1">
      <alignment horizontal="center"/>
    </xf>
    <xf numFmtId="0" fontId="33" fillId="0" borderId="28" xfId="0" applyFont="1" applyBorder="1" applyAlignment="1">
      <alignment horizontal="left" wrapText="1"/>
    </xf>
    <xf numFmtId="0" fontId="33" fillId="0" borderId="29" xfId="0" applyFont="1" applyBorder="1" applyAlignment="1">
      <alignment horizontal="center"/>
    </xf>
    <xf numFmtId="2" fontId="33" fillId="0" borderId="27" xfId="0" applyNumberFormat="1" applyFont="1" applyBorder="1" applyAlignment="1">
      <alignment horizontal="center"/>
    </xf>
    <xf numFmtId="164" fontId="33" fillId="0" borderId="47" xfId="0" applyNumberFormat="1" applyFont="1" applyBorder="1" applyAlignment="1">
      <alignment horizontal="center"/>
    </xf>
    <xf numFmtId="164" fontId="33" fillId="0" borderId="69" xfId="0" applyNumberFormat="1" applyFont="1" applyBorder="1" applyAlignment="1">
      <alignment horizontal="center"/>
    </xf>
    <xf numFmtId="0" fontId="45" fillId="0" borderId="28" xfId="0" applyFont="1" applyBorder="1" applyAlignment="1">
      <alignment horizontal="left" wrapText="1"/>
    </xf>
    <xf numFmtId="0" fontId="33" fillId="0" borderId="28" xfId="0" applyFont="1" applyBorder="1" applyAlignment="1">
      <alignment wrapText="1"/>
    </xf>
    <xf numFmtId="0" fontId="45" fillId="0" borderId="80" xfId="0" applyFont="1" applyBorder="1" applyAlignment="1">
      <alignment horizontal="left" wrapText="1"/>
    </xf>
    <xf numFmtId="0" fontId="33" fillId="0" borderId="81" xfId="0" applyFont="1" applyBorder="1" applyAlignment="1">
      <alignment horizontal="center"/>
    </xf>
    <xf numFmtId="2" fontId="33" fillId="0" borderId="82" xfId="0" applyNumberFormat="1" applyFont="1" applyBorder="1" applyAlignment="1">
      <alignment horizontal="center"/>
    </xf>
    <xf numFmtId="2" fontId="33" fillId="0" borderId="79" xfId="0" applyNumberFormat="1" applyFont="1" applyBorder="1" applyAlignment="1">
      <alignment horizontal="center"/>
    </xf>
    <xf numFmtId="164" fontId="33" fillId="0" borderId="79" xfId="0" applyNumberFormat="1" applyFont="1" applyBorder="1" applyAlignment="1">
      <alignment horizontal="center"/>
    </xf>
    <xf numFmtId="0" fontId="33" fillId="0" borderId="58" xfId="0" applyFont="1" applyBorder="1" applyAlignment="1">
      <alignment horizontal="left" wrapText="1"/>
    </xf>
    <xf numFmtId="0" fontId="33" fillId="0" borderId="75" xfId="0" applyFont="1" applyBorder="1" applyAlignment="1">
      <alignment horizontal="left" wrapText="1"/>
    </xf>
    <xf numFmtId="0" fontId="33" fillId="0" borderId="76" xfId="0" applyFont="1" applyBorder="1" applyAlignment="1">
      <alignment horizontal="center"/>
    </xf>
    <xf numFmtId="2" fontId="33" fillId="0" borderId="77" xfId="0" applyNumberFormat="1" applyFont="1" applyBorder="1" applyAlignment="1">
      <alignment horizontal="center"/>
    </xf>
    <xf numFmtId="164" fontId="33" fillId="0" borderId="77" xfId="0" applyNumberFormat="1" applyFont="1" applyBorder="1" applyAlignment="1">
      <alignment horizontal="center"/>
    </xf>
    <xf numFmtId="0" fontId="45" fillId="0" borderId="58" xfId="0" applyFont="1" applyBorder="1" applyAlignment="1">
      <alignment horizontal="left" wrapText="1"/>
    </xf>
    <xf numFmtId="164" fontId="45" fillId="0" borderId="43" xfId="0" applyNumberFormat="1" applyFont="1" applyBorder="1" applyAlignment="1">
      <alignment horizontal="center"/>
    </xf>
    <xf numFmtId="164" fontId="45" fillId="0" borderId="46" xfId="0" applyNumberFormat="1" applyFont="1" applyBorder="1" applyAlignment="1">
      <alignment horizontal="center"/>
    </xf>
    <xf numFmtId="2" fontId="33" fillId="0" borderId="78" xfId="0" applyNumberFormat="1" applyFont="1" applyBorder="1" applyAlignment="1">
      <alignment horizontal="center"/>
    </xf>
    <xf numFmtId="164" fontId="33" fillId="0" borderId="78" xfId="0" applyNumberFormat="1" applyFont="1" applyBorder="1" applyAlignment="1">
      <alignment horizontal="center"/>
    </xf>
    <xf numFmtId="164" fontId="45" fillId="0" borderId="78" xfId="0" applyNumberFormat="1" applyFont="1" applyBorder="1" applyAlignment="1">
      <alignment horizontal="center"/>
    </xf>
    <xf numFmtId="0" fontId="45" fillId="0" borderId="27" xfId="0" applyFont="1" applyBorder="1" applyAlignment="1">
      <alignment horizontal="center" vertical="center"/>
    </xf>
    <xf numFmtId="164" fontId="45" fillId="0" borderId="31" xfId="0" applyNumberFormat="1" applyFont="1" applyBorder="1" applyAlignment="1">
      <alignment horizontal="center"/>
    </xf>
    <xf numFmtId="0" fontId="49" fillId="0" borderId="32" xfId="0" applyFont="1" applyBorder="1" applyAlignment="1">
      <alignment horizontal="center"/>
    </xf>
    <xf numFmtId="0" fontId="49" fillId="0" borderId="58" xfId="0" applyFont="1" applyBorder="1" applyAlignment="1">
      <alignment horizontal="left" wrapText="1"/>
    </xf>
    <xf numFmtId="0" fontId="50" fillId="0" borderId="29" xfId="0" applyFont="1" applyBorder="1" applyAlignment="1">
      <alignment horizontal="center"/>
    </xf>
    <xf numFmtId="2" fontId="50" fillId="0" borderId="27" xfId="0" applyNumberFormat="1" applyFont="1" applyBorder="1" applyAlignment="1">
      <alignment horizontal="center"/>
    </xf>
    <xf numFmtId="0" fontId="35" fillId="0" borderId="0" xfId="0" applyFont="1" applyAlignment="1">
      <alignment horizontal="center"/>
    </xf>
    <xf numFmtId="0" fontId="36" fillId="0" borderId="0" xfId="0" applyFont="1" applyAlignment="1">
      <alignment horizontal="center"/>
    </xf>
    <xf numFmtId="0" fontId="10" fillId="0" borderId="7" xfId="0" applyFont="1" applyBorder="1" applyAlignment="1">
      <alignment horizontal="center"/>
    </xf>
    <xf numFmtId="0" fontId="10" fillId="0" borderId="0" xfId="0" applyFont="1" applyAlignment="1">
      <alignment horizontal="center"/>
    </xf>
    <xf numFmtId="0" fontId="10" fillId="0" borderId="8" xfId="0" applyFont="1" applyBorder="1" applyAlignment="1">
      <alignment horizontal="center"/>
    </xf>
    <xf numFmtId="0" fontId="9" fillId="0" borderId="7" xfId="0" applyFont="1" applyBorder="1" applyAlignment="1">
      <alignment horizontal="center"/>
    </xf>
    <xf numFmtId="0" fontId="9" fillId="0" borderId="0" xfId="0" applyFont="1" applyAlignment="1">
      <alignment horizontal="center"/>
    </xf>
    <xf numFmtId="0" fontId="9" fillId="0" borderId="8" xfId="0" applyFont="1" applyBorder="1" applyAlignment="1">
      <alignment horizontal="center"/>
    </xf>
    <xf numFmtId="0" fontId="12" fillId="0" borderId="0" xfId="0" applyFont="1" applyAlignment="1">
      <alignment horizontal="center"/>
    </xf>
    <xf numFmtId="0" fontId="29" fillId="0" borderId="0" xfId="0" applyFont="1" applyAlignment="1">
      <alignment horizontal="left" vertical="top" wrapText="1"/>
    </xf>
    <xf numFmtId="2" fontId="30" fillId="0" borderId="0" xfId="0" applyNumberFormat="1" applyFont="1" applyAlignment="1">
      <alignment horizontal="left" wrapText="1"/>
    </xf>
    <xf numFmtId="0" fontId="33" fillId="0" borderId="0" xfId="0" applyFont="1" applyAlignment="1">
      <alignment horizontal="left" wrapText="1"/>
    </xf>
    <xf numFmtId="0" fontId="24" fillId="0" borderId="0" xfId="0" applyFont="1" applyAlignment="1">
      <alignment wrapText="1"/>
    </xf>
    <xf numFmtId="0" fontId="0" fillId="0" borderId="0" xfId="0" applyAlignment="1"/>
    <xf numFmtId="2" fontId="15" fillId="0" borderId="0" xfId="0" applyNumberFormat="1" applyFont="1" applyAlignment="1">
      <alignment horizontal="left" wrapText="1"/>
    </xf>
    <xf numFmtId="0" fontId="27" fillId="0" borderId="21" xfId="0" applyFont="1" applyBorder="1" applyAlignment="1">
      <alignment wrapText="1"/>
    </xf>
    <xf numFmtId="0" fontId="0" fillId="0" borderId="53" xfId="0" applyBorder="1"/>
    <xf numFmtId="0" fontId="27" fillId="0" borderId="13" xfId="0" applyFont="1" applyBorder="1" applyAlignment="1">
      <alignment wrapText="1"/>
    </xf>
    <xf numFmtId="0" fontId="0" fillId="0" borderId="20" xfId="0" applyBorder="1"/>
    <xf numFmtId="0" fontId="0" fillId="0" borderId="26" xfId="0" applyBorder="1"/>
  </cellXfs>
  <cellStyles count="27">
    <cellStyle name="Lien hypertexte" xfId="1" builtinId="8" hidden="1"/>
    <cellStyle name="Lien hypertexte" xfId="3" builtinId="8" hidden="1"/>
    <cellStyle name="Lien hypertexte" xfId="5" builtinId="8" hidden="1"/>
    <cellStyle name="Lien hypertexte" xfId="7" builtinId="8" hidden="1"/>
    <cellStyle name="Lien hypertexte" xfId="9" builtinId="8" hidden="1"/>
    <cellStyle name="Lien hypertexte" xfId="11" builtinId="8" hidden="1"/>
    <cellStyle name="Lien hypertexte" xfId="13" builtinId="8" hidden="1"/>
    <cellStyle name="Lien hypertexte" xfId="15" builtinId="8" hidden="1"/>
    <cellStyle name="Lien hypertexte" xfId="17" builtinId="8" hidden="1"/>
    <cellStyle name="Lien hypertexte" xfId="19" builtinId="8" hidden="1"/>
    <cellStyle name="Lien hypertexte" xfId="21" builtinId="8" hidden="1"/>
    <cellStyle name="Lien hypertexte" xfId="23" builtinId="8" hidden="1"/>
    <cellStyle name="Lien hypertexte" xfId="25" builtinId="8" hidden="1"/>
    <cellStyle name="Lien hypertexte visité" xfId="2" builtinId="9" hidden="1"/>
    <cellStyle name="Lien hypertexte visité" xfId="4" builtinId="9" hidden="1"/>
    <cellStyle name="Lien hypertexte visité" xfId="6" builtinId="9" hidden="1"/>
    <cellStyle name="Lien hypertexte visité" xfId="8" builtinId="9" hidden="1"/>
    <cellStyle name="Lien hypertexte visité" xfId="10" builtinId="9" hidden="1"/>
    <cellStyle name="Lien hypertexte visité" xfId="12" builtinId="9" hidden="1"/>
    <cellStyle name="Lien hypertexte visité" xfId="14" builtinId="9" hidden="1"/>
    <cellStyle name="Lien hypertexte visité" xfId="16" builtinId="9" hidden="1"/>
    <cellStyle name="Lien hypertexte visité" xfId="18" builtinId="9" hidden="1"/>
    <cellStyle name="Lien hypertexte visité" xfId="20" builtinId="9" hidden="1"/>
    <cellStyle name="Lien hypertexte visité" xfId="22" builtinId="9" hidden="1"/>
    <cellStyle name="Lien hypertexte visité" xfId="24" builtinId="9" hidden="1"/>
    <cellStyle name="Lien hypertexte visité" xfId="26" builtinId="9" hidden="1"/>
    <cellStyle name="Normal" xfId="0" builtinId="0"/>
  </cellStyles>
  <dxfs count="25">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H35"/>
  <sheetViews>
    <sheetView tabSelected="1" zoomScale="125" zoomScaleNormal="125" workbookViewId="0">
      <selection activeCell="C35" sqref="C35"/>
    </sheetView>
  </sheetViews>
  <sheetFormatPr baseColWidth="10" defaultColWidth="10.625" defaultRowHeight="20.100000000000001" customHeight="1" x14ac:dyDescent="0.35"/>
  <cols>
    <col min="1" max="5" width="10.625" style="52"/>
    <col min="6" max="6" width="18.375" style="52" customWidth="1"/>
    <col min="7" max="7" width="2.5" style="52" customWidth="1"/>
    <col min="8" max="8" width="1.375" style="52" customWidth="1"/>
    <col min="9" max="9" width="3.375" style="52" customWidth="1"/>
    <col min="10" max="16384" width="10.625" style="52"/>
  </cols>
  <sheetData>
    <row r="3" spans="1:8" ht="20.100000000000001" customHeight="1" x14ac:dyDescent="0.35">
      <c r="A3" s="562" t="s">
        <v>337</v>
      </c>
      <c r="B3" s="562"/>
      <c r="C3" s="562"/>
      <c r="D3" s="562"/>
      <c r="E3" s="562"/>
      <c r="F3" s="562"/>
      <c r="G3" s="562"/>
      <c r="H3" s="562"/>
    </row>
    <row r="4" spans="1:8" ht="20.100000000000001" customHeight="1" x14ac:dyDescent="0.35">
      <c r="A4" s="563" t="s">
        <v>338</v>
      </c>
      <c r="B4" s="563"/>
      <c r="C4" s="563"/>
      <c r="D4" s="563"/>
      <c r="E4" s="563"/>
      <c r="F4" s="563"/>
      <c r="G4" s="563"/>
      <c r="H4" s="563"/>
    </row>
    <row r="5" spans="1:8" ht="20.100000000000001" customHeight="1" x14ac:dyDescent="0.35">
      <c r="A5" s="570" t="s">
        <v>534</v>
      </c>
      <c r="B5" s="570"/>
      <c r="C5" s="570"/>
      <c r="D5" s="570"/>
      <c r="E5" s="570"/>
      <c r="F5" s="570"/>
      <c r="G5" s="570"/>
      <c r="H5" s="570"/>
    </row>
    <row r="6" spans="1:8" ht="20.100000000000001" customHeight="1" x14ac:dyDescent="0.35">
      <c r="A6" s="570" t="s">
        <v>535</v>
      </c>
      <c r="B6" s="570"/>
      <c r="C6" s="570"/>
      <c r="D6" s="570"/>
      <c r="E6" s="570"/>
      <c r="F6" s="570"/>
      <c r="G6" s="570"/>
      <c r="H6" s="570"/>
    </row>
    <row r="7" spans="1:8" ht="20.100000000000001" customHeight="1" x14ac:dyDescent="0.35">
      <c r="A7" s="563" t="s">
        <v>533</v>
      </c>
      <c r="B7" s="563"/>
      <c r="C7" s="563"/>
      <c r="D7" s="563"/>
      <c r="E7" s="563"/>
      <c r="F7" s="563"/>
      <c r="G7" s="563"/>
      <c r="H7" s="563"/>
    </row>
    <row r="10" spans="1:8" ht="20.100000000000001" customHeight="1" x14ac:dyDescent="0.35">
      <c r="A10" s="570" t="s">
        <v>35</v>
      </c>
      <c r="B10" s="570"/>
      <c r="C10" s="570"/>
      <c r="D10" s="570"/>
      <c r="E10" s="570"/>
      <c r="F10" s="570"/>
      <c r="G10" s="570"/>
      <c r="H10" s="570"/>
    </row>
    <row r="14" spans="1:8" ht="20.100000000000001" customHeight="1" x14ac:dyDescent="0.35">
      <c r="A14" s="53"/>
      <c r="B14" s="54"/>
      <c r="C14" s="54"/>
      <c r="D14" s="54"/>
      <c r="E14" s="54"/>
      <c r="F14" s="54"/>
      <c r="G14" s="54"/>
      <c r="H14" s="55"/>
    </row>
    <row r="15" spans="1:8" ht="20.100000000000001" customHeight="1" x14ac:dyDescent="0.35">
      <c r="A15" s="564" t="s">
        <v>5</v>
      </c>
      <c r="B15" s="565"/>
      <c r="C15" s="565"/>
      <c r="D15" s="565"/>
      <c r="E15" s="565"/>
      <c r="F15" s="565"/>
      <c r="G15" s="565"/>
      <c r="H15" s="566"/>
    </row>
    <row r="16" spans="1:8" ht="20.100000000000001" customHeight="1" x14ac:dyDescent="0.35">
      <c r="A16" s="567" t="s">
        <v>4</v>
      </c>
      <c r="B16" s="568"/>
      <c r="C16" s="568"/>
      <c r="D16" s="568"/>
      <c r="E16" s="568"/>
      <c r="F16" s="568"/>
      <c r="G16" s="568"/>
      <c r="H16" s="569"/>
    </row>
    <row r="17" spans="1:8" ht="20.100000000000001" customHeight="1" x14ac:dyDescent="0.35">
      <c r="A17" s="56"/>
      <c r="B17" s="57"/>
      <c r="C17" s="57"/>
      <c r="D17" s="57"/>
      <c r="E17" s="57"/>
      <c r="F17" s="57"/>
      <c r="G17" s="57"/>
      <c r="H17" s="58"/>
    </row>
    <row r="25" spans="1:8" ht="33" customHeight="1" x14ac:dyDescent="0.35">
      <c r="A25" s="60" t="s">
        <v>6</v>
      </c>
      <c r="B25" s="256"/>
      <c r="C25" s="255"/>
      <c r="D25" s="255"/>
      <c r="E25" s="255"/>
      <c r="F25" s="255"/>
      <c r="G25" s="255"/>
      <c r="H25" s="255"/>
    </row>
    <row r="26" spans="1:8" ht="30" customHeight="1" x14ac:dyDescent="0.35">
      <c r="A26" s="59"/>
      <c r="B26" s="256"/>
      <c r="C26" s="255"/>
      <c r="D26" s="255"/>
      <c r="E26" s="255"/>
      <c r="F26" s="255"/>
      <c r="G26" s="255"/>
      <c r="H26" s="255"/>
    </row>
    <row r="27" spans="1:8" ht="20.100000000000001" customHeight="1" x14ac:dyDescent="0.35">
      <c r="A27" s="59"/>
      <c r="B27" s="59"/>
      <c r="C27" s="59"/>
      <c r="D27" s="59"/>
      <c r="E27" s="59"/>
      <c r="F27" s="59"/>
      <c r="G27" s="59"/>
    </row>
    <row r="28" spans="1:8" ht="20.100000000000001" customHeight="1" x14ac:dyDescent="0.35">
      <c r="A28" s="59"/>
      <c r="B28" s="59"/>
      <c r="C28" s="59"/>
      <c r="D28" s="59"/>
      <c r="E28" s="59"/>
      <c r="F28" s="59"/>
      <c r="G28" s="59"/>
    </row>
    <row r="29" spans="1:8" ht="20.100000000000001" customHeight="1" x14ac:dyDescent="0.35">
      <c r="A29" s="60" t="s">
        <v>1</v>
      </c>
      <c r="B29" s="257"/>
      <c r="C29" s="60"/>
      <c r="D29" s="60"/>
      <c r="E29" s="60"/>
      <c r="F29" s="60"/>
      <c r="G29" s="60"/>
      <c r="H29" s="61"/>
    </row>
    <row r="30" spans="1:8" ht="20.100000000000001" customHeight="1" x14ac:dyDescent="0.35">
      <c r="A30" s="59"/>
      <c r="B30" s="59"/>
      <c r="C30" s="59"/>
      <c r="D30" s="59"/>
      <c r="E30" s="59"/>
      <c r="F30" s="59"/>
      <c r="G30" s="59"/>
    </row>
    <row r="31" spans="1:8" ht="20.100000000000001" customHeight="1" x14ac:dyDescent="0.35">
      <c r="A31" s="59"/>
      <c r="B31" s="59"/>
      <c r="C31" s="59"/>
      <c r="D31" s="59"/>
      <c r="E31" s="59"/>
      <c r="F31" s="59"/>
      <c r="G31" s="59"/>
    </row>
    <row r="32" spans="1:8" ht="20.100000000000001" customHeight="1" x14ac:dyDescent="0.35">
      <c r="A32" s="59"/>
      <c r="B32" s="59"/>
      <c r="C32" s="59"/>
      <c r="D32" s="59"/>
      <c r="E32" s="59"/>
      <c r="F32" s="59"/>
      <c r="G32" s="59"/>
    </row>
    <row r="35" spans="3:3" ht="20.100000000000001" customHeight="1" x14ac:dyDescent="0.35">
      <c r="C35" s="31" t="s">
        <v>546</v>
      </c>
    </row>
  </sheetData>
  <mergeCells count="8">
    <mergeCell ref="A3:H3"/>
    <mergeCell ref="A7:H7"/>
    <mergeCell ref="A15:H15"/>
    <mergeCell ref="A16:H16"/>
    <mergeCell ref="A10:H10"/>
    <mergeCell ref="A4:H4"/>
    <mergeCell ref="A6:H6"/>
    <mergeCell ref="A5:H5"/>
  </mergeCells>
  <phoneticPr fontId="5" type="noConversion"/>
  <pageMargins left="0.75196850393700787" right="0.75196850393700787" top="0.78740157480314965" bottom="0.78740157480314965" header="0.5" footer="0.5"/>
  <pageSetup paperSize="9" scale="85" orientation="portrait" horizontalDpi="4294967292" verticalDpi="4294967292" r:id="rId1"/>
  <headerFooter alignWithMargins="0"/>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80"/>
  <sheetViews>
    <sheetView view="pageLayout" topLeftCell="A16" zoomScale="125" zoomScaleNormal="125" zoomScalePageLayoutView="125" workbookViewId="0">
      <selection activeCell="D33" sqref="D33"/>
    </sheetView>
  </sheetViews>
  <sheetFormatPr baseColWidth="10" defaultColWidth="10.625" defaultRowHeight="18.95" customHeight="1" x14ac:dyDescent="0.2"/>
  <cols>
    <col min="1" max="1" width="5.875" style="1" customWidth="1"/>
    <col min="2" max="2" width="44.125" style="1" customWidth="1"/>
    <col min="3" max="3" width="5.875" style="1" customWidth="1"/>
    <col min="4" max="4" width="7.125" style="1" customWidth="1"/>
    <col min="5" max="5" width="8.125" style="1" customWidth="1"/>
    <col min="6" max="6" width="12.625" style="1" customWidth="1"/>
    <col min="7" max="7" width="15" style="1" customWidth="1"/>
    <col min="8" max="8" width="1.5" style="1" customWidth="1"/>
    <col min="9" max="16384" width="10.625" style="1"/>
  </cols>
  <sheetData>
    <row r="1" spans="1:7" ht="6.95" customHeight="1" x14ac:dyDescent="0.2">
      <c r="A1" s="21"/>
      <c r="B1" s="13"/>
      <c r="C1" s="46"/>
      <c r="D1" s="19"/>
      <c r="E1" s="13"/>
      <c r="F1" s="13"/>
      <c r="G1" s="14"/>
    </row>
    <row r="2" spans="1:7" ht="20.100000000000001" customHeight="1" x14ac:dyDescent="0.25">
      <c r="A2" s="22" t="s">
        <v>47</v>
      </c>
      <c r="B2" s="49" t="s">
        <v>105</v>
      </c>
      <c r="C2" s="47"/>
      <c r="D2" s="39" t="s">
        <v>8</v>
      </c>
      <c r="E2" s="7"/>
      <c r="F2" s="7"/>
      <c r="G2" s="15"/>
    </row>
    <row r="3" spans="1:7" ht="20.100000000000001" customHeight="1" x14ac:dyDescent="0.25">
      <c r="A3" s="22"/>
      <c r="B3" s="49"/>
      <c r="C3" s="47"/>
      <c r="D3" s="113"/>
      <c r="E3" s="7"/>
      <c r="F3" s="7"/>
      <c r="G3" s="15"/>
    </row>
    <row r="4" spans="1:7" ht="20.100000000000001" customHeight="1" x14ac:dyDescent="0.25">
      <c r="A4" s="22"/>
      <c r="B4" s="49"/>
      <c r="C4" s="47"/>
      <c r="D4" s="113"/>
      <c r="E4" s="7"/>
      <c r="F4" s="7"/>
      <c r="G4" s="15"/>
    </row>
    <row r="5" spans="1:7" ht="20.100000000000001" customHeight="1" x14ac:dyDescent="0.25">
      <c r="A5" s="22"/>
      <c r="B5" s="49"/>
      <c r="C5" s="47"/>
      <c r="D5" s="114"/>
      <c r="E5" s="7"/>
      <c r="F5" s="7"/>
      <c r="G5" s="15"/>
    </row>
    <row r="6" spans="1:7" ht="9.9499999999999993" customHeight="1" x14ac:dyDescent="0.2">
      <c r="A6" s="23"/>
      <c r="B6" s="48"/>
      <c r="C6" s="28"/>
      <c r="D6" s="16"/>
      <c r="E6" s="17"/>
      <c r="F6" s="17"/>
      <c r="G6" s="18"/>
    </row>
    <row r="7" spans="1:7" ht="20.100000000000001" customHeight="1" x14ac:dyDescent="0.2">
      <c r="A7" s="20"/>
      <c r="B7" s="8"/>
      <c r="C7" s="7"/>
      <c r="D7" s="33" t="s">
        <v>27</v>
      </c>
      <c r="E7" s="31"/>
      <c r="F7" s="7"/>
      <c r="G7" s="7"/>
    </row>
    <row r="8" spans="1:7" s="2" customFormat="1" ht="20.100000000000001" customHeight="1" x14ac:dyDescent="0.2">
      <c r="A8" s="9" t="s">
        <v>13</v>
      </c>
      <c r="B8" s="4" t="s">
        <v>15</v>
      </c>
      <c r="C8" s="3" t="s">
        <v>30</v>
      </c>
      <c r="D8" s="9" t="s">
        <v>11</v>
      </c>
      <c r="E8" s="5" t="s">
        <v>11</v>
      </c>
      <c r="F8" s="9" t="s">
        <v>31</v>
      </c>
      <c r="G8" s="9" t="s">
        <v>12</v>
      </c>
    </row>
    <row r="9" spans="1:7" s="2" customFormat="1" ht="20.100000000000001" customHeight="1" x14ac:dyDescent="0.2">
      <c r="A9" s="12" t="s">
        <v>14</v>
      </c>
      <c r="B9" s="38" t="s">
        <v>28</v>
      </c>
      <c r="C9" s="6"/>
      <c r="D9" s="12" t="s">
        <v>26</v>
      </c>
      <c r="E9" s="276" t="s">
        <v>93</v>
      </c>
      <c r="F9" s="12"/>
      <c r="G9" s="12"/>
    </row>
    <row r="10" spans="1:7" ht="20.100000000000001" customHeight="1" x14ac:dyDescent="0.2">
      <c r="A10" s="24"/>
      <c r="B10" s="270"/>
      <c r="C10" s="10"/>
      <c r="D10" s="102"/>
      <c r="E10" s="273"/>
      <c r="F10" s="34"/>
      <c r="G10" s="84"/>
    </row>
    <row r="11" spans="1:7" ht="20.100000000000001" customHeight="1" x14ac:dyDescent="0.2">
      <c r="A11" s="274" t="s">
        <v>60</v>
      </c>
      <c r="B11" s="275" t="s">
        <v>48</v>
      </c>
      <c r="C11" s="83"/>
      <c r="D11" s="94"/>
      <c r="E11" s="94"/>
      <c r="F11" s="37"/>
      <c r="G11" s="37"/>
    </row>
    <row r="12" spans="1:7" ht="20.100000000000001" customHeight="1" x14ac:dyDescent="0.2">
      <c r="A12" s="82"/>
      <c r="B12" s="86"/>
      <c r="C12" s="83"/>
      <c r="D12" s="94"/>
      <c r="E12" s="94"/>
      <c r="F12" s="37"/>
      <c r="G12" s="87"/>
    </row>
    <row r="13" spans="1:7" ht="20.100000000000001" customHeight="1" x14ac:dyDescent="0.2">
      <c r="A13" s="82" t="s">
        <v>106</v>
      </c>
      <c r="B13" s="88" t="s">
        <v>110</v>
      </c>
      <c r="C13" s="83" t="s">
        <v>78</v>
      </c>
      <c r="D13" s="94">
        <v>4.4000000000000004</v>
      </c>
      <c r="E13" s="94"/>
      <c r="F13" s="37"/>
      <c r="G13" s="164">
        <f t="shared" ref="G13:G18" si="0">E13*F13</f>
        <v>0</v>
      </c>
    </row>
    <row r="14" spans="1:7" ht="20.100000000000001" customHeight="1" x14ac:dyDescent="0.2">
      <c r="A14" s="82"/>
      <c r="B14" s="88"/>
      <c r="C14" s="83"/>
      <c r="D14" s="94"/>
      <c r="E14" s="94"/>
      <c r="F14" s="37"/>
      <c r="G14" s="164">
        <f t="shared" si="0"/>
        <v>0</v>
      </c>
    </row>
    <row r="15" spans="1:7" ht="20.100000000000001" customHeight="1" x14ac:dyDescent="0.2">
      <c r="A15" s="82" t="s">
        <v>107</v>
      </c>
      <c r="B15" s="88" t="s">
        <v>112</v>
      </c>
      <c r="C15" s="83" t="s">
        <v>78</v>
      </c>
      <c r="D15" s="94">
        <v>9.4</v>
      </c>
      <c r="E15" s="94"/>
      <c r="F15" s="37"/>
      <c r="G15" s="164">
        <f t="shared" si="0"/>
        <v>0</v>
      </c>
    </row>
    <row r="16" spans="1:7" ht="20.100000000000001" customHeight="1" x14ac:dyDescent="0.2">
      <c r="A16" s="82"/>
      <c r="B16" s="88"/>
      <c r="C16" s="83"/>
      <c r="D16" s="94"/>
      <c r="E16" s="94"/>
      <c r="F16" s="37"/>
      <c r="G16" s="334"/>
    </row>
    <row r="17" spans="1:7" ht="20.100000000000001" customHeight="1" x14ac:dyDescent="0.2">
      <c r="A17" s="82" t="s">
        <v>108</v>
      </c>
      <c r="B17" s="88" t="s">
        <v>111</v>
      </c>
      <c r="C17" s="83" t="s">
        <v>38</v>
      </c>
      <c r="D17" s="94">
        <v>1</v>
      </c>
      <c r="E17" s="94"/>
      <c r="F17" s="37"/>
      <c r="G17" s="164">
        <f t="shared" si="0"/>
        <v>0</v>
      </c>
    </row>
    <row r="18" spans="1:7" ht="20.100000000000001" customHeight="1" x14ac:dyDescent="0.2">
      <c r="A18" s="82"/>
      <c r="B18" s="88"/>
      <c r="C18" s="83"/>
      <c r="D18" s="94"/>
      <c r="E18" s="94"/>
      <c r="F18" s="37"/>
      <c r="G18" s="334">
        <f t="shared" si="0"/>
        <v>0</v>
      </c>
    </row>
    <row r="19" spans="1:7" ht="20.100000000000001" customHeight="1" x14ac:dyDescent="0.2">
      <c r="A19" s="27"/>
      <c r="B19" s="341" t="s">
        <v>336</v>
      </c>
      <c r="C19" s="184" t="s">
        <v>326</v>
      </c>
      <c r="D19" s="77"/>
      <c r="E19" s="78"/>
      <c r="F19" s="79"/>
      <c r="G19" s="228">
        <f>SUM(G12:G18)</f>
        <v>0</v>
      </c>
    </row>
    <row r="20" spans="1:7" ht="20.100000000000001" customHeight="1" x14ac:dyDescent="0.2">
      <c r="A20" s="27"/>
      <c r="B20" s="75" t="s">
        <v>49</v>
      </c>
      <c r="C20" s="78"/>
      <c r="D20" s="77"/>
      <c r="E20" s="78"/>
      <c r="F20" s="79"/>
      <c r="G20" s="80">
        <f>G19*20%</f>
        <v>0</v>
      </c>
    </row>
    <row r="21" spans="1:7" ht="20.100000000000001" customHeight="1" x14ac:dyDescent="0.2">
      <c r="A21" s="27"/>
      <c r="B21" s="74" t="s">
        <v>9</v>
      </c>
      <c r="C21" s="184" t="s">
        <v>326</v>
      </c>
      <c r="D21" s="77"/>
      <c r="E21" s="78"/>
      <c r="F21" s="79"/>
      <c r="G21" s="81">
        <f>G19+G20</f>
        <v>0</v>
      </c>
    </row>
    <row r="22" spans="1:7" ht="20.100000000000001" customHeight="1" x14ac:dyDescent="0.2">
      <c r="A22" s="82"/>
      <c r="B22" s="270"/>
      <c r="C22" s="10"/>
      <c r="D22" s="102"/>
      <c r="E22" s="273"/>
      <c r="F22" s="34"/>
      <c r="G22" s="84"/>
    </row>
    <row r="23" spans="1:7" ht="20.100000000000001" customHeight="1" x14ac:dyDescent="0.2">
      <c r="A23" s="274" t="s">
        <v>109</v>
      </c>
      <c r="B23" s="275" t="s">
        <v>284</v>
      </c>
      <c r="C23" s="10"/>
      <c r="D23" s="32"/>
      <c r="E23" s="11"/>
      <c r="F23" s="34"/>
      <c r="G23" s="34"/>
    </row>
    <row r="24" spans="1:7" ht="20.100000000000001" customHeight="1" x14ac:dyDescent="0.2">
      <c r="A24" s="358"/>
      <c r="B24" s="359"/>
      <c r="C24" s="10"/>
      <c r="D24" s="32"/>
      <c r="E24" s="11"/>
      <c r="F24" s="34"/>
      <c r="G24" s="34"/>
    </row>
    <row r="25" spans="1:7" ht="20.100000000000001" customHeight="1" x14ac:dyDescent="0.2">
      <c r="A25" s="358" t="s">
        <v>285</v>
      </c>
      <c r="B25" s="359" t="s">
        <v>307</v>
      </c>
      <c r="C25" s="10"/>
      <c r="D25" s="32"/>
      <c r="E25" s="11"/>
      <c r="F25" s="34"/>
      <c r="G25" s="34"/>
    </row>
    <row r="26" spans="1:7" ht="30" customHeight="1" x14ac:dyDescent="0.2">
      <c r="A26" s="340"/>
      <c r="B26" s="360" t="s">
        <v>308</v>
      </c>
      <c r="C26" s="10" t="s">
        <v>38</v>
      </c>
      <c r="D26" s="102">
        <v>12</v>
      </c>
      <c r="E26" s="102"/>
      <c r="F26" s="164"/>
      <c r="G26" s="164">
        <f t="shared" ref="G26:G31" si="1">E26*F26</f>
        <v>0</v>
      </c>
    </row>
    <row r="27" spans="1:7" ht="20.100000000000001" customHeight="1" x14ac:dyDescent="0.2">
      <c r="A27" s="24"/>
      <c r="C27" s="10"/>
      <c r="D27" s="102"/>
      <c r="E27" s="102"/>
      <c r="F27" s="34"/>
      <c r="G27" s="164">
        <f t="shared" si="1"/>
        <v>0</v>
      </c>
    </row>
    <row r="28" spans="1:7" ht="27.95" customHeight="1" x14ac:dyDescent="0.2">
      <c r="A28" s="269"/>
      <c r="B28" s="360" t="s">
        <v>309</v>
      </c>
      <c r="C28" s="10" t="s">
        <v>38</v>
      </c>
      <c r="D28" s="102">
        <v>16</v>
      </c>
      <c r="E28" s="102"/>
      <c r="F28" s="164"/>
      <c r="G28" s="164">
        <f t="shared" si="1"/>
        <v>0</v>
      </c>
    </row>
    <row r="29" spans="1:7" ht="20.100000000000001" customHeight="1" x14ac:dyDescent="0.2">
      <c r="A29" s="24"/>
      <c r="C29" s="10"/>
      <c r="D29" s="102"/>
      <c r="E29" s="102"/>
      <c r="F29" s="34"/>
      <c r="G29" s="164">
        <f t="shared" si="1"/>
        <v>0</v>
      </c>
    </row>
    <row r="30" spans="1:7" ht="20.100000000000001" customHeight="1" x14ac:dyDescent="0.2">
      <c r="A30" s="82"/>
      <c r="B30" s="361" t="s">
        <v>310</v>
      </c>
      <c r="C30" s="10" t="s">
        <v>38</v>
      </c>
      <c r="D30" s="102">
        <v>1</v>
      </c>
      <c r="E30" s="102"/>
      <c r="F30" s="164"/>
      <c r="G30" s="164">
        <f t="shared" si="1"/>
        <v>0</v>
      </c>
    </row>
    <row r="31" spans="1:7" ht="20.100000000000001" customHeight="1" x14ac:dyDescent="0.2">
      <c r="A31" s="24"/>
      <c r="C31" s="10"/>
      <c r="D31" s="102"/>
      <c r="E31" s="273"/>
      <c r="F31" s="34"/>
      <c r="G31" s="164">
        <f t="shared" si="1"/>
        <v>0</v>
      </c>
    </row>
    <row r="32" spans="1:7" ht="20.100000000000001" customHeight="1" x14ac:dyDescent="0.2">
      <c r="A32" s="24"/>
      <c r="B32" s="270" t="s">
        <v>311</v>
      </c>
      <c r="C32" s="10"/>
      <c r="D32" s="102"/>
      <c r="E32" s="273"/>
      <c r="F32" s="34"/>
      <c r="G32" s="85">
        <f>SUM(G26:G31)</f>
        <v>0</v>
      </c>
    </row>
    <row r="33" spans="1:7" ht="20.100000000000001" customHeight="1" x14ac:dyDescent="0.2">
      <c r="A33" s="24"/>
      <c r="B33" s="166" t="s">
        <v>75</v>
      </c>
      <c r="C33" s="10"/>
      <c r="D33" s="102"/>
      <c r="E33" s="273"/>
      <c r="F33" s="34"/>
      <c r="G33" s="34">
        <f>G32*20%</f>
        <v>0</v>
      </c>
    </row>
    <row r="34" spans="1:7" ht="20.100000000000001" customHeight="1" x14ac:dyDescent="0.2">
      <c r="A34" s="24"/>
      <c r="B34" s="166" t="s">
        <v>76</v>
      </c>
      <c r="C34" s="10"/>
      <c r="D34" s="102"/>
      <c r="E34" s="273"/>
      <c r="F34" s="34"/>
      <c r="G34" s="84">
        <f>G32+G33</f>
        <v>0</v>
      </c>
    </row>
    <row r="35" spans="1:7" ht="20.100000000000001" customHeight="1" x14ac:dyDescent="0.2">
      <c r="A35" s="89"/>
      <c r="B35" s="90"/>
      <c r="C35" s="91"/>
      <c r="D35" s="95"/>
      <c r="E35" s="95"/>
      <c r="F35" s="92"/>
      <c r="G35" s="93"/>
    </row>
    <row r="36" spans="1:7" ht="23.1" customHeight="1" x14ac:dyDescent="0.2">
      <c r="A36" s="30"/>
      <c r="C36" s="2"/>
      <c r="D36" s="76"/>
      <c r="E36" s="2"/>
      <c r="F36" s="26"/>
      <c r="G36" s="26"/>
    </row>
    <row r="37" spans="1:7" ht="18.95" customHeight="1" x14ac:dyDescent="0.2">
      <c r="A37" s="27"/>
      <c r="B37" s="25" t="s">
        <v>29</v>
      </c>
      <c r="C37" s="78"/>
      <c r="D37" s="77"/>
      <c r="E37" s="78"/>
      <c r="F37" s="79"/>
      <c r="G37" s="79"/>
    </row>
    <row r="38" spans="1:7" ht="18.95" customHeight="1" x14ac:dyDescent="0.2">
      <c r="A38" s="27"/>
      <c r="B38" s="25" t="s">
        <v>7</v>
      </c>
      <c r="C38" s="78"/>
      <c r="D38" s="77"/>
      <c r="E38" s="78"/>
      <c r="F38" s="79"/>
      <c r="G38" s="79"/>
    </row>
    <row r="39" spans="1:7" ht="18.95" customHeight="1" x14ac:dyDescent="0.2">
      <c r="A39" s="27"/>
      <c r="B39" s="25"/>
      <c r="C39" s="78"/>
      <c r="D39" s="77"/>
      <c r="E39" s="78"/>
      <c r="F39" s="79"/>
      <c r="G39" s="79"/>
    </row>
    <row r="40" spans="1:7" ht="18.95" customHeight="1" x14ac:dyDescent="0.2">
      <c r="A40" s="27"/>
      <c r="B40" s="25"/>
      <c r="C40" s="78"/>
      <c r="D40" s="77"/>
      <c r="E40" s="78"/>
      <c r="F40" s="79"/>
      <c r="G40" s="79"/>
    </row>
    <row r="41" spans="1:7" ht="20.100000000000001" customHeight="1" x14ac:dyDescent="0.2">
      <c r="A41" s="27"/>
      <c r="B41" s="25"/>
      <c r="C41" s="78"/>
      <c r="D41" s="77"/>
      <c r="E41" s="78"/>
      <c r="F41" s="79"/>
      <c r="G41" s="79"/>
    </row>
    <row r="42" spans="1:7" ht="15" customHeight="1" x14ac:dyDescent="0.2">
      <c r="A42" s="576" t="s">
        <v>50</v>
      </c>
      <c r="B42" s="576"/>
      <c r="C42" s="576"/>
      <c r="D42" s="576"/>
      <c r="E42" s="576"/>
      <c r="F42" s="576"/>
      <c r="G42" s="576"/>
    </row>
    <row r="43" spans="1:7" ht="9" customHeight="1" x14ac:dyDescent="0.2">
      <c r="A43" s="30"/>
      <c r="C43" s="2"/>
      <c r="D43" s="2"/>
      <c r="E43" s="2"/>
      <c r="F43" s="26"/>
      <c r="G43" s="26"/>
    </row>
    <row r="44" spans="1:7" ht="12.95" customHeight="1" x14ac:dyDescent="0.2">
      <c r="A44" s="30"/>
      <c r="C44" s="2"/>
      <c r="D44" s="2"/>
      <c r="E44" s="2"/>
      <c r="F44" s="26"/>
      <c r="G44" s="26"/>
    </row>
    <row r="45" spans="1:7" ht="12.95" customHeight="1" x14ac:dyDescent="0.2">
      <c r="A45" s="30"/>
      <c r="C45" s="2"/>
      <c r="D45" s="2"/>
      <c r="E45" s="2"/>
      <c r="F45" s="26"/>
      <c r="G45" s="26"/>
    </row>
    <row r="46" spans="1:7" ht="18.95" customHeight="1" x14ac:dyDescent="0.2">
      <c r="A46" s="30"/>
      <c r="C46" s="2"/>
      <c r="D46" s="2"/>
      <c r="E46" s="2"/>
      <c r="F46" s="26"/>
      <c r="G46" s="26"/>
    </row>
    <row r="47" spans="1:7" ht="18.95" customHeight="1" x14ac:dyDescent="0.2">
      <c r="A47" s="30"/>
      <c r="C47" s="2"/>
      <c r="D47" s="2"/>
      <c r="E47" s="2"/>
      <c r="F47" s="26"/>
      <c r="G47" s="26"/>
    </row>
    <row r="48" spans="1:7" ht="18.95" customHeight="1" x14ac:dyDescent="0.2">
      <c r="A48" s="30"/>
      <c r="C48" s="2"/>
      <c r="D48" s="2"/>
      <c r="E48" s="2"/>
      <c r="F48" s="26"/>
      <c r="G48" s="26"/>
    </row>
    <row r="49" spans="1:7" ht="18.95" customHeight="1" x14ac:dyDescent="0.2">
      <c r="A49" s="30"/>
      <c r="C49" s="2"/>
      <c r="D49" s="2"/>
      <c r="E49" s="2"/>
      <c r="F49" s="26"/>
      <c r="G49" s="26"/>
    </row>
    <row r="50" spans="1:7" ht="18.95" customHeight="1" x14ac:dyDescent="0.2">
      <c r="A50" s="30"/>
      <c r="C50" s="2"/>
      <c r="D50" s="2"/>
      <c r="E50" s="2"/>
      <c r="F50" s="26"/>
      <c r="G50" s="26"/>
    </row>
    <row r="51" spans="1:7" ht="18.95" customHeight="1" x14ac:dyDescent="0.2">
      <c r="A51" s="30"/>
      <c r="C51" s="2"/>
      <c r="D51" s="2"/>
      <c r="E51" s="2"/>
      <c r="F51" s="26"/>
      <c r="G51" s="26"/>
    </row>
    <row r="52" spans="1:7" ht="18.95" customHeight="1" x14ac:dyDescent="0.2">
      <c r="A52" s="30"/>
      <c r="C52" s="2"/>
      <c r="D52" s="2"/>
      <c r="E52" s="2"/>
      <c r="F52" s="26"/>
      <c r="G52" s="26"/>
    </row>
    <row r="53" spans="1:7" ht="18.95" customHeight="1" x14ac:dyDescent="0.2">
      <c r="A53" s="30"/>
      <c r="C53" s="2"/>
      <c r="D53" s="2"/>
      <c r="E53" s="2"/>
      <c r="F53" s="26"/>
      <c r="G53" s="26"/>
    </row>
    <row r="54" spans="1:7" ht="18.95" customHeight="1" x14ac:dyDescent="0.2">
      <c r="A54" s="30"/>
      <c r="C54" s="2"/>
      <c r="D54" s="2"/>
      <c r="E54" s="2"/>
      <c r="F54" s="26"/>
      <c r="G54" s="26"/>
    </row>
    <row r="55" spans="1:7" ht="18.95" customHeight="1" x14ac:dyDescent="0.2">
      <c r="A55" s="30"/>
      <c r="C55" s="2"/>
      <c r="D55" s="2"/>
      <c r="E55" s="2"/>
      <c r="F55" s="26"/>
      <c r="G55" s="26"/>
    </row>
    <row r="56" spans="1:7" ht="18.95" customHeight="1" x14ac:dyDescent="0.2">
      <c r="A56" s="30"/>
      <c r="C56" s="2"/>
      <c r="D56" s="2"/>
      <c r="E56" s="2"/>
      <c r="F56" s="26"/>
      <c r="G56" s="26"/>
    </row>
    <row r="57" spans="1:7" ht="18.95" customHeight="1" x14ac:dyDescent="0.2">
      <c r="A57" s="30"/>
      <c r="C57" s="2"/>
      <c r="D57" s="2"/>
      <c r="E57" s="2"/>
      <c r="F57" s="26"/>
      <c r="G57" s="26"/>
    </row>
    <row r="58" spans="1:7" ht="18.95" customHeight="1" x14ac:dyDescent="0.2">
      <c r="A58" s="30"/>
      <c r="C58" s="2"/>
      <c r="D58" s="2"/>
      <c r="E58" s="2"/>
      <c r="F58" s="26"/>
      <c r="G58" s="26"/>
    </row>
    <row r="59" spans="1:7" ht="18.95" customHeight="1" x14ac:dyDescent="0.2">
      <c r="A59" s="30"/>
      <c r="C59" s="2"/>
      <c r="D59" s="2"/>
      <c r="E59" s="2"/>
      <c r="F59" s="26"/>
      <c r="G59" s="26"/>
    </row>
    <row r="60" spans="1:7" ht="18.95" customHeight="1" x14ac:dyDescent="0.2">
      <c r="A60" s="30"/>
      <c r="C60" s="2"/>
      <c r="D60" s="2"/>
      <c r="E60" s="2"/>
      <c r="F60" s="26"/>
      <c r="G60" s="26"/>
    </row>
    <row r="61" spans="1:7" ht="18.95" customHeight="1" x14ac:dyDescent="0.2">
      <c r="A61" s="30"/>
      <c r="C61" s="2"/>
      <c r="D61" s="2"/>
      <c r="E61" s="2"/>
      <c r="F61" s="26"/>
      <c r="G61" s="26"/>
    </row>
    <row r="62" spans="1:7" ht="18.95" customHeight="1" x14ac:dyDescent="0.2">
      <c r="A62" s="30"/>
      <c r="C62" s="2"/>
      <c r="D62" s="2"/>
      <c r="E62" s="2"/>
      <c r="F62" s="26"/>
      <c r="G62" s="26"/>
    </row>
    <row r="63" spans="1:7" ht="18.95" customHeight="1" x14ac:dyDescent="0.2">
      <c r="A63" s="30"/>
      <c r="C63" s="2"/>
      <c r="D63" s="2"/>
      <c r="E63" s="2"/>
      <c r="F63" s="26"/>
      <c r="G63" s="26"/>
    </row>
    <row r="64" spans="1:7" ht="18.95" customHeight="1" x14ac:dyDescent="0.2">
      <c r="A64" s="30"/>
      <c r="C64" s="2"/>
      <c r="D64" s="2"/>
      <c r="E64" s="2"/>
      <c r="F64" s="26"/>
      <c r="G64" s="26"/>
    </row>
    <row r="65" spans="1:7" ht="18.95" customHeight="1" x14ac:dyDescent="0.2">
      <c r="A65" s="30"/>
      <c r="C65" s="2"/>
      <c r="D65" s="2"/>
      <c r="E65" s="2"/>
      <c r="F65" s="26"/>
      <c r="G65" s="26"/>
    </row>
    <row r="66" spans="1:7" ht="18.95" customHeight="1" x14ac:dyDescent="0.2">
      <c r="A66" s="30"/>
      <c r="C66" s="2"/>
      <c r="D66" s="2"/>
      <c r="E66" s="2"/>
      <c r="F66" s="26"/>
      <c r="G66" s="26"/>
    </row>
    <row r="67" spans="1:7" ht="18.95" customHeight="1" x14ac:dyDescent="0.2">
      <c r="A67" s="30"/>
      <c r="C67" s="2"/>
      <c r="D67" s="2"/>
      <c r="E67" s="2"/>
      <c r="F67" s="26"/>
      <c r="G67" s="26"/>
    </row>
    <row r="68" spans="1:7" ht="18.95" customHeight="1" x14ac:dyDescent="0.2">
      <c r="A68" s="30"/>
      <c r="C68" s="2"/>
      <c r="D68" s="2"/>
      <c r="E68" s="2"/>
      <c r="F68" s="26"/>
      <c r="G68" s="26"/>
    </row>
    <row r="69" spans="1:7" ht="18.95" customHeight="1" x14ac:dyDescent="0.2">
      <c r="A69" s="30"/>
      <c r="C69" s="2"/>
      <c r="D69" s="2"/>
      <c r="E69" s="2"/>
      <c r="F69" s="26"/>
      <c r="G69" s="26"/>
    </row>
    <row r="70" spans="1:7" ht="18.95" customHeight="1" x14ac:dyDescent="0.2">
      <c r="A70" s="30"/>
      <c r="C70" s="2"/>
      <c r="D70" s="2"/>
      <c r="E70" s="2"/>
      <c r="F70" s="26"/>
      <c r="G70" s="26"/>
    </row>
    <row r="71" spans="1:7" ht="18.95" customHeight="1" x14ac:dyDescent="0.2">
      <c r="A71" s="30"/>
      <c r="C71" s="2"/>
      <c r="D71" s="2"/>
      <c r="E71" s="2"/>
      <c r="F71" s="26"/>
      <c r="G71" s="26"/>
    </row>
    <row r="72" spans="1:7" ht="18.95" customHeight="1" x14ac:dyDescent="0.2">
      <c r="A72" s="30"/>
      <c r="C72" s="2"/>
      <c r="D72" s="2"/>
      <c r="E72" s="2"/>
      <c r="F72" s="26"/>
      <c r="G72" s="26"/>
    </row>
    <row r="73" spans="1:7" ht="18.95" customHeight="1" x14ac:dyDescent="0.2">
      <c r="A73" s="30"/>
      <c r="C73" s="2"/>
      <c r="D73" s="2"/>
      <c r="E73" s="2"/>
      <c r="F73" s="26"/>
      <c r="G73" s="26"/>
    </row>
    <row r="74" spans="1:7" ht="18.95" customHeight="1" x14ac:dyDescent="0.2">
      <c r="A74" s="30"/>
      <c r="C74" s="2"/>
      <c r="D74" s="2"/>
      <c r="E74" s="2"/>
      <c r="F74" s="26"/>
      <c r="G74" s="26"/>
    </row>
    <row r="75" spans="1:7" ht="18.95" customHeight="1" x14ac:dyDescent="0.2">
      <c r="A75" s="30"/>
      <c r="C75" s="2"/>
      <c r="D75" s="2"/>
      <c r="E75" s="2"/>
      <c r="F75" s="26"/>
      <c r="G75" s="26"/>
    </row>
    <row r="76" spans="1:7" ht="18.95" customHeight="1" x14ac:dyDescent="0.2">
      <c r="A76" s="30"/>
      <c r="C76" s="2"/>
      <c r="D76" s="2"/>
      <c r="E76" s="2"/>
      <c r="F76" s="26"/>
      <c r="G76" s="26"/>
    </row>
    <row r="77" spans="1:7" ht="18.95" customHeight="1" x14ac:dyDescent="0.2">
      <c r="A77" s="30"/>
      <c r="C77" s="2"/>
      <c r="D77" s="2"/>
      <c r="E77" s="2"/>
      <c r="F77" s="26"/>
      <c r="G77" s="26"/>
    </row>
    <row r="78" spans="1:7" ht="18.95" customHeight="1" x14ac:dyDescent="0.2">
      <c r="A78" s="30"/>
      <c r="C78" s="2"/>
      <c r="D78" s="2"/>
      <c r="E78" s="2"/>
      <c r="F78" s="26"/>
      <c r="G78" s="26"/>
    </row>
    <row r="79" spans="1:7" ht="18.95" customHeight="1" x14ac:dyDescent="0.2">
      <c r="A79" s="30"/>
      <c r="C79" s="2"/>
      <c r="D79" s="2"/>
      <c r="E79" s="2"/>
      <c r="F79" s="26"/>
      <c r="G79" s="26"/>
    </row>
    <row r="80" spans="1:7" ht="18.95" customHeight="1" x14ac:dyDescent="0.2">
      <c r="A80" s="30"/>
      <c r="C80" s="2"/>
      <c r="D80" s="2"/>
      <c r="E80" s="2"/>
      <c r="F80" s="26"/>
      <c r="G80" s="26"/>
    </row>
  </sheetData>
  <mergeCells count="1">
    <mergeCell ref="A42:G42"/>
  </mergeCells>
  <phoneticPr fontId="13" type="noConversion"/>
  <conditionalFormatting sqref="G10:G22">
    <cfRule type="cellIs" dxfId="11" priority="1" stopIfTrue="1" operator="equal">
      <formula>0</formula>
    </cfRule>
  </conditionalFormatting>
  <conditionalFormatting sqref="G26:G35">
    <cfRule type="cellIs" dxfId="10" priority="4" stopIfTrue="1" operator="equal">
      <formula>0</formula>
    </cfRule>
  </conditionalFormatting>
  <pageMargins left="0.75196850393700798" right="0.38976377952755897" top="0.98031496062992096" bottom="0.79133858267716495" header="0.38976377952755897" footer="0.31102362204724399"/>
  <pageSetup paperSize="9" scale="82" orientation="portrait" horizontalDpi="4294967294" verticalDpi="4294967294" r:id="rId1"/>
  <headerFooter alignWithMargins="0">
    <oddHeader>&amp;L&amp;"Helvetica,Gras"&amp;14V.A.D. • IFPVPS
Ecole formation manipulateur radio&amp;R&amp;"Helvetica,Gras"&amp;12 &amp;14DPGF&amp;"Helvetica,Normal"&amp;10
&amp;"Helvetica,Gras"&amp;12Avril 2022 V2</oddHeader>
    <oddFooter>&amp;L&amp;"Helvetica,Normal"&amp;9Jean-Paul MATHIEU Architecte d'intérieur&amp;C&amp;"Helvetica,Normal"&amp;9
&amp;R&amp;"Helvetica,Normal"&amp;9LOT 3 - Page &amp;P sur &amp;N</oddFooter>
  </headerFooter>
  <extLst>
    <ext xmlns:mx="http://schemas.microsoft.com/office/mac/excel/2008/main" uri="{64002731-A6B0-56B0-2670-7721B7C09600}">
      <mx:PLV Mode="1"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328"/>
  <sheetViews>
    <sheetView view="pageLayout" zoomScale="125" zoomScaleNormal="125" zoomScalePageLayoutView="125" workbookViewId="0">
      <selection activeCell="D33" sqref="D33"/>
    </sheetView>
  </sheetViews>
  <sheetFormatPr baseColWidth="10" defaultColWidth="10.625" defaultRowHeight="20.100000000000001" customHeight="1" x14ac:dyDescent="0.2"/>
  <cols>
    <col min="1" max="1" width="6.125" style="130" customWidth="1"/>
    <col min="2" max="2" width="49.125" style="130" customWidth="1"/>
    <col min="3" max="3" width="6.875" style="130" customWidth="1"/>
    <col min="4" max="4" width="6.375" style="130" customWidth="1"/>
    <col min="5" max="5" width="7.125" style="130" customWidth="1"/>
    <col min="6" max="6" width="11.875" style="130" customWidth="1"/>
    <col min="7" max="7" width="12.875" style="130" customWidth="1"/>
    <col min="8" max="8" width="0.125" style="130" customWidth="1"/>
    <col min="9" max="16384" width="10.625" style="130"/>
  </cols>
  <sheetData>
    <row r="1" spans="1:7" ht="9" customHeight="1" x14ac:dyDescent="0.25">
      <c r="A1" s="115"/>
      <c r="B1" s="116"/>
      <c r="C1" s="117"/>
      <c r="D1" s="297"/>
      <c r="E1" s="116"/>
      <c r="F1" s="116"/>
      <c r="G1" s="121"/>
    </row>
    <row r="2" spans="1:7" ht="20.100000000000001" customHeight="1" x14ac:dyDescent="0.25">
      <c r="A2" s="202" t="s">
        <v>51</v>
      </c>
      <c r="B2" s="127" t="s">
        <v>3</v>
      </c>
      <c r="C2" s="122"/>
      <c r="D2" s="298" t="s">
        <v>8</v>
      </c>
      <c r="E2" s="143"/>
      <c r="F2" s="143"/>
      <c r="G2" s="126"/>
    </row>
    <row r="3" spans="1:7" ht="20.100000000000001" customHeight="1" x14ac:dyDescent="0.25">
      <c r="A3" s="202"/>
      <c r="B3" s="127"/>
      <c r="C3" s="122"/>
      <c r="D3" s="299"/>
      <c r="E3" s="143"/>
      <c r="F3" s="143"/>
      <c r="G3" s="126"/>
    </row>
    <row r="4" spans="1:7" ht="20.100000000000001" customHeight="1" x14ac:dyDescent="0.25">
      <c r="A4" s="202"/>
      <c r="B4" s="127"/>
      <c r="C4" s="122"/>
      <c r="D4" s="300"/>
      <c r="E4" s="277"/>
      <c r="F4" s="143"/>
      <c r="G4" s="126"/>
    </row>
    <row r="5" spans="1:7" ht="15" customHeight="1" x14ac:dyDescent="0.25">
      <c r="A5" s="202"/>
      <c r="B5" s="127"/>
      <c r="C5" s="122"/>
      <c r="D5" s="299"/>
      <c r="E5" s="143"/>
      <c r="F5" s="143"/>
      <c r="G5" s="126"/>
    </row>
    <row r="6" spans="1:7" ht="12" customHeight="1" x14ac:dyDescent="0.25">
      <c r="A6" s="134"/>
      <c r="B6" s="135"/>
      <c r="C6" s="136"/>
      <c r="D6" s="301"/>
      <c r="E6" s="203"/>
      <c r="F6" s="203"/>
      <c r="G6" s="140"/>
    </row>
    <row r="7" spans="1:7" ht="20.100000000000001" customHeight="1" x14ac:dyDescent="0.25">
      <c r="A7" s="141"/>
      <c r="B7" s="142"/>
      <c r="C7" s="143"/>
      <c r="D7" s="302" t="s">
        <v>27</v>
      </c>
      <c r="E7" s="235"/>
      <c r="F7" s="143"/>
      <c r="G7" s="143"/>
    </row>
    <row r="8" spans="1:7" s="179" customFormat="1" ht="20.100000000000001" customHeight="1" x14ac:dyDescent="0.2">
      <c r="A8" s="146" t="s">
        <v>13</v>
      </c>
      <c r="B8" s="147" t="s">
        <v>15</v>
      </c>
      <c r="C8" s="148" t="s">
        <v>30</v>
      </c>
      <c r="D8" s="146" t="s">
        <v>11</v>
      </c>
      <c r="E8" s="236" t="s">
        <v>11</v>
      </c>
      <c r="F8" s="146" t="s">
        <v>31</v>
      </c>
      <c r="G8" s="146" t="s">
        <v>12</v>
      </c>
    </row>
    <row r="9" spans="1:7" s="179" customFormat="1" ht="20.100000000000001" customHeight="1" x14ac:dyDescent="0.2">
      <c r="A9" s="151" t="s">
        <v>14</v>
      </c>
      <c r="B9" s="323" t="s">
        <v>28</v>
      </c>
      <c r="C9" s="153"/>
      <c r="D9" s="151" t="s">
        <v>26</v>
      </c>
      <c r="E9" s="242" t="s">
        <v>93</v>
      </c>
      <c r="F9" s="151"/>
      <c r="G9" s="151"/>
    </row>
    <row r="10" spans="1:7" ht="20.100000000000001" customHeight="1" x14ac:dyDescent="0.2">
      <c r="A10" s="204"/>
      <c r="C10" s="158"/>
      <c r="D10" s="156"/>
      <c r="E10" s="237"/>
      <c r="F10" s="206"/>
      <c r="G10" s="206"/>
    </row>
    <row r="11" spans="1:7" ht="17.100000000000001" customHeight="1" x14ac:dyDescent="0.2">
      <c r="A11" s="207" t="s">
        <v>54</v>
      </c>
      <c r="B11" s="217" t="s">
        <v>32</v>
      </c>
      <c r="C11" s="209" t="s">
        <v>72</v>
      </c>
      <c r="D11" s="239">
        <v>1</v>
      </c>
      <c r="E11" s="279"/>
      <c r="F11" s="211"/>
      <c r="G11" s="234">
        <f t="shared" ref="G11:G14" si="0">E11*F11</f>
        <v>0</v>
      </c>
    </row>
    <row r="12" spans="1:7" ht="14.25" customHeight="1" x14ac:dyDescent="0.2">
      <c r="A12" s="207"/>
      <c r="B12" s="217"/>
      <c r="C12" s="209"/>
      <c r="D12" s="239"/>
      <c r="E12" s="238"/>
      <c r="F12" s="211"/>
      <c r="G12" s="225">
        <f t="shared" si="0"/>
        <v>0</v>
      </c>
    </row>
    <row r="13" spans="1:7" ht="17.100000000000001" customHeight="1" x14ac:dyDescent="0.2">
      <c r="A13" s="207" t="s">
        <v>55</v>
      </c>
      <c r="B13" s="217" t="s">
        <v>57</v>
      </c>
      <c r="C13" s="209" t="s">
        <v>73</v>
      </c>
      <c r="D13" s="239">
        <v>1</v>
      </c>
      <c r="E13" s="279"/>
      <c r="F13" s="211"/>
      <c r="G13" s="234">
        <f t="shared" si="0"/>
        <v>0</v>
      </c>
    </row>
    <row r="14" spans="1:7" ht="14.25" customHeight="1" x14ac:dyDescent="0.2">
      <c r="A14" s="207"/>
      <c r="B14" s="217"/>
      <c r="C14" s="209"/>
      <c r="D14" s="239"/>
      <c r="E14" s="239"/>
      <c r="F14" s="211"/>
      <c r="G14" s="225">
        <f t="shared" si="0"/>
        <v>0</v>
      </c>
    </row>
    <row r="15" spans="1:7" ht="17.100000000000001" customHeight="1" x14ac:dyDescent="0.2">
      <c r="A15" s="207" t="s">
        <v>218</v>
      </c>
      <c r="B15" s="217" t="s">
        <v>113</v>
      </c>
      <c r="C15" s="209" t="s">
        <v>73</v>
      </c>
      <c r="D15" s="239">
        <v>1</v>
      </c>
      <c r="E15" s="279"/>
      <c r="F15" s="211"/>
      <c r="G15" s="234">
        <f t="shared" ref="G15" si="1">E15*F15</f>
        <v>0</v>
      </c>
    </row>
    <row r="16" spans="1:7" ht="14.25" customHeight="1" x14ac:dyDescent="0.2">
      <c r="A16" s="207"/>
      <c r="B16" s="217"/>
      <c r="C16" s="209"/>
      <c r="D16" s="239"/>
      <c r="E16" s="239"/>
      <c r="F16" s="211"/>
      <c r="G16" s="225"/>
    </row>
    <row r="17" spans="1:7" ht="17.100000000000001" customHeight="1" x14ac:dyDescent="0.2">
      <c r="A17" s="207" t="s">
        <v>56</v>
      </c>
      <c r="B17" s="217" t="s">
        <v>157</v>
      </c>
      <c r="C17" s="209"/>
      <c r="D17" s="239"/>
      <c r="E17" s="239"/>
      <c r="F17" s="211"/>
      <c r="G17" s="240"/>
    </row>
    <row r="18" spans="1:7" ht="14.25" customHeight="1" x14ac:dyDescent="0.2">
      <c r="A18" s="207"/>
      <c r="B18" s="213"/>
      <c r="C18" s="209"/>
      <c r="D18" s="239"/>
      <c r="E18" s="239"/>
      <c r="F18" s="211"/>
      <c r="G18" s="211">
        <f t="shared" ref="G18:G81" si="2">E18*F18</f>
        <v>0</v>
      </c>
    </row>
    <row r="19" spans="1:7" ht="20.100000000000001" customHeight="1" x14ac:dyDescent="0.2">
      <c r="A19" s="207"/>
      <c r="B19" s="219" t="s">
        <v>114</v>
      </c>
      <c r="C19" s="209"/>
      <c r="D19" s="239"/>
      <c r="E19" s="239"/>
      <c r="F19" s="211"/>
      <c r="G19" s="211">
        <f t="shared" si="2"/>
        <v>0</v>
      </c>
    </row>
    <row r="20" spans="1:7" ht="18.95" customHeight="1" x14ac:dyDescent="0.2">
      <c r="A20" s="207"/>
      <c r="B20" s="232" t="s">
        <v>115</v>
      </c>
      <c r="C20" s="209" t="s">
        <v>40</v>
      </c>
      <c r="D20" s="239">
        <v>6</v>
      </c>
      <c r="E20" s="239"/>
      <c r="F20" s="211"/>
      <c r="G20" s="211">
        <f t="shared" si="2"/>
        <v>0</v>
      </c>
    </row>
    <row r="21" spans="1:7" ht="20.100000000000001" customHeight="1" x14ac:dyDescent="0.2">
      <c r="A21" s="207"/>
      <c r="B21" s="232" t="s">
        <v>120</v>
      </c>
      <c r="C21" s="209" t="s">
        <v>38</v>
      </c>
      <c r="D21" s="239">
        <v>3</v>
      </c>
      <c r="E21" s="239"/>
      <c r="F21" s="211"/>
      <c r="G21" s="211">
        <f t="shared" si="2"/>
        <v>0</v>
      </c>
    </row>
    <row r="22" spans="1:7" ht="20.100000000000001" customHeight="1" x14ac:dyDescent="0.2">
      <c r="A22" s="207"/>
      <c r="B22" s="232" t="s">
        <v>116</v>
      </c>
      <c r="C22" s="209" t="s">
        <v>38</v>
      </c>
      <c r="D22" s="239">
        <v>3</v>
      </c>
      <c r="E22" s="239"/>
      <c r="F22" s="211"/>
      <c r="G22" s="211">
        <f t="shared" si="2"/>
        <v>0</v>
      </c>
    </row>
    <row r="23" spans="1:7" ht="20.100000000000001" customHeight="1" x14ac:dyDescent="0.2">
      <c r="A23" s="207"/>
      <c r="B23" s="233"/>
      <c r="C23" s="209"/>
      <c r="D23" s="239"/>
      <c r="E23" s="239"/>
      <c r="F23" s="211"/>
      <c r="G23" s="211">
        <f t="shared" si="2"/>
        <v>0</v>
      </c>
    </row>
    <row r="24" spans="1:7" ht="20.100000000000001" customHeight="1" x14ac:dyDescent="0.2">
      <c r="A24" s="207"/>
      <c r="B24" s="219" t="s">
        <v>123</v>
      </c>
      <c r="C24" s="209"/>
      <c r="D24" s="239"/>
      <c r="E24" s="210"/>
      <c r="F24" s="211"/>
      <c r="G24" s="211">
        <f t="shared" si="2"/>
        <v>0</v>
      </c>
    </row>
    <row r="25" spans="1:7" ht="29.1" customHeight="1" x14ac:dyDescent="0.2">
      <c r="A25" s="207"/>
      <c r="B25" s="232" t="s">
        <v>131</v>
      </c>
      <c r="C25" s="209" t="s">
        <v>38</v>
      </c>
      <c r="D25" s="239">
        <v>2</v>
      </c>
      <c r="E25" s="239"/>
      <c r="F25" s="211"/>
      <c r="G25" s="211">
        <f t="shared" si="2"/>
        <v>0</v>
      </c>
    </row>
    <row r="26" spans="1:7" ht="20.100000000000001" customHeight="1" x14ac:dyDescent="0.2">
      <c r="A26" s="207"/>
      <c r="B26" s="130" t="s">
        <v>126</v>
      </c>
      <c r="C26" s="209" t="s">
        <v>38</v>
      </c>
      <c r="D26" s="239">
        <v>4</v>
      </c>
      <c r="E26" s="239"/>
      <c r="F26" s="211"/>
      <c r="G26" s="211">
        <f t="shared" si="2"/>
        <v>0</v>
      </c>
    </row>
    <row r="27" spans="1:7" ht="20.100000000000001" customHeight="1" x14ac:dyDescent="0.2">
      <c r="A27" s="207"/>
      <c r="B27" s="130" t="s">
        <v>125</v>
      </c>
      <c r="C27" s="209" t="s">
        <v>38</v>
      </c>
      <c r="D27" s="239">
        <v>2</v>
      </c>
      <c r="E27" s="239"/>
      <c r="F27" s="211"/>
      <c r="G27" s="211">
        <f t="shared" si="2"/>
        <v>0</v>
      </c>
    </row>
    <row r="28" spans="1:7" ht="20.100000000000001" customHeight="1" x14ac:dyDescent="0.2">
      <c r="A28" s="207"/>
      <c r="B28" s="233" t="s">
        <v>117</v>
      </c>
      <c r="C28" s="209" t="s">
        <v>40</v>
      </c>
      <c r="D28" s="239">
        <v>1</v>
      </c>
      <c r="E28" s="239"/>
      <c r="F28" s="211"/>
      <c r="G28" s="211">
        <f t="shared" si="2"/>
        <v>0</v>
      </c>
    </row>
    <row r="29" spans="1:7" ht="20.100000000000001" customHeight="1" x14ac:dyDescent="0.2">
      <c r="A29" s="207"/>
      <c r="B29" s="363" t="s">
        <v>119</v>
      </c>
      <c r="C29" s="209" t="s">
        <v>38</v>
      </c>
      <c r="D29" s="239">
        <v>9</v>
      </c>
      <c r="E29" s="239"/>
      <c r="F29" s="211"/>
      <c r="G29" s="211">
        <f t="shared" si="2"/>
        <v>0</v>
      </c>
    </row>
    <row r="30" spans="1:7" ht="20.100000000000001" customHeight="1" x14ac:dyDescent="0.2">
      <c r="A30" s="207"/>
      <c r="B30" s="364" t="s">
        <v>120</v>
      </c>
      <c r="C30" s="209" t="s">
        <v>38</v>
      </c>
      <c r="D30" s="239">
        <v>1</v>
      </c>
      <c r="E30" s="239"/>
      <c r="F30" s="211"/>
      <c r="G30" s="211">
        <f t="shared" si="2"/>
        <v>0</v>
      </c>
    </row>
    <row r="31" spans="1:7" ht="29.1" customHeight="1" x14ac:dyDescent="0.2">
      <c r="A31" s="207"/>
      <c r="B31" s="364" t="s">
        <v>118</v>
      </c>
      <c r="C31" s="209" t="s">
        <v>38</v>
      </c>
      <c r="D31" s="239">
        <v>1</v>
      </c>
      <c r="E31" s="239"/>
      <c r="F31" s="211"/>
      <c r="G31" s="211">
        <f t="shared" si="2"/>
        <v>0</v>
      </c>
    </row>
    <row r="32" spans="1:7" ht="30.95" customHeight="1" x14ac:dyDescent="0.2">
      <c r="A32" s="207"/>
      <c r="B32" s="364" t="s">
        <v>121</v>
      </c>
      <c r="C32" s="209" t="s">
        <v>38</v>
      </c>
      <c r="D32" s="239">
        <v>1</v>
      </c>
      <c r="E32" s="239"/>
      <c r="F32" s="211"/>
      <c r="G32" s="211">
        <f t="shared" si="2"/>
        <v>0</v>
      </c>
    </row>
    <row r="33" spans="1:7" ht="26.1" customHeight="1" x14ac:dyDescent="0.2">
      <c r="A33" s="207"/>
      <c r="B33" s="364" t="s">
        <v>122</v>
      </c>
      <c r="C33" s="209" t="s">
        <v>38</v>
      </c>
      <c r="D33" s="239">
        <v>2</v>
      </c>
      <c r="E33" s="239"/>
      <c r="F33" s="211"/>
      <c r="G33" s="211">
        <f t="shared" si="2"/>
        <v>0</v>
      </c>
    </row>
    <row r="34" spans="1:7" ht="20.100000000000001" customHeight="1" x14ac:dyDescent="0.2">
      <c r="A34" s="207"/>
      <c r="B34" s="232" t="s">
        <v>116</v>
      </c>
      <c r="C34" s="209" t="s">
        <v>38</v>
      </c>
      <c r="D34" s="239">
        <v>1</v>
      </c>
      <c r="E34" s="239"/>
      <c r="F34" s="211"/>
      <c r="G34" s="211">
        <f t="shared" si="2"/>
        <v>0</v>
      </c>
    </row>
    <row r="35" spans="1:7" ht="20.100000000000001" customHeight="1" x14ac:dyDescent="0.2">
      <c r="A35" s="207"/>
      <c r="B35" s="233"/>
      <c r="C35" s="209"/>
      <c r="D35" s="239"/>
      <c r="E35" s="239"/>
      <c r="F35" s="211"/>
      <c r="G35" s="211">
        <f t="shared" si="2"/>
        <v>0</v>
      </c>
    </row>
    <row r="36" spans="1:7" ht="20.100000000000001" customHeight="1" x14ac:dyDescent="0.2">
      <c r="A36" s="207"/>
      <c r="B36" s="219" t="s">
        <v>124</v>
      </c>
      <c r="C36" s="209"/>
      <c r="D36" s="239"/>
      <c r="E36" s="239"/>
      <c r="F36" s="211"/>
      <c r="G36" s="211">
        <f t="shared" si="2"/>
        <v>0</v>
      </c>
    </row>
    <row r="37" spans="1:7" ht="30" customHeight="1" x14ac:dyDescent="0.2">
      <c r="A37" s="207"/>
      <c r="B37" s="232" t="s">
        <v>131</v>
      </c>
      <c r="C37" s="209" t="s">
        <v>38</v>
      </c>
      <c r="D37" s="239">
        <v>2</v>
      </c>
      <c r="E37" s="239"/>
      <c r="F37" s="211"/>
      <c r="G37" s="211">
        <f t="shared" si="2"/>
        <v>0</v>
      </c>
    </row>
    <row r="38" spans="1:7" ht="17.25" customHeight="1" x14ac:dyDescent="0.2">
      <c r="A38" s="207"/>
      <c r="B38" s="130" t="s">
        <v>125</v>
      </c>
      <c r="C38" s="209" t="s">
        <v>38</v>
      </c>
      <c r="D38" s="239">
        <v>4</v>
      </c>
      <c r="E38" s="239"/>
      <c r="F38" s="211"/>
      <c r="G38" s="211">
        <f t="shared" si="2"/>
        <v>0</v>
      </c>
    </row>
    <row r="39" spans="1:7" ht="17.25" customHeight="1" x14ac:dyDescent="0.2">
      <c r="A39" s="207"/>
      <c r="B39" s="233" t="s">
        <v>117</v>
      </c>
      <c r="C39" s="209"/>
      <c r="D39" s="239"/>
      <c r="E39" s="239"/>
      <c r="F39" s="211"/>
      <c r="G39" s="211">
        <f t="shared" si="2"/>
        <v>0</v>
      </c>
    </row>
    <row r="40" spans="1:7" ht="17.25" customHeight="1" x14ac:dyDescent="0.2">
      <c r="A40" s="207"/>
      <c r="B40" s="233" t="s">
        <v>119</v>
      </c>
      <c r="C40" s="209" t="s">
        <v>38</v>
      </c>
      <c r="D40" s="239">
        <v>6</v>
      </c>
      <c r="E40" s="239"/>
      <c r="F40" s="211"/>
      <c r="G40" s="211">
        <f t="shared" si="2"/>
        <v>0</v>
      </c>
    </row>
    <row r="41" spans="1:7" ht="17.25" customHeight="1" x14ac:dyDescent="0.2">
      <c r="A41" s="207"/>
      <c r="B41" s="232" t="s">
        <v>120</v>
      </c>
      <c r="C41" s="209" t="s">
        <v>38</v>
      </c>
      <c r="D41" s="239">
        <v>1</v>
      </c>
      <c r="E41" s="239"/>
      <c r="F41" s="211"/>
      <c r="G41" s="211">
        <f t="shared" si="2"/>
        <v>0</v>
      </c>
    </row>
    <row r="42" spans="1:7" ht="17.25" customHeight="1" x14ac:dyDescent="0.2">
      <c r="A42" s="207"/>
      <c r="B42" s="232" t="s">
        <v>68</v>
      </c>
      <c r="C42" s="209" t="s">
        <v>38</v>
      </c>
      <c r="D42" s="239">
        <v>3</v>
      </c>
      <c r="E42" s="239"/>
      <c r="F42" s="211"/>
      <c r="G42" s="211">
        <f t="shared" si="2"/>
        <v>0</v>
      </c>
    </row>
    <row r="43" spans="1:7" ht="17.25" customHeight="1" x14ac:dyDescent="0.2">
      <c r="A43" s="280"/>
      <c r="B43" s="232" t="s">
        <v>116</v>
      </c>
      <c r="C43" s="281" t="s">
        <v>38</v>
      </c>
      <c r="D43" s="282">
        <v>1</v>
      </c>
      <c r="E43" s="282"/>
      <c r="F43" s="283"/>
      <c r="G43" s="211">
        <f t="shared" si="2"/>
        <v>0</v>
      </c>
    </row>
    <row r="44" spans="1:7" ht="20.100000000000001" customHeight="1" x14ac:dyDescent="0.2">
      <c r="A44" s="284"/>
      <c r="B44" s="285"/>
      <c r="C44" s="286"/>
      <c r="D44" s="287"/>
      <c r="E44" s="287"/>
      <c r="F44" s="288"/>
      <c r="G44" s="211">
        <f t="shared" si="2"/>
        <v>0</v>
      </c>
    </row>
    <row r="45" spans="1:7" ht="20.100000000000001" customHeight="1" x14ac:dyDescent="0.2">
      <c r="A45" s="284"/>
      <c r="B45" s="289" t="s">
        <v>127</v>
      </c>
      <c r="C45" s="286"/>
      <c r="D45" s="287"/>
      <c r="E45" s="287"/>
      <c r="F45" s="288"/>
      <c r="G45" s="211">
        <f t="shared" si="2"/>
        <v>0</v>
      </c>
    </row>
    <row r="46" spans="1:7" ht="21.95" customHeight="1" x14ac:dyDescent="0.2">
      <c r="A46" s="284"/>
      <c r="B46" s="285" t="s">
        <v>132</v>
      </c>
      <c r="C46" s="286" t="s">
        <v>38</v>
      </c>
      <c r="D46" s="287">
        <v>6</v>
      </c>
      <c r="E46" s="287"/>
      <c r="F46" s="288"/>
      <c r="G46" s="211">
        <f t="shared" si="2"/>
        <v>0</v>
      </c>
    </row>
    <row r="47" spans="1:7" ht="20.100000000000001" customHeight="1" x14ac:dyDescent="0.2">
      <c r="A47" s="284"/>
      <c r="B47" s="290" t="s">
        <v>125</v>
      </c>
      <c r="C47" s="286" t="s">
        <v>38</v>
      </c>
      <c r="D47" s="287">
        <v>3</v>
      </c>
      <c r="E47" s="287"/>
      <c r="F47" s="288"/>
      <c r="G47" s="211">
        <f t="shared" si="2"/>
        <v>0</v>
      </c>
    </row>
    <row r="48" spans="1:7" ht="20.100000000000001" customHeight="1" x14ac:dyDescent="0.2">
      <c r="A48" s="284"/>
      <c r="B48" s="291" t="s">
        <v>117</v>
      </c>
      <c r="C48" s="286" t="s">
        <v>72</v>
      </c>
      <c r="D48" s="287">
        <v>1</v>
      </c>
      <c r="E48" s="287"/>
      <c r="F48" s="288"/>
      <c r="G48" s="211">
        <f t="shared" si="2"/>
        <v>0</v>
      </c>
    </row>
    <row r="49" spans="1:7" ht="20.100000000000001" customHeight="1" x14ac:dyDescent="0.2">
      <c r="A49" s="284"/>
      <c r="B49" s="291" t="s">
        <v>119</v>
      </c>
      <c r="C49" s="286" t="s">
        <v>38</v>
      </c>
      <c r="D49" s="287">
        <v>10</v>
      </c>
      <c r="E49" s="287"/>
      <c r="F49" s="288"/>
      <c r="G49" s="211">
        <f t="shared" si="2"/>
        <v>0</v>
      </c>
    </row>
    <row r="50" spans="1:7" ht="20.100000000000001" customHeight="1" x14ac:dyDescent="0.2">
      <c r="A50" s="284"/>
      <c r="B50" s="285" t="s">
        <v>120</v>
      </c>
      <c r="C50" s="286" t="s">
        <v>38</v>
      </c>
      <c r="D50" s="287">
        <v>1</v>
      </c>
      <c r="E50" s="287"/>
      <c r="F50" s="288"/>
      <c r="G50" s="211">
        <f t="shared" si="2"/>
        <v>0</v>
      </c>
    </row>
    <row r="51" spans="1:7" ht="20.100000000000001" customHeight="1" x14ac:dyDescent="0.2">
      <c r="A51" s="284"/>
      <c r="B51" s="285" t="s">
        <v>128</v>
      </c>
      <c r="C51" s="286" t="s">
        <v>38</v>
      </c>
      <c r="D51" s="287">
        <v>6</v>
      </c>
      <c r="E51" s="287"/>
      <c r="F51" s="288"/>
      <c r="G51" s="211">
        <f t="shared" si="2"/>
        <v>0</v>
      </c>
    </row>
    <row r="52" spans="1:7" ht="20.100000000000001" customHeight="1" x14ac:dyDescent="0.2">
      <c r="A52" s="284"/>
      <c r="B52" s="285" t="s">
        <v>129</v>
      </c>
      <c r="C52" s="286" t="s">
        <v>38</v>
      </c>
      <c r="D52" s="287">
        <v>2</v>
      </c>
      <c r="E52" s="287"/>
      <c r="F52" s="288"/>
      <c r="G52" s="211">
        <f t="shared" si="2"/>
        <v>0</v>
      </c>
    </row>
    <row r="53" spans="1:7" ht="20.100000000000001" customHeight="1" x14ac:dyDescent="0.2">
      <c r="A53" s="284"/>
      <c r="B53" s="285" t="s">
        <v>116</v>
      </c>
      <c r="C53" s="286" t="s">
        <v>38</v>
      </c>
      <c r="D53" s="287">
        <v>1</v>
      </c>
      <c r="E53" s="287"/>
      <c r="F53" s="288"/>
      <c r="G53" s="211">
        <f t="shared" si="2"/>
        <v>0</v>
      </c>
    </row>
    <row r="54" spans="1:7" ht="17.25" customHeight="1" x14ac:dyDescent="0.2">
      <c r="A54" s="284"/>
      <c r="B54" s="290"/>
      <c r="C54" s="286"/>
      <c r="D54" s="287"/>
      <c r="E54" s="287"/>
      <c r="F54" s="288"/>
      <c r="G54" s="211">
        <f t="shared" si="2"/>
        <v>0</v>
      </c>
    </row>
    <row r="55" spans="1:7" ht="20.100000000000001" customHeight="1" x14ac:dyDescent="0.2">
      <c r="A55" s="284"/>
      <c r="B55" s="289" t="s">
        <v>130</v>
      </c>
      <c r="C55" s="286"/>
      <c r="D55" s="287"/>
      <c r="E55" s="287"/>
      <c r="F55" s="288"/>
      <c r="G55" s="211">
        <f t="shared" si="2"/>
        <v>0</v>
      </c>
    </row>
    <row r="56" spans="1:7" ht="30" customHeight="1" x14ac:dyDescent="0.2">
      <c r="A56" s="284"/>
      <c r="B56" s="285" t="s">
        <v>133</v>
      </c>
      <c r="C56" s="286" t="s">
        <v>38</v>
      </c>
      <c r="D56" s="287">
        <v>1</v>
      </c>
      <c r="E56" s="287"/>
      <c r="F56" s="288"/>
      <c r="G56" s="211">
        <f t="shared" si="2"/>
        <v>0</v>
      </c>
    </row>
    <row r="57" spans="1:7" ht="30" customHeight="1" x14ac:dyDescent="0.2">
      <c r="A57" s="284"/>
      <c r="B57" s="285" t="s">
        <v>142</v>
      </c>
      <c r="C57" s="286" t="s">
        <v>38</v>
      </c>
      <c r="D57" s="287">
        <v>4</v>
      </c>
      <c r="E57" s="287"/>
      <c r="F57" s="288"/>
      <c r="G57" s="211">
        <f t="shared" si="2"/>
        <v>0</v>
      </c>
    </row>
    <row r="58" spans="1:7" ht="20.100000000000001" customHeight="1" x14ac:dyDescent="0.2">
      <c r="A58" s="284"/>
      <c r="B58" s="285" t="s">
        <v>120</v>
      </c>
      <c r="C58" s="286" t="s">
        <v>38</v>
      </c>
      <c r="D58" s="287">
        <v>1</v>
      </c>
      <c r="E58" s="287"/>
      <c r="F58" s="288"/>
      <c r="G58" s="211">
        <f t="shared" si="2"/>
        <v>0</v>
      </c>
    </row>
    <row r="59" spans="1:7" ht="20.100000000000001" customHeight="1" x14ac:dyDescent="0.2">
      <c r="A59" s="284"/>
      <c r="B59" s="285" t="s">
        <v>116</v>
      </c>
      <c r="C59" s="286" t="s">
        <v>38</v>
      </c>
      <c r="D59" s="287">
        <v>2</v>
      </c>
      <c r="E59" s="287"/>
      <c r="F59" s="288"/>
      <c r="G59" s="211">
        <f t="shared" si="2"/>
        <v>0</v>
      </c>
    </row>
    <row r="60" spans="1:7" ht="17.25" customHeight="1" x14ac:dyDescent="0.2">
      <c r="A60" s="284"/>
      <c r="B60" s="285"/>
      <c r="C60" s="286"/>
      <c r="D60" s="287"/>
      <c r="E60" s="287"/>
      <c r="F60" s="288"/>
      <c r="G60" s="211">
        <f t="shared" si="2"/>
        <v>0</v>
      </c>
    </row>
    <row r="61" spans="1:7" ht="20.100000000000001" customHeight="1" x14ac:dyDescent="0.2">
      <c r="A61" s="284"/>
      <c r="B61" s="289" t="s">
        <v>134</v>
      </c>
      <c r="C61" s="286"/>
      <c r="D61" s="287"/>
      <c r="E61" s="287"/>
      <c r="F61" s="288"/>
      <c r="G61" s="211">
        <f t="shared" si="2"/>
        <v>0</v>
      </c>
    </row>
    <row r="62" spans="1:7" ht="18.95" customHeight="1" x14ac:dyDescent="0.2">
      <c r="A62" s="284"/>
      <c r="B62" s="285" t="s">
        <v>135</v>
      </c>
      <c r="C62" s="286" t="s">
        <v>38</v>
      </c>
      <c r="D62" s="287">
        <v>1</v>
      </c>
      <c r="E62" s="287"/>
      <c r="F62" s="288"/>
      <c r="G62" s="211">
        <f t="shared" si="2"/>
        <v>0</v>
      </c>
    </row>
    <row r="63" spans="1:7" ht="20.100000000000001" customHeight="1" x14ac:dyDescent="0.2">
      <c r="A63" s="284"/>
      <c r="B63" s="285" t="s">
        <v>136</v>
      </c>
      <c r="C63" s="286" t="s">
        <v>38</v>
      </c>
      <c r="D63" s="287">
        <v>1</v>
      </c>
      <c r="E63" s="287"/>
      <c r="F63" s="288"/>
      <c r="G63" s="211">
        <f t="shared" si="2"/>
        <v>0</v>
      </c>
    </row>
    <row r="64" spans="1:7" ht="17.25" customHeight="1" x14ac:dyDescent="0.2">
      <c r="A64" s="284"/>
      <c r="B64" s="291"/>
      <c r="C64" s="286"/>
      <c r="D64" s="287"/>
      <c r="E64" s="287"/>
      <c r="F64" s="288"/>
      <c r="G64" s="211">
        <f t="shared" si="2"/>
        <v>0</v>
      </c>
    </row>
    <row r="65" spans="1:7" ht="20.100000000000001" customHeight="1" x14ac:dyDescent="0.2">
      <c r="A65" s="284"/>
      <c r="B65" s="289" t="s">
        <v>137</v>
      </c>
      <c r="C65" s="286"/>
      <c r="D65" s="287"/>
      <c r="E65" s="287"/>
      <c r="F65" s="288"/>
      <c r="G65" s="211">
        <f t="shared" si="2"/>
        <v>0</v>
      </c>
    </row>
    <row r="66" spans="1:7" ht="20.100000000000001" customHeight="1" x14ac:dyDescent="0.2">
      <c r="A66" s="284"/>
      <c r="B66" s="285" t="s">
        <v>135</v>
      </c>
      <c r="C66" s="286" t="s">
        <v>38</v>
      </c>
      <c r="D66" s="287">
        <v>2</v>
      </c>
      <c r="E66" s="287"/>
      <c r="F66" s="288"/>
      <c r="G66" s="211">
        <f t="shared" si="2"/>
        <v>0</v>
      </c>
    </row>
    <row r="67" spans="1:7" ht="20.100000000000001" customHeight="1" x14ac:dyDescent="0.2">
      <c r="A67" s="284"/>
      <c r="B67" s="285" t="s">
        <v>120</v>
      </c>
      <c r="C67" s="286" t="s">
        <v>38</v>
      </c>
      <c r="D67" s="287">
        <v>1</v>
      </c>
      <c r="E67" s="287"/>
      <c r="F67" s="288"/>
      <c r="G67" s="211">
        <f t="shared" si="2"/>
        <v>0</v>
      </c>
    </row>
    <row r="68" spans="1:7" ht="17.25" customHeight="1" x14ac:dyDescent="0.2">
      <c r="A68" s="284"/>
      <c r="B68" s="290"/>
      <c r="C68" s="286"/>
      <c r="D68" s="287"/>
      <c r="E68" s="287"/>
      <c r="F68" s="288"/>
      <c r="G68" s="211">
        <f t="shared" si="2"/>
        <v>0</v>
      </c>
    </row>
    <row r="69" spans="1:7" ht="20.100000000000001" customHeight="1" x14ac:dyDescent="0.2">
      <c r="A69" s="284"/>
      <c r="B69" s="289" t="s">
        <v>138</v>
      </c>
      <c r="C69" s="286"/>
      <c r="D69" s="287"/>
      <c r="E69" s="287"/>
      <c r="F69" s="288"/>
      <c r="G69" s="211">
        <f t="shared" si="2"/>
        <v>0</v>
      </c>
    </row>
    <row r="70" spans="1:7" ht="17.100000000000001" customHeight="1" x14ac:dyDescent="0.2">
      <c r="A70" s="284"/>
      <c r="B70" s="285" t="s">
        <v>135</v>
      </c>
      <c r="C70" s="286" t="s">
        <v>38</v>
      </c>
      <c r="D70" s="287">
        <v>4</v>
      </c>
      <c r="E70" s="287"/>
      <c r="F70" s="288"/>
      <c r="G70" s="211">
        <f t="shared" si="2"/>
        <v>0</v>
      </c>
    </row>
    <row r="71" spans="1:7" ht="17.100000000000001" customHeight="1" x14ac:dyDescent="0.2">
      <c r="A71" s="284"/>
      <c r="B71" s="285" t="s">
        <v>139</v>
      </c>
      <c r="C71" s="286" t="s">
        <v>38</v>
      </c>
      <c r="D71" s="287">
        <v>1</v>
      </c>
      <c r="E71" s="287"/>
      <c r="F71" s="288"/>
      <c r="G71" s="211">
        <f t="shared" si="2"/>
        <v>0</v>
      </c>
    </row>
    <row r="72" spans="1:7" ht="17.100000000000001" customHeight="1" x14ac:dyDescent="0.2">
      <c r="A72" s="284"/>
      <c r="B72" s="285" t="s">
        <v>136</v>
      </c>
      <c r="C72" s="286" t="s">
        <v>38</v>
      </c>
      <c r="D72" s="287">
        <v>3</v>
      </c>
      <c r="E72" s="287"/>
      <c r="F72" s="288"/>
      <c r="G72" s="211">
        <f t="shared" si="2"/>
        <v>0</v>
      </c>
    </row>
    <row r="73" spans="1:7" ht="17.100000000000001" customHeight="1" x14ac:dyDescent="0.2">
      <c r="A73" s="284"/>
      <c r="B73" s="291"/>
      <c r="C73" s="286"/>
      <c r="D73" s="287"/>
      <c r="E73" s="287"/>
      <c r="F73" s="288"/>
      <c r="G73" s="211">
        <f t="shared" si="2"/>
        <v>0</v>
      </c>
    </row>
    <row r="74" spans="1:7" ht="17.100000000000001" customHeight="1" x14ac:dyDescent="0.2">
      <c r="A74" s="284"/>
      <c r="B74" s="289" t="s">
        <v>140</v>
      </c>
      <c r="C74" s="286"/>
      <c r="D74" s="287"/>
      <c r="E74" s="292"/>
      <c r="F74" s="288"/>
      <c r="G74" s="211">
        <f t="shared" si="2"/>
        <v>0</v>
      </c>
    </row>
    <row r="75" spans="1:7" ht="18" customHeight="1" x14ac:dyDescent="0.2">
      <c r="A75" s="284"/>
      <c r="B75" s="285" t="s">
        <v>135</v>
      </c>
      <c r="C75" s="286" t="s">
        <v>38</v>
      </c>
      <c r="D75" s="287">
        <v>3</v>
      </c>
      <c r="E75" s="292"/>
      <c r="F75" s="288"/>
      <c r="G75" s="211">
        <f t="shared" si="2"/>
        <v>0</v>
      </c>
    </row>
    <row r="76" spans="1:7" ht="17.100000000000001" customHeight="1" x14ac:dyDescent="0.2">
      <c r="A76" s="284"/>
      <c r="B76" s="285" t="s">
        <v>139</v>
      </c>
      <c r="C76" s="286" t="s">
        <v>38</v>
      </c>
      <c r="D76" s="287">
        <v>1</v>
      </c>
      <c r="E76" s="292"/>
      <c r="F76" s="288"/>
      <c r="G76" s="211">
        <f t="shared" si="2"/>
        <v>0</v>
      </c>
    </row>
    <row r="77" spans="1:7" ht="17.100000000000001" customHeight="1" x14ac:dyDescent="0.2">
      <c r="A77" s="284"/>
      <c r="B77" s="285" t="s">
        <v>136</v>
      </c>
      <c r="C77" s="286" t="s">
        <v>38</v>
      </c>
      <c r="D77" s="287">
        <v>2</v>
      </c>
      <c r="E77" s="292"/>
      <c r="F77" s="288"/>
      <c r="G77" s="211">
        <f t="shared" si="2"/>
        <v>0</v>
      </c>
    </row>
    <row r="78" spans="1:7" ht="17.100000000000001" customHeight="1" x14ac:dyDescent="0.2">
      <c r="A78" s="284"/>
      <c r="B78" s="291"/>
      <c r="C78" s="286"/>
      <c r="D78" s="287"/>
      <c r="E78" s="292"/>
      <c r="F78" s="288"/>
      <c r="G78" s="211">
        <f t="shared" si="2"/>
        <v>0</v>
      </c>
    </row>
    <row r="79" spans="1:7" ht="17.100000000000001" customHeight="1" x14ac:dyDescent="0.2">
      <c r="A79" s="284"/>
      <c r="B79" s="289" t="s">
        <v>141</v>
      </c>
      <c r="C79" s="286"/>
      <c r="D79" s="287"/>
      <c r="E79" s="292"/>
      <c r="F79" s="288"/>
      <c r="G79" s="211">
        <f t="shared" si="2"/>
        <v>0</v>
      </c>
    </row>
    <row r="80" spans="1:7" ht="20.100000000000001" customHeight="1" x14ac:dyDescent="0.2">
      <c r="A80" s="303"/>
      <c r="B80" s="304" t="s">
        <v>143</v>
      </c>
      <c r="C80" s="305" t="s">
        <v>38</v>
      </c>
      <c r="D80" s="306">
        <v>5</v>
      </c>
      <c r="E80" s="307"/>
      <c r="F80" s="308"/>
      <c r="G80" s="211">
        <f t="shared" si="2"/>
        <v>0</v>
      </c>
    </row>
    <row r="81" spans="1:7" ht="14.1" customHeight="1" x14ac:dyDescent="0.2">
      <c r="A81" s="309"/>
      <c r="B81" s="310" t="s">
        <v>144</v>
      </c>
      <c r="C81" s="311"/>
      <c r="D81" s="312"/>
      <c r="E81" s="313"/>
      <c r="F81" s="295"/>
      <c r="G81" s="211">
        <f t="shared" si="2"/>
        <v>0</v>
      </c>
    </row>
    <row r="82" spans="1:7" ht="17.100000000000001" customHeight="1" x14ac:dyDescent="0.2">
      <c r="A82" s="284"/>
      <c r="B82" s="285" t="s">
        <v>145</v>
      </c>
      <c r="C82" s="286" t="s">
        <v>38</v>
      </c>
      <c r="D82" s="287">
        <v>3</v>
      </c>
      <c r="E82" s="292"/>
      <c r="F82" s="288"/>
      <c r="G82" s="211">
        <f t="shared" ref="G82:G110" si="3">E82*F82</f>
        <v>0</v>
      </c>
    </row>
    <row r="83" spans="1:7" ht="17.100000000000001" customHeight="1" x14ac:dyDescent="0.2">
      <c r="A83" s="284"/>
      <c r="B83" s="293"/>
      <c r="C83" s="286"/>
      <c r="D83" s="287"/>
      <c r="E83" s="292"/>
      <c r="F83" s="288"/>
      <c r="G83" s="211">
        <f t="shared" si="3"/>
        <v>0</v>
      </c>
    </row>
    <row r="84" spans="1:7" ht="17.100000000000001" customHeight="1" x14ac:dyDescent="0.2">
      <c r="A84" s="284"/>
      <c r="B84" s="289" t="s">
        <v>146</v>
      </c>
      <c r="C84" s="286"/>
      <c r="D84" s="287"/>
      <c r="E84" s="292"/>
      <c r="F84" s="288"/>
      <c r="G84" s="211">
        <f t="shared" si="3"/>
        <v>0</v>
      </c>
    </row>
    <row r="85" spans="1:7" ht="17.100000000000001" customHeight="1" x14ac:dyDescent="0.2">
      <c r="A85" s="284"/>
      <c r="B85" s="290" t="s">
        <v>147</v>
      </c>
      <c r="C85" s="286" t="s">
        <v>38</v>
      </c>
      <c r="D85" s="287">
        <v>6</v>
      </c>
      <c r="E85" s="292"/>
      <c r="F85" s="288"/>
      <c r="G85" s="211">
        <f t="shared" si="3"/>
        <v>0</v>
      </c>
    </row>
    <row r="86" spans="1:7" ht="17.100000000000001" customHeight="1" x14ac:dyDescent="0.2">
      <c r="A86" s="284"/>
      <c r="B86" s="291" t="s">
        <v>117</v>
      </c>
      <c r="C86" s="286" t="s">
        <v>72</v>
      </c>
      <c r="D86" s="287">
        <v>1</v>
      </c>
      <c r="E86" s="292"/>
      <c r="F86" s="288"/>
      <c r="G86" s="211">
        <f t="shared" si="3"/>
        <v>0</v>
      </c>
    </row>
    <row r="87" spans="1:7" ht="17.100000000000001" customHeight="1" x14ac:dyDescent="0.2">
      <c r="A87" s="284"/>
      <c r="B87" s="291" t="s">
        <v>119</v>
      </c>
      <c r="C87" s="286" t="s">
        <v>38</v>
      </c>
      <c r="D87" s="287">
        <v>18</v>
      </c>
      <c r="E87" s="292"/>
      <c r="F87" s="288"/>
      <c r="G87" s="211">
        <f t="shared" si="3"/>
        <v>0</v>
      </c>
    </row>
    <row r="88" spans="1:7" ht="17.100000000000001" customHeight="1" x14ac:dyDescent="0.2">
      <c r="A88" s="284"/>
      <c r="B88" s="285" t="s">
        <v>68</v>
      </c>
      <c r="C88" s="286" t="s">
        <v>38</v>
      </c>
      <c r="D88" s="287">
        <v>3</v>
      </c>
      <c r="E88" s="292"/>
      <c r="F88" s="288"/>
      <c r="G88" s="211">
        <f t="shared" si="3"/>
        <v>0</v>
      </c>
    </row>
    <row r="89" spans="1:7" ht="17.100000000000001" customHeight="1" x14ac:dyDescent="0.2">
      <c r="A89" s="284"/>
      <c r="B89" s="285" t="s">
        <v>116</v>
      </c>
      <c r="C89" s="286" t="s">
        <v>38</v>
      </c>
      <c r="D89" s="287">
        <v>2</v>
      </c>
      <c r="E89" s="292"/>
      <c r="F89" s="288"/>
      <c r="G89" s="211">
        <f t="shared" si="3"/>
        <v>0</v>
      </c>
    </row>
    <row r="90" spans="1:7" ht="17.100000000000001" customHeight="1" x14ac:dyDescent="0.2">
      <c r="A90" s="284"/>
      <c r="B90" s="285" t="s">
        <v>177</v>
      </c>
      <c r="C90" s="286" t="s">
        <v>38</v>
      </c>
      <c r="D90" s="287">
        <v>1</v>
      </c>
      <c r="E90" s="292"/>
      <c r="F90" s="288"/>
      <c r="G90" s="211">
        <f t="shared" si="3"/>
        <v>0</v>
      </c>
    </row>
    <row r="91" spans="1:7" ht="17.100000000000001" customHeight="1" x14ac:dyDescent="0.2">
      <c r="A91" s="284"/>
      <c r="B91" s="285"/>
      <c r="C91" s="286"/>
      <c r="D91" s="287"/>
      <c r="E91" s="292"/>
      <c r="F91" s="288"/>
      <c r="G91" s="211">
        <f t="shared" si="3"/>
        <v>0</v>
      </c>
    </row>
    <row r="92" spans="1:7" ht="17.100000000000001" customHeight="1" x14ac:dyDescent="0.2">
      <c r="A92" s="284"/>
      <c r="B92" s="289" t="s">
        <v>148</v>
      </c>
      <c r="C92" s="286"/>
      <c r="D92" s="287"/>
      <c r="E92" s="292"/>
      <c r="F92" s="288"/>
      <c r="G92" s="211">
        <f t="shared" si="3"/>
        <v>0</v>
      </c>
    </row>
    <row r="93" spans="1:7" ht="17.100000000000001" customHeight="1" x14ac:dyDescent="0.2">
      <c r="A93" s="284"/>
      <c r="B93" s="290" t="s">
        <v>147</v>
      </c>
      <c r="C93" s="286" t="s">
        <v>38</v>
      </c>
      <c r="D93" s="287">
        <v>1</v>
      </c>
      <c r="E93" s="292"/>
      <c r="F93" s="288"/>
      <c r="G93" s="211">
        <f t="shared" si="3"/>
        <v>0</v>
      </c>
    </row>
    <row r="94" spans="1:7" ht="17.100000000000001" customHeight="1" x14ac:dyDescent="0.2">
      <c r="A94" s="284"/>
      <c r="B94" s="290" t="s">
        <v>69</v>
      </c>
      <c r="C94" s="286"/>
      <c r="D94" s="287">
        <v>1</v>
      </c>
      <c r="E94" s="292"/>
      <c r="F94" s="288"/>
      <c r="G94" s="211">
        <f t="shared" si="3"/>
        <v>0</v>
      </c>
    </row>
    <row r="95" spans="1:7" ht="17.100000000000001" customHeight="1" x14ac:dyDescent="0.2">
      <c r="A95" s="284"/>
      <c r="B95" s="291" t="s">
        <v>117</v>
      </c>
      <c r="C95" s="286" t="s">
        <v>72</v>
      </c>
      <c r="D95" s="287">
        <v>1</v>
      </c>
      <c r="E95" s="292"/>
      <c r="F95" s="288"/>
      <c r="G95" s="211">
        <f t="shared" si="3"/>
        <v>0</v>
      </c>
    </row>
    <row r="96" spans="1:7" ht="17.100000000000001" customHeight="1" x14ac:dyDescent="0.2">
      <c r="A96" s="284"/>
      <c r="B96" s="291" t="s">
        <v>119</v>
      </c>
      <c r="C96" s="286" t="s">
        <v>38</v>
      </c>
      <c r="D96" s="287">
        <v>4</v>
      </c>
      <c r="E96" s="292"/>
      <c r="F96" s="288"/>
      <c r="G96" s="211">
        <f t="shared" si="3"/>
        <v>0</v>
      </c>
    </row>
    <row r="97" spans="1:7" ht="17.100000000000001" customHeight="1" x14ac:dyDescent="0.2">
      <c r="A97" s="284"/>
      <c r="B97" s="285" t="s">
        <v>68</v>
      </c>
      <c r="C97" s="286" t="s">
        <v>38</v>
      </c>
      <c r="D97" s="287">
        <v>2</v>
      </c>
      <c r="E97" s="292"/>
      <c r="F97" s="288"/>
      <c r="G97" s="211">
        <f t="shared" si="3"/>
        <v>0</v>
      </c>
    </row>
    <row r="98" spans="1:7" ht="17.100000000000001" customHeight="1" x14ac:dyDescent="0.2">
      <c r="A98" s="284"/>
      <c r="B98" s="285" t="s">
        <v>149</v>
      </c>
      <c r="C98" s="286" t="s">
        <v>40</v>
      </c>
      <c r="D98" s="287">
        <v>1</v>
      </c>
      <c r="E98" s="292"/>
      <c r="F98" s="288"/>
      <c r="G98" s="211">
        <f t="shared" si="3"/>
        <v>0</v>
      </c>
    </row>
    <row r="99" spans="1:7" ht="17.100000000000001" customHeight="1" x14ac:dyDescent="0.2">
      <c r="A99" s="284"/>
      <c r="B99" s="289"/>
      <c r="C99" s="286"/>
      <c r="D99" s="287"/>
      <c r="E99" s="292"/>
      <c r="F99" s="288"/>
      <c r="G99" s="211">
        <f t="shared" si="3"/>
        <v>0</v>
      </c>
    </row>
    <row r="100" spans="1:7" ht="17.100000000000001" customHeight="1" x14ac:dyDescent="0.2">
      <c r="A100" s="284"/>
      <c r="B100" s="289" t="s">
        <v>150</v>
      </c>
      <c r="C100" s="286"/>
      <c r="D100" s="287"/>
      <c r="E100" s="292"/>
      <c r="F100" s="288"/>
      <c r="G100" s="211">
        <f t="shared" si="3"/>
        <v>0</v>
      </c>
    </row>
    <row r="101" spans="1:7" ht="17.100000000000001" customHeight="1" x14ac:dyDescent="0.2">
      <c r="A101" s="284"/>
      <c r="B101" s="285" t="s">
        <v>143</v>
      </c>
      <c r="C101" s="286" t="s">
        <v>38</v>
      </c>
      <c r="D101" s="287">
        <v>2</v>
      </c>
      <c r="E101" s="292"/>
      <c r="F101" s="288"/>
      <c r="G101" s="211">
        <f t="shared" si="3"/>
        <v>0</v>
      </c>
    </row>
    <row r="102" spans="1:7" ht="17.100000000000001" customHeight="1" x14ac:dyDescent="0.2">
      <c r="A102" s="284"/>
      <c r="B102" s="285" t="s">
        <v>151</v>
      </c>
      <c r="C102" s="286" t="s">
        <v>38</v>
      </c>
      <c r="D102" s="287">
        <v>3</v>
      </c>
      <c r="E102" s="292"/>
      <c r="F102" s="288"/>
      <c r="G102" s="211">
        <f t="shared" si="3"/>
        <v>0</v>
      </c>
    </row>
    <row r="103" spans="1:7" ht="17.100000000000001" customHeight="1" x14ac:dyDescent="0.2">
      <c r="A103" s="284"/>
      <c r="B103" s="285"/>
      <c r="C103" s="286"/>
      <c r="D103" s="287"/>
      <c r="E103" s="292"/>
      <c r="F103" s="288"/>
      <c r="G103" s="211">
        <f t="shared" si="3"/>
        <v>0</v>
      </c>
    </row>
    <row r="104" spans="1:7" ht="17.100000000000001" customHeight="1" x14ac:dyDescent="0.2">
      <c r="A104" s="284"/>
      <c r="B104" s="289" t="s">
        <v>152</v>
      </c>
      <c r="C104" s="286"/>
      <c r="D104" s="287"/>
      <c r="E104" s="292"/>
      <c r="F104" s="288"/>
      <c r="G104" s="211">
        <f t="shared" si="3"/>
        <v>0</v>
      </c>
    </row>
    <row r="105" spans="1:7" ht="17.100000000000001" customHeight="1" x14ac:dyDescent="0.2">
      <c r="A105" s="284"/>
      <c r="B105" s="290" t="s">
        <v>217</v>
      </c>
      <c r="C105" s="286" t="s">
        <v>38</v>
      </c>
      <c r="D105" s="287">
        <v>1</v>
      </c>
      <c r="E105" s="292"/>
      <c r="F105" s="288"/>
      <c r="G105" s="211">
        <f t="shared" si="3"/>
        <v>0</v>
      </c>
    </row>
    <row r="106" spans="1:7" ht="17.100000000000001" customHeight="1" x14ac:dyDescent="0.2">
      <c r="A106" s="284"/>
      <c r="B106" s="285" t="s">
        <v>153</v>
      </c>
      <c r="C106" s="286" t="s">
        <v>38</v>
      </c>
      <c r="D106" s="287">
        <v>1</v>
      </c>
      <c r="E106" s="292"/>
      <c r="F106" s="288"/>
      <c r="G106" s="211">
        <f t="shared" si="3"/>
        <v>0</v>
      </c>
    </row>
    <row r="107" spans="1:7" ht="17.100000000000001" customHeight="1" x14ac:dyDescent="0.2">
      <c r="A107" s="284"/>
      <c r="B107" s="285" t="s">
        <v>154</v>
      </c>
      <c r="C107" s="286" t="s">
        <v>38</v>
      </c>
      <c r="D107" s="287">
        <v>1</v>
      </c>
      <c r="E107" s="292"/>
      <c r="F107" s="288"/>
      <c r="G107" s="211">
        <f t="shared" si="3"/>
        <v>0</v>
      </c>
    </row>
    <row r="108" spans="1:7" ht="27.95" customHeight="1" x14ac:dyDescent="0.2">
      <c r="A108" s="284"/>
      <c r="B108" s="285" t="s">
        <v>155</v>
      </c>
      <c r="C108" s="286" t="s">
        <v>38</v>
      </c>
      <c r="D108" s="287">
        <v>2</v>
      </c>
      <c r="E108" s="292"/>
      <c r="F108" s="288"/>
      <c r="G108" s="211">
        <f t="shared" si="3"/>
        <v>0</v>
      </c>
    </row>
    <row r="109" spans="1:7" ht="32.1" customHeight="1" x14ac:dyDescent="0.2">
      <c r="A109" s="284"/>
      <c r="B109" s="285" t="s">
        <v>156</v>
      </c>
      <c r="C109" s="286" t="s">
        <v>38</v>
      </c>
      <c r="D109" s="287">
        <v>2</v>
      </c>
      <c r="E109" s="292"/>
      <c r="F109" s="288"/>
      <c r="G109" s="211">
        <f t="shared" si="3"/>
        <v>0</v>
      </c>
    </row>
    <row r="110" spans="1:7" ht="17.100000000000001" customHeight="1" x14ac:dyDescent="0.2">
      <c r="A110" s="284"/>
      <c r="B110" s="285"/>
      <c r="C110" s="286"/>
      <c r="D110" s="287"/>
      <c r="E110" s="292"/>
      <c r="F110" s="288"/>
      <c r="G110" s="211">
        <f t="shared" si="3"/>
        <v>0</v>
      </c>
    </row>
    <row r="111" spans="1:7" ht="17.100000000000001" customHeight="1" x14ac:dyDescent="0.2">
      <c r="A111" s="284"/>
      <c r="B111" s="241" t="s">
        <v>175</v>
      </c>
      <c r="C111" s="286"/>
      <c r="D111" s="287"/>
      <c r="E111" s="292"/>
      <c r="F111" s="288"/>
      <c r="G111" s="296">
        <f>SUM(G18:G110)</f>
        <v>0</v>
      </c>
    </row>
    <row r="112" spans="1:7" ht="17.100000000000001" customHeight="1" x14ac:dyDescent="0.2">
      <c r="A112" s="284"/>
      <c r="B112" s="285"/>
      <c r="C112" s="286"/>
      <c r="D112" s="287"/>
      <c r="E112" s="292"/>
      <c r="F112" s="288"/>
      <c r="G112" s="295"/>
    </row>
    <row r="113" spans="1:7" ht="17.100000000000001" customHeight="1" x14ac:dyDescent="0.2">
      <c r="A113" s="284"/>
      <c r="B113" s="285"/>
      <c r="C113" s="286"/>
      <c r="D113" s="287"/>
      <c r="E113" s="292"/>
      <c r="F113" s="288"/>
      <c r="G113" s="288"/>
    </row>
    <row r="114" spans="1:7" ht="17.100000000000001" customHeight="1" x14ac:dyDescent="0.2">
      <c r="A114" s="284"/>
      <c r="B114" s="285"/>
      <c r="C114" s="286"/>
      <c r="D114" s="287"/>
      <c r="E114" s="292"/>
      <c r="F114" s="288"/>
      <c r="G114" s="288"/>
    </row>
    <row r="115" spans="1:7" ht="17.100000000000001" customHeight="1" x14ac:dyDescent="0.2">
      <c r="A115" s="284"/>
      <c r="B115" s="285"/>
      <c r="C115" s="286"/>
      <c r="D115" s="287"/>
      <c r="E115" s="292"/>
      <c r="F115" s="288"/>
      <c r="G115" s="288"/>
    </row>
    <row r="116" spans="1:7" ht="17.100000000000001" customHeight="1" x14ac:dyDescent="0.2">
      <c r="A116" s="207" t="s">
        <v>158</v>
      </c>
      <c r="B116" s="217" t="s">
        <v>159</v>
      </c>
      <c r="C116" s="286"/>
      <c r="D116" s="287"/>
      <c r="E116" s="292"/>
      <c r="F116" s="288"/>
      <c r="G116" s="288"/>
    </row>
    <row r="117" spans="1:7" ht="17.100000000000001" customHeight="1" x14ac:dyDescent="0.2">
      <c r="A117" s="207"/>
      <c r="B117" s="213"/>
      <c r="C117" s="286"/>
      <c r="D117" s="287"/>
      <c r="E117" s="292"/>
      <c r="F117" s="288"/>
      <c r="G117" s="288"/>
    </row>
    <row r="118" spans="1:7" ht="17.100000000000001" customHeight="1" x14ac:dyDescent="0.2">
      <c r="A118" s="207"/>
      <c r="B118" s="219" t="s">
        <v>160</v>
      </c>
      <c r="C118" s="286"/>
      <c r="D118" s="287"/>
      <c r="E118" s="292"/>
      <c r="F118" s="288"/>
      <c r="G118" s="288"/>
    </row>
    <row r="119" spans="1:7" ht="17.100000000000001" customHeight="1" x14ac:dyDescent="0.2">
      <c r="A119" s="207"/>
      <c r="B119" s="290" t="s">
        <v>161</v>
      </c>
      <c r="C119" s="286" t="s">
        <v>38</v>
      </c>
      <c r="D119" s="287">
        <v>2</v>
      </c>
      <c r="E119" s="292"/>
      <c r="F119" s="288"/>
      <c r="G119" s="211">
        <f t="shared" ref="G119:G182" si="4">E119*F119</f>
        <v>0</v>
      </c>
    </row>
    <row r="120" spans="1:7" ht="17.100000000000001" customHeight="1" x14ac:dyDescent="0.2">
      <c r="A120" s="207"/>
      <c r="B120" s="290" t="s">
        <v>161</v>
      </c>
      <c r="C120" s="286" t="s">
        <v>38</v>
      </c>
      <c r="D120" s="287">
        <v>1</v>
      </c>
      <c r="E120" s="292"/>
      <c r="F120" s="288"/>
      <c r="G120" s="211">
        <f t="shared" si="4"/>
        <v>0</v>
      </c>
    </row>
    <row r="121" spans="1:7" ht="17.100000000000001" customHeight="1" x14ac:dyDescent="0.2">
      <c r="A121" s="207"/>
      <c r="B121" s="232" t="s">
        <v>117</v>
      </c>
      <c r="C121" s="286" t="s">
        <v>72</v>
      </c>
      <c r="D121" s="287">
        <v>1</v>
      </c>
      <c r="E121" s="292"/>
      <c r="F121" s="288"/>
      <c r="G121" s="211">
        <f t="shared" si="4"/>
        <v>0</v>
      </c>
    </row>
    <row r="122" spans="1:7" ht="17.100000000000001" customHeight="1" x14ac:dyDescent="0.2">
      <c r="A122" s="284"/>
      <c r="B122" s="285" t="s">
        <v>162</v>
      </c>
      <c r="C122" s="286" t="s">
        <v>38</v>
      </c>
      <c r="D122" s="287">
        <v>9</v>
      </c>
      <c r="E122" s="292"/>
      <c r="F122" s="288"/>
      <c r="G122" s="211">
        <f t="shared" si="4"/>
        <v>0</v>
      </c>
    </row>
    <row r="123" spans="1:7" ht="17.100000000000001" customHeight="1" x14ac:dyDescent="0.2">
      <c r="A123" s="284"/>
      <c r="B123" s="285" t="s">
        <v>68</v>
      </c>
      <c r="C123" s="286" t="s">
        <v>38</v>
      </c>
      <c r="D123" s="287">
        <v>3</v>
      </c>
      <c r="E123" s="292"/>
      <c r="F123" s="288"/>
      <c r="G123" s="211">
        <f t="shared" si="4"/>
        <v>0</v>
      </c>
    </row>
    <row r="124" spans="1:7" ht="17.100000000000001" customHeight="1" x14ac:dyDescent="0.2">
      <c r="A124" s="284"/>
      <c r="B124" s="285" t="s">
        <v>163</v>
      </c>
      <c r="C124" s="286" t="s">
        <v>38</v>
      </c>
      <c r="D124" s="287">
        <v>1</v>
      </c>
      <c r="E124" s="292"/>
      <c r="F124" s="288"/>
      <c r="G124" s="211">
        <f t="shared" si="4"/>
        <v>0</v>
      </c>
    </row>
    <row r="125" spans="1:7" ht="17.100000000000001" customHeight="1" x14ac:dyDescent="0.2">
      <c r="A125" s="284"/>
      <c r="B125" s="285"/>
      <c r="C125" s="286"/>
      <c r="D125" s="287"/>
      <c r="E125" s="292"/>
      <c r="F125" s="288"/>
      <c r="G125" s="211">
        <f t="shared" si="4"/>
        <v>0</v>
      </c>
    </row>
    <row r="126" spans="1:7" ht="17.100000000000001" customHeight="1" x14ac:dyDescent="0.2">
      <c r="A126" s="284"/>
      <c r="B126" s="219" t="s">
        <v>164</v>
      </c>
      <c r="C126" s="286"/>
      <c r="D126" s="287"/>
      <c r="E126" s="292"/>
      <c r="F126" s="288"/>
      <c r="G126" s="211">
        <f t="shared" si="4"/>
        <v>0</v>
      </c>
    </row>
    <row r="127" spans="1:7" ht="17.100000000000001" customHeight="1" x14ac:dyDescent="0.2">
      <c r="A127" s="284"/>
      <c r="B127" s="290" t="s">
        <v>161</v>
      </c>
      <c r="C127" s="286" t="s">
        <v>38</v>
      </c>
      <c r="D127" s="287">
        <v>6</v>
      </c>
      <c r="E127" s="292"/>
      <c r="F127" s="288"/>
      <c r="G127" s="211">
        <f t="shared" si="4"/>
        <v>0</v>
      </c>
    </row>
    <row r="128" spans="1:7" ht="17.100000000000001" customHeight="1" x14ac:dyDescent="0.2">
      <c r="A128" s="284"/>
      <c r="B128" s="290" t="s">
        <v>161</v>
      </c>
      <c r="C128" s="286" t="s">
        <v>38</v>
      </c>
      <c r="D128" s="287">
        <v>3</v>
      </c>
      <c r="E128" s="292"/>
      <c r="F128" s="288"/>
      <c r="G128" s="211">
        <f t="shared" si="4"/>
        <v>0</v>
      </c>
    </row>
    <row r="129" spans="1:7" ht="17.100000000000001" customHeight="1" x14ac:dyDescent="0.2">
      <c r="A129" s="284"/>
      <c r="B129" s="232" t="s">
        <v>117</v>
      </c>
      <c r="C129" s="286" t="s">
        <v>72</v>
      </c>
      <c r="D129" s="287">
        <v>1</v>
      </c>
      <c r="E129" s="292"/>
      <c r="F129" s="288"/>
      <c r="G129" s="211">
        <f t="shared" si="4"/>
        <v>0</v>
      </c>
    </row>
    <row r="130" spans="1:7" ht="17.100000000000001" customHeight="1" x14ac:dyDescent="0.2">
      <c r="A130" s="284"/>
      <c r="B130" s="285" t="s">
        <v>162</v>
      </c>
      <c r="C130" s="286" t="s">
        <v>38</v>
      </c>
      <c r="D130" s="287">
        <v>14</v>
      </c>
      <c r="E130" s="292"/>
      <c r="F130" s="288"/>
      <c r="G130" s="211">
        <f t="shared" si="4"/>
        <v>0</v>
      </c>
    </row>
    <row r="131" spans="1:7" ht="17.100000000000001" customHeight="1" x14ac:dyDescent="0.2">
      <c r="A131" s="284"/>
      <c r="B131" s="285" t="s">
        <v>163</v>
      </c>
      <c r="C131" s="286" t="s">
        <v>38</v>
      </c>
      <c r="D131" s="287">
        <v>1</v>
      </c>
      <c r="E131" s="292"/>
      <c r="F131" s="288"/>
      <c r="G131" s="211">
        <f t="shared" si="4"/>
        <v>0</v>
      </c>
    </row>
    <row r="132" spans="1:7" ht="17.100000000000001" customHeight="1" x14ac:dyDescent="0.2">
      <c r="A132" s="284"/>
      <c r="B132" s="285" t="s">
        <v>116</v>
      </c>
      <c r="C132" s="286" t="s">
        <v>38</v>
      </c>
      <c r="D132" s="287">
        <v>1</v>
      </c>
      <c r="E132" s="292"/>
      <c r="F132" s="288"/>
      <c r="G132" s="211">
        <f t="shared" si="4"/>
        <v>0</v>
      </c>
    </row>
    <row r="133" spans="1:7" ht="17.100000000000001" customHeight="1" x14ac:dyDescent="0.2">
      <c r="A133" s="284"/>
      <c r="B133" s="285" t="s">
        <v>177</v>
      </c>
      <c r="C133" s="286" t="s">
        <v>38</v>
      </c>
      <c r="D133" s="287">
        <v>1</v>
      </c>
      <c r="E133" s="292"/>
      <c r="F133" s="288"/>
      <c r="G133" s="211">
        <f t="shared" si="4"/>
        <v>0</v>
      </c>
    </row>
    <row r="134" spans="1:7" ht="17.100000000000001" customHeight="1" x14ac:dyDescent="0.2">
      <c r="A134" s="284"/>
      <c r="B134" s="285"/>
      <c r="C134" s="286"/>
      <c r="D134" s="287"/>
      <c r="E134" s="292"/>
      <c r="F134" s="288"/>
      <c r="G134" s="211">
        <f t="shared" si="4"/>
        <v>0</v>
      </c>
    </row>
    <row r="135" spans="1:7" ht="17.100000000000001" customHeight="1" x14ac:dyDescent="0.2">
      <c r="A135" s="284"/>
      <c r="B135" s="219" t="s">
        <v>165</v>
      </c>
      <c r="C135" s="286"/>
      <c r="D135" s="287"/>
      <c r="E135" s="292"/>
      <c r="F135" s="288"/>
      <c r="G135" s="211">
        <f t="shared" si="4"/>
        <v>0</v>
      </c>
    </row>
    <row r="136" spans="1:7" ht="17.100000000000001" customHeight="1" x14ac:dyDescent="0.2">
      <c r="A136" s="284"/>
      <c r="B136" s="290" t="s">
        <v>161</v>
      </c>
      <c r="C136" s="286" t="s">
        <v>38</v>
      </c>
      <c r="D136" s="287">
        <v>6</v>
      </c>
      <c r="E136" s="292"/>
      <c r="F136" s="288"/>
      <c r="G136" s="211">
        <f t="shared" si="4"/>
        <v>0</v>
      </c>
    </row>
    <row r="137" spans="1:7" ht="17.100000000000001" customHeight="1" x14ac:dyDescent="0.2">
      <c r="A137" s="284"/>
      <c r="B137" s="290" t="s">
        <v>161</v>
      </c>
      <c r="C137" s="286" t="s">
        <v>38</v>
      </c>
      <c r="D137" s="287">
        <v>3</v>
      </c>
      <c r="E137" s="292"/>
      <c r="F137" s="288"/>
      <c r="G137" s="211">
        <f t="shared" si="4"/>
        <v>0</v>
      </c>
    </row>
    <row r="138" spans="1:7" ht="17.100000000000001" customHeight="1" x14ac:dyDescent="0.2">
      <c r="A138" s="284"/>
      <c r="B138" s="232" t="s">
        <v>117</v>
      </c>
      <c r="C138" s="286" t="s">
        <v>78</v>
      </c>
      <c r="D138" s="287"/>
      <c r="E138" s="292"/>
      <c r="F138" s="288"/>
      <c r="G138" s="211">
        <f t="shared" si="4"/>
        <v>0</v>
      </c>
    </row>
    <row r="139" spans="1:7" ht="17.100000000000001" customHeight="1" x14ac:dyDescent="0.2">
      <c r="A139" s="284"/>
      <c r="B139" s="285" t="s">
        <v>162</v>
      </c>
      <c r="C139" s="286" t="s">
        <v>38</v>
      </c>
      <c r="D139" s="287">
        <v>15</v>
      </c>
      <c r="E139" s="292"/>
      <c r="F139" s="288"/>
      <c r="G139" s="211">
        <f t="shared" si="4"/>
        <v>0</v>
      </c>
    </row>
    <row r="140" spans="1:7" ht="17.100000000000001" customHeight="1" x14ac:dyDescent="0.2">
      <c r="A140" s="284"/>
      <c r="B140" s="285" t="s">
        <v>163</v>
      </c>
      <c r="C140" s="286" t="s">
        <v>38</v>
      </c>
      <c r="D140" s="287">
        <v>1</v>
      </c>
      <c r="E140" s="292"/>
      <c r="F140" s="288"/>
      <c r="G140" s="211">
        <f t="shared" si="4"/>
        <v>0</v>
      </c>
    </row>
    <row r="141" spans="1:7" ht="17.100000000000001" customHeight="1" x14ac:dyDescent="0.2">
      <c r="A141" s="284"/>
      <c r="B141" s="285" t="s">
        <v>68</v>
      </c>
      <c r="C141" s="286" t="s">
        <v>38</v>
      </c>
      <c r="D141" s="287">
        <v>5</v>
      </c>
      <c r="E141" s="292"/>
      <c r="F141" s="288"/>
      <c r="G141" s="211">
        <f t="shared" si="4"/>
        <v>0</v>
      </c>
    </row>
    <row r="142" spans="1:7" ht="17.100000000000001" customHeight="1" x14ac:dyDescent="0.2">
      <c r="A142" s="284"/>
      <c r="B142" s="285" t="s">
        <v>116</v>
      </c>
      <c r="C142" s="286" t="s">
        <v>38</v>
      </c>
      <c r="D142" s="287">
        <v>1</v>
      </c>
      <c r="E142" s="292"/>
      <c r="F142" s="288"/>
      <c r="G142" s="211">
        <f t="shared" si="4"/>
        <v>0</v>
      </c>
    </row>
    <row r="143" spans="1:7" ht="17.100000000000001" customHeight="1" x14ac:dyDescent="0.2">
      <c r="A143" s="284"/>
      <c r="B143" s="285" t="s">
        <v>177</v>
      </c>
      <c r="C143" s="286" t="s">
        <v>38</v>
      </c>
      <c r="D143" s="287">
        <v>1</v>
      </c>
      <c r="E143" s="292"/>
      <c r="F143" s="288"/>
      <c r="G143" s="211">
        <f t="shared" si="4"/>
        <v>0</v>
      </c>
    </row>
    <row r="144" spans="1:7" ht="17.100000000000001" customHeight="1" x14ac:dyDescent="0.2">
      <c r="A144" s="284"/>
      <c r="B144" s="285"/>
      <c r="C144" s="286"/>
      <c r="D144" s="287"/>
      <c r="E144" s="292"/>
      <c r="F144" s="288"/>
      <c r="G144" s="211">
        <f t="shared" si="4"/>
        <v>0</v>
      </c>
    </row>
    <row r="145" spans="1:7" ht="17.100000000000001" customHeight="1" x14ac:dyDescent="0.2">
      <c r="A145" s="284"/>
      <c r="B145" s="219" t="s">
        <v>166</v>
      </c>
      <c r="C145" s="286"/>
      <c r="D145" s="287"/>
      <c r="E145" s="292"/>
      <c r="F145" s="288"/>
      <c r="G145" s="211">
        <f t="shared" si="4"/>
        <v>0</v>
      </c>
    </row>
    <row r="146" spans="1:7" ht="27" customHeight="1" x14ac:dyDescent="0.2">
      <c r="A146" s="284"/>
      <c r="B146" s="285" t="s">
        <v>167</v>
      </c>
      <c r="C146" s="286" t="s">
        <v>38</v>
      </c>
      <c r="D146" s="287">
        <v>2</v>
      </c>
      <c r="E146" s="292"/>
      <c r="F146" s="288"/>
      <c r="G146" s="211">
        <f t="shared" si="4"/>
        <v>0</v>
      </c>
    </row>
    <row r="147" spans="1:7" ht="30" customHeight="1" x14ac:dyDescent="0.2">
      <c r="A147" s="284"/>
      <c r="B147" s="285" t="s">
        <v>168</v>
      </c>
      <c r="C147" s="286" t="s">
        <v>38</v>
      </c>
      <c r="D147" s="287">
        <v>1</v>
      </c>
      <c r="E147" s="292"/>
      <c r="F147" s="288"/>
      <c r="G147" s="211">
        <f t="shared" si="4"/>
        <v>0</v>
      </c>
    </row>
    <row r="148" spans="1:7" ht="17.100000000000001" customHeight="1" x14ac:dyDescent="0.2">
      <c r="A148" s="284"/>
      <c r="B148" s="285" t="s">
        <v>163</v>
      </c>
      <c r="C148" s="286" t="s">
        <v>38</v>
      </c>
      <c r="D148" s="287">
        <v>1</v>
      </c>
      <c r="E148" s="292"/>
      <c r="F148" s="288"/>
      <c r="G148" s="211">
        <f t="shared" si="4"/>
        <v>0</v>
      </c>
    </row>
    <row r="149" spans="1:7" ht="17.100000000000001" customHeight="1" x14ac:dyDescent="0.2">
      <c r="A149" s="284"/>
      <c r="B149" s="285" t="s">
        <v>116</v>
      </c>
      <c r="C149" s="286" t="s">
        <v>38</v>
      </c>
      <c r="D149" s="287">
        <v>1</v>
      </c>
      <c r="E149" s="292"/>
      <c r="F149" s="288"/>
      <c r="G149" s="211">
        <f t="shared" si="4"/>
        <v>0</v>
      </c>
    </row>
    <row r="150" spans="1:7" ht="17.100000000000001" customHeight="1" x14ac:dyDescent="0.2">
      <c r="A150" s="284"/>
      <c r="B150" s="285"/>
      <c r="C150" s="286"/>
      <c r="D150" s="287"/>
      <c r="E150" s="292"/>
      <c r="F150" s="288"/>
      <c r="G150" s="211"/>
    </row>
    <row r="151" spans="1:7" ht="17.100000000000001" customHeight="1" x14ac:dyDescent="0.2">
      <c r="A151" s="284"/>
      <c r="B151" s="285"/>
      <c r="C151" s="286"/>
      <c r="D151" s="287"/>
      <c r="E151" s="292"/>
      <c r="F151" s="288"/>
      <c r="G151" s="211">
        <f t="shared" si="4"/>
        <v>0</v>
      </c>
    </row>
    <row r="152" spans="1:7" ht="17.100000000000001" customHeight="1" x14ac:dyDescent="0.2">
      <c r="A152" s="284"/>
      <c r="B152" s="219" t="s">
        <v>169</v>
      </c>
      <c r="C152" s="286"/>
      <c r="D152" s="287"/>
      <c r="E152" s="292"/>
      <c r="F152" s="288"/>
      <c r="G152" s="211">
        <f t="shared" si="4"/>
        <v>0</v>
      </c>
    </row>
    <row r="153" spans="1:7" ht="30" customHeight="1" x14ac:dyDescent="0.2">
      <c r="A153" s="284"/>
      <c r="B153" s="285" t="s">
        <v>170</v>
      </c>
      <c r="C153" s="286" t="s">
        <v>38</v>
      </c>
      <c r="D153" s="287">
        <v>8</v>
      </c>
      <c r="E153" s="292"/>
      <c r="F153" s="288"/>
      <c r="G153" s="211">
        <f t="shared" si="4"/>
        <v>0</v>
      </c>
    </row>
    <row r="154" spans="1:7" ht="17.100000000000001" customHeight="1" x14ac:dyDescent="0.2">
      <c r="A154" s="284"/>
      <c r="B154" s="285" t="s">
        <v>116</v>
      </c>
      <c r="C154" s="286" t="s">
        <v>38</v>
      </c>
      <c r="D154" s="287">
        <v>2</v>
      </c>
      <c r="E154" s="292"/>
      <c r="F154" s="288"/>
      <c r="G154" s="211">
        <f t="shared" si="4"/>
        <v>0</v>
      </c>
    </row>
    <row r="155" spans="1:7" ht="17.100000000000001" customHeight="1" x14ac:dyDescent="0.2">
      <c r="A155" s="284"/>
      <c r="B155" s="285"/>
      <c r="C155" s="286"/>
      <c r="D155" s="287"/>
      <c r="E155" s="292"/>
      <c r="F155" s="288"/>
      <c r="G155" s="211">
        <f t="shared" si="4"/>
        <v>0</v>
      </c>
    </row>
    <row r="156" spans="1:7" ht="17.100000000000001" customHeight="1" x14ac:dyDescent="0.2">
      <c r="A156" s="284"/>
      <c r="B156" s="219" t="s">
        <v>171</v>
      </c>
      <c r="C156" s="286"/>
      <c r="D156" s="287"/>
      <c r="E156" s="292"/>
      <c r="F156" s="288"/>
      <c r="G156" s="211">
        <f t="shared" si="4"/>
        <v>0</v>
      </c>
    </row>
    <row r="157" spans="1:7" ht="17.100000000000001" customHeight="1" x14ac:dyDescent="0.2">
      <c r="A157" s="284"/>
      <c r="B157" s="285" t="s">
        <v>172</v>
      </c>
      <c r="C157" s="286" t="s">
        <v>38</v>
      </c>
      <c r="D157" s="287">
        <v>3</v>
      </c>
      <c r="E157" s="292"/>
      <c r="F157" s="288"/>
      <c r="G157" s="211">
        <f t="shared" si="4"/>
        <v>0</v>
      </c>
    </row>
    <row r="158" spans="1:7" ht="27.95" customHeight="1" x14ac:dyDescent="0.2">
      <c r="A158" s="284"/>
      <c r="B158" s="285" t="s">
        <v>133</v>
      </c>
      <c r="C158" s="286" t="s">
        <v>38</v>
      </c>
      <c r="D158" s="287">
        <v>1</v>
      </c>
      <c r="E158" s="292"/>
      <c r="F158" s="288"/>
      <c r="G158" s="211">
        <f t="shared" si="4"/>
        <v>0</v>
      </c>
    </row>
    <row r="159" spans="1:7" ht="17.100000000000001" customHeight="1" x14ac:dyDescent="0.2">
      <c r="A159" s="284"/>
      <c r="B159" s="285" t="s">
        <v>173</v>
      </c>
      <c r="C159" s="286" t="s">
        <v>38</v>
      </c>
      <c r="D159" s="287">
        <v>1</v>
      </c>
      <c r="E159" s="292"/>
      <c r="F159" s="288"/>
      <c r="G159" s="211">
        <f t="shared" si="4"/>
        <v>0</v>
      </c>
    </row>
    <row r="160" spans="1:7" ht="17.100000000000001" customHeight="1" x14ac:dyDescent="0.2">
      <c r="A160" s="284"/>
      <c r="B160" s="285" t="s">
        <v>136</v>
      </c>
      <c r="C160" s="286" t="s">
        <v>38</v>
      </c>
      <c r="D160" s="287">
        <v>3</v>
      </c>
      <c r="E160" s="292"/>
      <c r="F160" s="288"/>
      <c r="G160" s="211">
        <f t="shared" si="4"/>
        <v>0</v>
      </c>
    </row>
    <row r="161" spans="1:7" ht="17.100000000000001" customHeight="1" x14ac:dyDescent="0.2">
      <c r="A161" s="284"/>
      <c r="B161" s="285"/>
      <c r="C161" s="286"/>
      <c r="D161" s="287"/>
      <c r="E161" s="292"/>
      <c r="F161" s="288"/>
      <c r="G161" s="211">
        <f t="shared" si="4"/>
        <v>0</v>
      </c>
    </row>
    <row r="162" spans="1:7" ht="17.100000000000001" customHeight="1" x14ac:dyDescent="0.2">
      <c r="A162" s="284"/>
      <c r="B162" s="219" t="s">
        <v>174</v>
      </c>
      <c r="C162" s="286"/>
      <c r="D162" s="287"/>
      <c r="E162" s="292"/>
      <c r="F162" s="288"/>
      <c r="G162" s="211">
        <f t="shared" si="4"/>
        <v>0</v>
      </c>
    </row>
    <row r="163" spans="1:7" ht="17.100000000000001" customHeight="1" x14ac:dyDescent="0.2">
      <c r="A163" s="284"/>
      <c r="B163" s="285" t="s">
        <v>172</v>
      </c>
      <c r="C163" s="286" t="s">
        <v>38</v>
      </c>
      <c r="D163" s="287">
        <v>2</v>
      </c>
      <c r="E163" s="292"/>
      <c r="F163" s="288"/>
      <c r="G163" s="211">
        <f t="shared" si="4"/>
        <v>0</v>
      </c>
    </row>
    <row r="164" spans="1:7" ht="17.100000000000001" customHeight="1" x14ac:dyDescent="0.2">
      <c r="A164" s="284"/>
      <c r="B164" s="285" t="s">
        <v>173</v>
      </c>
      <c r="C164" s="286" t="s">
        <v>38</v>
      </c>
      <c r="D164" s="287">
        <v>1</v>
      </c>
      <c r="E164" s="292"/>
      <c r="F164" s="288"/>
      <c r="G164" s="211">
        <f t="shared" si="4"/>
        <v>0</v>
      </c>
    </row>
    <row r="165" spans="1:7" ht="17.100000000000001" customHeight="1" x14ac:dyDescent="0.2">
      <c r="A165" s="284"/>
      <c r="B165" s="285" t="s">
        <v>136</v>
      </c>
      <c r="C165" s="286" t="s">
        <v>38</v>
      </c>
      <c r="D165" s="287">
        <v>2</v>
      </c>
      <c r="E165" s="292"/>
      <c r="F165" s="288"/>
      <c r="G165" s="211">
        <f t="shared" si="4"/>
        <v>0</v>
      </c>
    </row>
    <row r="166" spans="1:7" ht="17.100000000000001" customHeight="1" x14ac:dyDescent="0.2">
      <c r="A166" s="284"/>
      <c r="B166" s="285"/>
      <c r="C166" s="286"/>
      <c r="D166" s="287"/>
      <c r="E166" s="292"/>
      <c r="F166" s="288"/>
      <c r="G166" s="211">
        <f t="shared" si="4"/>
        <v>0</v>
      </c>
    </row>
    <row r="167" spans="1:7" ht="17.100000000000001" customHeight="1" x14ac:dyDescent="0.2">
      <c r="A167" s="284"/>
      <c r="B167" s="219" t="s">
        <v>176</v>
      </c>
      <c r="C167" s="286"/>
      <c r="D167" s="287"/>
      <c r="E167" s="292"/>
      <c r="F167" s="288"/>
      <c r="G167" s="211">
        <f t="shared" si="4"/>
        <v>0</v>
      </c>
    </row>
    <row r="168" spans="1:7" ht="30" customHeight="1" x14ac:dyDescent="0.2">
      <c r="A168" s="284"/>
      <c r="B168" s="285" t="s">
        <v>179</v>
      </c>
      <c r="C168" s="286" t="s">
        <v>38</v>
      </c>
      <c r="D168" s="287">
        <v>1</v>
      </c>
      <c r="E168" s="292"/>
      <c r="F168" s="288"/>
      <c r="G168" s="211">
        <f t="shared" si="4"/>
        <v>0</v>
      </c>
    </row>
    <row r="169" spans="1:7" ht="18.95" customHeight="1" x14ac:dyDescent="0.2">
      <c r="A169" s="284"/>
      <c r="B169" s="285" t="s">
        <v>163</v>
      </c>
      <c r="C169" s="286" t="s">
        <v>38</v>
      </c>
      <c r="D169" s="287">
        <v>1</v>
      </c>
      <c r="E169" s="292"/>
      <c r="F169" s="288"/>
      <c r="G169" s="211">
        <f t="shared" si="4"/>
        <v>0</v>
      </c>
    </row>
    <row r="170" spans="1:7" ht="17.100000000000001" customHeight="1" x14ac:dyDescent="0.2">
      <c r="A170" s="284"/>
      <c r="B170" s="285"/>
      <c r="C170" s="286"/>
      <c r="D170" s="287"/>
      <c r="E170" s="292"/>
      <c r="F170" s="288"/>
      <c r="G170" s="211">
        <f t="shared" si="4"/>
        <v>0</v>
      </c>
    </row>
    <row r="171" spans="1:7" ht="17.100000000000001" customHeight="1" x14ac:dyDescent="0.2">
      <c r="A171" s="284"/>
      <c r="B171" s="219" t="s">
        <v>178</v>
      </c>
      <c r="C171" s="286"/>
      <c r="D171" s="287"/>
      <c r="E171" s="292"/>
      <c r="F171" s="288"/>
      <c r="G171" s="211">
        <f t="shared" si="4"/>
        <v>0</v>
      </c>
    </row>
    <row r="172" spans="1:7" ht="32.1" customHeight="1" x14ac:dyDescent="0.2">
      <c r="A172" s="284"/>
      <c r="B172" s="285" t="s">
        <v>179</v>
      </c>
      <c r="C172" s="286" t="s">
        <v>38</v>
      </c>
      <c r="D172" s="287">
        <v>1</v>
      </c>
      <c r="E172" s="292"/>
      <c r="F172" s="288"/>
      <c r="G172" s="211">
        <f t="shared" si="4"/>
        <v>0</v>
      </c>
    </row>
    <row r="173" spans="1:7" ht="17.100000000000001" customHeight="1" x14ac:dyDescent="0.2">
      <c r="A173" s="284"/>
      <c r="B173" s="285"/>
      <c r="C173" s="286"/>
      <c r="D173" s="287"/>
      <c r="E173" s="292"/>
      <c r="F173" s="288"/>
      <c r="G173" s="211">
        <f t="shared" si="4"/>
        <v>0</v>
      </c>
    </row>
    <row r="174" spans="1:7" ht="17.100000000000001" customHeight="1" x14ac:dyDescent="0.2">
      <c r="A174" s="284"/>
      <c r="B174" s="219" t="s">
        <v>180</v>
      </c>
      <c r="C174" s="286"/>
      <c r="D174" s="287"/>
      <c r="E174" s="292"/>
      <c r="F174" s="288"/>
      <c r="G174" s="211">
        <f t="shared" si="4"/>
        <v>0</v>
      </c>
    </row>
    <row r="175" spans="1:7" ht="17.100000000000001" customHeight="1" x14ac:dyDescent="0.2">
      <c r="A175" s="284"/>
      <c r="B175" s="290" t="s">
        <v>161</v>
      </c>
      <c r="C175" s="286" t="s">
        <v>38</v>
      </c>
      <c r="D175" s="287">
        <v>2</v>
      </c>
      <c r="E175" s="292"/>
      <c r="F175" s="288"/>
      <c r="G175" s="211">
        <f t="shared" si="4"/>
        <v>0</v>
      </c>
    </row>
    <row r="176" spans="1:7" ht="17.100000000000001" customHeight="1" x14ac:dyDescent="0.2">
      <c r="A176" s="284"/>
      <c r="B176" s="232" t="s">
        <v>117</v>
      </c>
      <c r="C176" s="286" t="s">
        <v>72</v>
      </c>
      <c r="D176" s="287">
        <v>1</v>
      </c>
      <c r="E176" s="292"/>
      <c r="F176" s="288"/>
      <c r="G176" s="211">
        <f t="shared" si="4"/>
        <v>0</v>
      </c>
    </row>
    <row r="177" spans="1:7" ht="17.100000000000001" customHeight="1" x14ac:dyDescent="0.2">
      <c r="A177" s="284"/>
      <c r="B177" s="285" t="s">
        <v>162</v>
      </c>
      <c r="C177" s="286" t="s">
        <v>38</v>
      </c>
      <c r="D177" s="287">
        <v>8</v>
      </c>
      <c r="E177" s="292"/>
      <c r="F177" s="288"/>
      <c r="G177" s="211">
        <f t="shared" si="4"/>
        <v>0</v>
      </c>
    </row>
    <row r="178" spans="1:7" ht="17.100000000000001" customHeight="1" x14ac:dyDescent="0.2">
      <c r="A178" s="284"/>
      <c r="B178" s="285" t="s">
        <v>68</v>
      </c>
      <c r="C178" s="286" t="s">
        <v>38</v>
      </c>
      <c r="D178" s="287">
        <v>6</v>
      </c>
      <c r="E178" s="292"/>
      <c r="F178" s="288"/>
      <c r="G178" s="211">
        <f t="shared" si="4"/>
        <v>0</v>
      </c>
    </row>
    <row r="179" spans="1:7" ht="17.100000000000001" customHeight="1" x14ac:dyDescent="0.2">
      <c r="A179" s="284"/>
      <c r="B179" s="285" t="s">
        <v>163</v>
      </c>
      <c r="C179" s="286" t="s">
        <v>38</v>
      </c>
      <c r="D179" s="287">
        <v>1</v>
      </c>
      <c r="E179" s="292"/>
      <c r="F179" s="288"/>
      <c r="G179" s="211">
        <f t="shared" si="4"/>
        <v>0</v>
      </c>
    </row>
    <row r="180" spans="1:7" ht="17.100000000000001" customHeight="1" x14ac:dyDescent="0.2">
      <c r="A180" s="284"/>
      <c r="B180" s="285"/>
      <c r="C180" s="286"/>
      <c r="D180" s="287"/>
      <c r="E180" s="292"/>
      <c r="F180" s="288"/>
      <c r="G180" s="211">
        <f t="shared" si="4"/>
        <v>0</v>
      </c>
    </row>
    <row r="181" spans="1:7" ht="17.100000000000001" customHeight="1" x14ac:dyDescent="0.2">
      <c r="A181" s="284"/>
      <c r="B181" s="219" t="s">
        <v>181</v>
      </c>
      <c r="C181" s="286"/>
      <c r="D181" s="287"/>
      <c r="E181" s="292"/>
      <c r="F181" s="288"/>
      <c r="G181" s="211">
        <f t="shared" si="4"/>
        <v>0</v>
      </c>
    </row>
    <row r="182" spans="1:7" ht="17.100000000000001" customHeight="1" x14ac:dyDescent="0.2">
      <c r="A182" s="284"/>
      <c r="B182" s="290" t="s">
        <v>161</v>
      </c>
      <c r="C182" s="286" t="s">
        <v>38</v>
      </c>
      <c r="D182" s="287">
        <v>6</v>
      </c>
      <c r="E182" s="292"/>
      <c r="F182" s="288"/>
      <c r="G182" s="211">
        <f t="shared" si="4"/>
        <v>0</v>
      </c>
    </row>
    <row r="183" spans="1:7" ht="17.100000000000001" customHeight="1" x14ac:dyDescent="0.2">
      <c r="A183" s="284"/>
      <c r="B183" s="232" t="s">
        <v>117</v>
      </c>
      <c r="C183" s="350" t="s">
        <v>72</v>
      </c>
      <c r="D183" s="287">
        <v>1</v>
      </c>
      <c r="E183" s="292"/>
      <c r="F183" s="288"/>
      <c r="G183" s="211">
        <f t="shared" ref="G183:G216" si="5">E183*F183</f>
        <v>0</v>
      </c>
    </row>
    <row r="184" spans="1:7" ht="17.100000000000001" customHeight="1" x14ac:dyDescent="0.2">
      <c r="A184" s="284"/>
      <c r="B184" s="285" t="s">
        <v>162</v>
      </c>
      <c r="C184" s="286" t="s">
        <v>38</v>
      </c>
      <c r="D184" s="287">
        <v>18</v>
      </c>
      <c r="E184" s="292"/>
      <c r="F184" s="288"/>
      <c r="G184" s="211">
        <f t="shared" si="5"/>
        <v>0</v>
      </c>
    </row>
    <row r="185" spans="1:7" ht="17.100000000000001" customHeight="1" x14ac:dyDescent="0.2">
      <c r="A185" s="284"/>
      <c r="B185" s="285" t="s">
        <v>68</v>
      </c>
      <c r="C185" s="286" t="s">
        <v>38</v>
      </c>
      <c r="D185" s="287">
        <v>3</v>
      </c>
      <c r="E185" s="292"/>
      <c r="F185" s="288"/>
      <c r="G185" s="211">
        <f t="shared" si="5"/>
        <v>0</v>
      </c>
    </row>
    <row r="186" spans="1:7" ht="17.100000000000001" customHeight="1" x14ac:dyDescent="0.2">
      <c r="A186" s="284"/>
      <c r="B186" s="285" t="s">
        <v>116</v>
      </c>
      <c r="C186" s="286" t="s">
        <v>38</v>
      </c>
      <c r="D186" s="287">
        <v>2</v>
      </c>
      <c r="E186" s="292"/>
      <c r="F186" s="288"/>
      <c r="G186" s="211">
        <f t="shared" si="5"/>
        <v>0</v>
      </c>
    </row>
    <row r="187" spans="1:7" ht="17.100000000000001" customHeight="1" x14ac:dyDescent="0.2">
      <c r="A187" s="284"/>
      <c r="B187" s="285" t="s">
        <v>177</v>
      </c>
      <c r="C187" s="286" t="s">
        <v>38</v>
      </c>
      <c r="D187" s="287">
        <v>1</v>
      </c>
      <c r="E187" s="292"/>
      <c r="F187" s="288"/>
      <c r="G187" s="211">
        <f t="shared" si="5"/>
        <v>0</v>
      </c>
    </row>
    <row r="188" spans="1:7" ht="17.100000000000001" customHeight="1" x14ac:dyDescent="0.2">
      <c r="A188" s="284"/>
      <c r="B188" s="219" t="s">
        <v>182</v>
      </c>
      <c r="C188" s="286"/>
      <c r="D188" s="287"/>
      <c r="E188" s="292"/>
      <c r="F188" s="288"/>
      <c r="G188" s="211">
        <f t="shared" si="5"/>
        <v>0</v>
      </c>
    </row>
    <row r="189" spans="1:7" ht="17.100000000000001" customHeight="1" x14ac:dyDescent="0.2">
      <c r="A189" s="284"/>
      <c r="B189" s="290" t="s">
        <v>161</v>
      </c>
      <c r="C189" s="286" t="s">
        <v>38</v>
      </c>
      <c r="D189" s="287">
        <v>3</v>
      </c>
      <c r="E189" s="292"/>
      <c r="F189" s="288"/>
      <c r="G189" s="211">
        <f t="shared" si="5"/>
        <v>0</v>
      </c>
    </row>
    <row r="190" spans="1:7" ht="17.100000000000001" customHeight="1" x14ac:dyDescent="0.2">
      <c r="A190" s="284"/>
      <c r="B190" s="232" t="s">
        <v>117</v>
      </c>
      <c r="C190" s="286" t="s">
        <v>72</v>
      </c>
      <c r="D190" s="287">
        <v>1</v>
      </c>
      <c r="E190" s="292"/>
      <c r="F190" s="288"/>
      <c r="G190" s="211">
        <f t="shared" si="5"/>
        <v>0</v>
      </c>
    </row>
    <row r="191" spans="1:7" ht="17.100000000000001" customHeight="1" x14ac:dyDescent="0.2">
      <c r="A191" s="284"/>
      <c r="B191" s="285" t="s">
        <v>162</v>
      </c>
      <c r="C191" s="286" t="s">
        <v>38</v>
      </c>
      <c r="D191" s="287">
        <v>6</v>
      </c>
      <c r="E191" s="292"/>
      <c r="F191" s="288"/>
      <c r="G191" s="211">
        <f t="shared" si="5"/>
        <v>0</v>
      </c>
    </row>
    <row r="192" spans="1:7" ht="17.100000000000001" customHeight="1" x14ac:dyDescent="0.2">
      <c r="A192" s="284"/>
      <c r="B192" s="285" t="s">
        <v>68</v>
      </c>
      <c r="C192" s="286" t="s">
        <v>38</v>
      </c>
      <c r="D192" s="287">
        <v>2</v>
      </c>
      <c r="E192" s="292"/>
      <c r="F192" s="288"/>
      <c r="G192" s="211">
        <f t="shared" si="5"/>
        <v>0</v>
      </c>
    </row>
    <row r="193" spans="1:7" ht="17.100000000000001" customHeight="1" x14ac:dyDescent="0.2">
      <c r="A193" s="284"/>
      <c r="B193" s="285" t="s">
        <v>163</v>
      </c>
      <c r="C193" s="286" t="s">
        <v>38</v>
      </c>
      <c r="D193" s="287">
        <v>1</v>
      </c>
      <c r="E193" s="292"/>
      <c r="F193" s="288"/>
      <c r="G193" s="211">
        <f t="shared" si="5"/>
        <v>0</v>
      </c>
    </row>
    <row r="194" spans="1:7" ht="17.100000000000001" customHeight="1" x14ac:dyDescent="0.2">
      <c r="A194" s="284"/>
      <c r="B194" s="285"/>
      <c r="C194" s="286"/>
      <c r="D194" s="287"/>
      <c r="E194" s="292"/>
      <c r="F194" s="288"/>
      <c r="G194" s="211">
        <f t="shared" si="5"/>
        <v>0</v>
      </c>
    </row>
    <row r="195" spans="1:7" ht="17.100000000000001" customHeight="1" x14ac:dyDescent="0.2">
      <c r="A195" s="284"/>
      <c r="B195" s="219" t="s">
        <v>183</v>
      </c>
      <c r="C195" s="286"/>
      <c r="D195" s="287"/>
      <c r="E195" s="292"/>
      <c r="F195" s="288"/>
      <c r="G195" s="211">
        <f t="shared" si="5"/>
        <v>0</v>
      </c>
    </row>
    <row r="196" spans="1:7" ht="17.100000000000001" customHeight="1" x14ac:dyDescent="0.2">
      <c r="A196" s="284"/>
      <c r="B196" s="290" t="s">
        <v>161</v>
      </c>
      <c r="C196" s="286" t="s">
        <v>38</v>
      </c>
      <c r="D196" s="287">
        <v>2</v>
      </c>
      <c r="E196" s="292"/>
      <c r="F196" s="288"/>
      <c r="G196" s="211">
        <f t="shared" si="5"/>
        <v>0</v>
      </c>
    </row>
    <row r="197" spans="1:7" ht="17.100000000000001" customHeight="1" x14ac:dyDescent="0.2">
      <c r="A197" s="284"/>
      <c r="B197" s="232" t="s">
        <v>117</v>
      </c>
      <c r="C197" s="286" t="s">
        <v>72</v>
      </c>
      <c r="D197" s="287">
        <v>1</v>
      </c>
      <c r="E197" s="292"/>
      <c r="F197" s="288"/>
      <c r="G197" s="211">
        <f t="shared" si="5"/>
        <v>0</v>
      </c>
    </row>
    <row r="198" spans="1:7" ht="17.100000000000001" customHeight="1" x14ac:dyDescent="0.2">
      <c r="A198" s="284"/>
      <c r="B198" s="285" t="s">
        <v>162</v>
      </c>
      <c r="C198" s="286" t="s">
        <v>38</v>
      </c>
      <c r="D198" s="287">
        <v>4</v>
      </c>
      <c r="E198" s="292"/>
      <c r="F198" s="288"/>
      <c r="G198" s="211">
        <f t="shared" si="5"/>
        <v>0</v>
      </c>
    </row>
    <row r="199" spans="1:7" ht="17.100000000000001" customHeight="1" x14ac:dyDescent="0.2">
      <c r="A199" s="284"/>
      <c r="B199" s="285" t="s">
        <v>68</v>
      </c>
      <c r="C199" s="286" t="s">
        <v>38</v>
      </c>
      <c r="D199" s="287">
        <v>2</v>
      </c>
      <c r="E199" s="292"/>
      <c r="F199" s="288"/>
      <c r="G199" s="211">
        <f t="shared" si="5"/>
        <v>0</v>
      </c>
    </row>
    <row r="200" spans="1:7" ht="17.100000000000001" customHeight="1" x14ac:dyDescent="0.2">
      <c r="A200" s="284"/>
      <c r="B200" s="285" t="s">
        <v>163</v>
      </c>
      <c r="C200" s="286" t="s">
        <v>38</v>
      </c>
      <c r="D200" s="287">
        <v>1</v>
      </c>
      <c r="E200" s="292"/>
      <c r="F200" s="288"/>
      <c r="G200" s="211">
        <f t="shared" si="5"/>
        <v>0</v>
      </c>
    </row>
    <row r="201" spans="1:7" ht="17.100000000000001" customHeight="1" x14ac:dyDescent="0.2">
      <c r="A201" s="284"/>
      <c r="B201" s="285"/>
      <c r="C201" s="286"/>
      <c r="D201" s="287"/>
      <c r="E201" s="292"/>
      <c r="F201" s="288"/>
      <c r="G201" s="211">
        <f t="shared" si="5"/>
        <v>0</v>
      </c>
    </row>
    <row r="202" spans="1:7" ht="17.100000000000001" customHeight="1" x14ac:dyDescent="0.2">
      <c r="A202" s="284"/>
      <c r="B202" s="219" t="s">
        <v>184</v>
      </c>
      <c r="C202" s="286"/>
      <c r="D202" s="287"/>
      <c r="E202" s="292"/>
      <c r="F202" s="288"/>
      <c r="G202" s="211">
        <f t="shared" si="5"/>
        <v>0</v>
      </c>
    </row>
    <row r="203" spans="1:7" ht="29.1" customHeight="1" x14ac:dyDescent="0.2">
      <c r="A203" s="284"/>
      <c r="B203" s="285" t="s">
        <v>186</v>
      </c>
      <c r="C203" s="286" t="s">
        <v>38</v>
      </c>
      <c r="D203" s="287">
        <v>5</v>
      </c>
      <c r="E203" s="292"/>
      <c r="F203" s="288"/>
      <c r="G203" s="211">
        <f t="shared" si="5"/>
        <v>0</v>
      </c>
    </row>
    <row r="204" spans="1:7" ht="17.100000000000001" customHeight="1" x14ac:dyDescent="0.2">
      <c r="A204" s="284"/>
      <c r="B204" s="324" t="s">
        <v>185</v>
      </c>
      <c r="C204" s="325" t="s">
        <v>38</v>
      </c>
      <c r="D204" s="326">
        <v>2</v>
      </c>
      <c r="E204" s="292"/>
      <c r="F204" s="288"/>
      <c r="G204" s="211">
        <f t="shared" si="5"/>
        <v>0</v>
      </c>
    </row>
    <row r="205" spans="1:7" ht="17.100000000000001" customHeight="1" x14ac:dyDescent="0.2">
      <c r="A205" s="284"/>
      <c r="B205" s="285" t="s">
        <v>163</v>
      </c>
      <c r="C205" s="286" t="s">
        <v>38</v>
      </c>
      <c r="D205" s="287">
        <v>2</v>
      </c>
      <c r="E205" s="292"/>
      <c r="F205" s="288"/>
      <c r="G205" s="211">
        <f t="shared" si="5"/>
        <v>0</v>
      </c>
    </row>
    <row r="206" spans="1:7" ht="17.100000000000001" customHeight="1" x14ac:dyDescent="0.2">
      <c r="A206" s="284"/>
      <c r="B206" s="285"/>
      <c r="C206" s="286"/>
      <c r="D206" s="287"/>
      <c r="E206" s="292"/>
      <c r="F206" s="288"/>
      <c r="G206" s="211">
        <f t="shared" si="5"/>
        <v>0</v>
      </c>
    </row>
    <row r="207" spans="1:7" ht="17.100000000000001" customHeight="1" x14ac:dyDescent="0.2">
      <c r="A207" s="284"/>
      <c r="B207" s="219" t="s">
        <v>187</v>
      </c>
      <c r="C207" s="286"/>
      <c r="D207" s="287"/>
      <c r="E207" s="292"/>
      <c r="F207" s="288"/>
      <c r="G207" s="211">
        <f t="shared" si="5"/>
        <v>0</v>
      </c>
    </row>
    <row r="208" spans="1:7" ht="17.100000000000001" customHeight="1" x14ac:dyDescent="0.2">
      <c r="A208" s="284"/>
      <c r="B208" s="285" t="s">
        <v>188</v>
      </c>
      <c r="C208" s="286" t="s">
        <v>38</v>
      </c>
      <c r="D208" s="287">
        <v>2</v>
      </c>
      <c r="E208" s="292"/>
      <c r="F208" s="288"/>
      <c r="G208" s="211">
        <f t="shared" si="5"/>
        <v>0</v>
      </c>
    </row>
    <row r="209" spans="1:7" ht="29.1" customHeight="1" x14ac:dyDescent="0.2">
      <c r="A209" s="284"/>
      <c r="B209" s="285" t="s">
        <v>179</v>
      </c>
      <c r="C209" s="286" t="s">
        <v>38</v>
      </c>
      <c r="D209" s="287">
        <v>2</v>
      </c>
      <c r="E209" s="292"/>
      <c r="F209" s="288"/>
      <c r="G209" s="211">
        <f t="shared" si="5"/>
        <v>0</v>
      </c>
    </row>
    <row r="210" spans="1:7" ht="17.100000000000001" customHeight="1" x14ac:dyDescent="0.2">
      <c r="A210" s="284"/>
      <c r="B210" s="285" t="s">
        <v>189</v>
      </c>
      <c r="C210" s="286" t="s">
        <v>38</v>
      </c>
      <c r="D210" s="287">
        <v>3</v>
      </c>
      <c r="E210" s="292"/>
      <c r="F210" s="288"/>
      <c r="G210" s="211">
        <f t="shared" si="5"/>
        <v>0</v>
      </c>
    </row>
    <row r="211" spans="1:7" ht="17.100000000000001" customHeight="1" x14ac:dyDescent="0.2">
      <c r="A211" s="284"/>
      <c r="B211" s="285" t="s">
        <v>116</v>
      </c>
      <c r="C211" s="286" t="s">
        <v>38</v>
      </c>
      <c r="D211" s="287">
        <v>1</v>
      </c>
      <c r="E211" s="292"/>
      <c r="F211" s="288"/>
      <c r="G211" s="211">
        <f t="shared" si="5"/>
        <v>0</v>
      </c>
    </row>
    <row r="212" spans="1:7" ht="17.100000000000001" customHeight="1" x14ac:dyDescent="0.2">
      <c r="A212" s="284"/>
      <c r="B212" s="232" t="s">
        <v>117</v>
      </c>
      <c r="C212" s="286" t="s">
        <v>72</v>
      </c>
      <c r="D212" s="287">
        <v>1</v>
      </c>
      <c r="E212" s="292"/>
      <c r="F212" s="288"/>
      <c r="G212" s="211">
        <f t="shared" si="5"/>
        <v>0</v>
      </c>
    </row>
    <row r="213" spans="1:7" ht="17.100000000000001" customHeight="1" x14ac:dyDescent="0.2">
      <c r="A213" s="284"/>
      <c r="B213" s="285" t="s">
        <v>162</v>
      </c>
      <c r="C213" s="286" t="s">
        <v>38</v>
      </c>
      <c r="D213" s="287">
        <v>2</v>
      </c>
      <c r="E213" s="292"/>
      <c r="F213" s="288"/>
      <c r="G213" s="211">
        <f t="shared" si="5"/>
        <v>0</v>
      </c>
    </row>
    <row r="214" spans="1:7" ht="17.100000000000001" customHeight="1" x14ac:dyDescent="0.2">
      <c r="A214" s="284"/>
      <c r="B214" s="285" t="s">
        <v>68</v>
      </c>
      <c r="C214" s="286" t="s">
        <v>38</v>
      </c>
      <c r="D214" s="287">
        <v>1</v>
      </c>
      <c r="E214" s="292"/>
      <c r="F214" s="288"/>
      <c r="G214" s="211">
        <f t="shared" si="5"/>
        <v>0</v>
      </c>
    </row>
    <row r="215" spans="1:7" ht="17.100000000000001" customHeight="1" x14ac:dyDescent="0.2">
      <c r="A215" s="284"/>
      <c r="B215" s="285" t="s">
        <v>163</v>
      </c>
      <c r="C215" s="286" t="s">
        <v>38</v>
      </c>
      <c r="D215" s="287">
        <v>1</v>
      </c>
      <c r="E215" s="292"/>
      <c r="F215" s="288"/>
      <c r="G215" s="211">
        <f t="shared" si="5"/>
        <v>0</v>
      </c>
    </row>
    <row r="216" spans="1:7" ht="17.100000000000001" customHeight="1" x14ac:dyDescent="0.2">
      <c r="A216" s="284"/>
      <c r="B216" s="285"/>
      <c r="C216" s="286"/>
      <c r="D216" s="287"/>
      <c r="E216" s="292"/>
      <c r="F216" s="288"/>
      <c r="G216" s="211">
        <f t="shared" si="5"/>
        <v>0</v>
      </c>
    </row>
    <row r="217" spans="1:7" ht="17.100000000000001" customHeight="1" x14ac:dyDescent="0.2">
      <c r="A217" s="284"/>
      <c r="B217" s="241" t="s">
        <v>190</v>
      </c>
      <c r="C217" s="286"/>
      <c r="D217" s="287"/>
      <c r="E217" s="292"/>
      <c r="F217" s="288"/>
      <c r="G217" s="296">
        <f>SUM(G118:G216)</f>
        <v>0</v>
      </c>
    </row>
    <row r="218" spans="1:7" ht="17.100000000000001" customHeight="1" x14ac:dyDescent="0.2">
      <c r="A218" s="204"/>
      <c r="B218" s="241"/>
      <c r="C218" s="286"/>
      <c r="D218" s="287"/>
      <c r="E218" s="292"/>
      <c r="F218" s="288"/>
      <c r="G218" s="362"/>
    </row>
    <row r="219" spans="1:7" ht="17.100000000000001" customHeight="1" x14ac:dyDescent="0.2">
      <c r="A219" s="207" t="s">
        <v>191</v>
      </c>
      <c r="B219" s="217" t="s">
        <v>192</v>
      </c>
      <c r="C219" s="286"/>
      <c r="D219" s="287"/>
      <c r="E219" s="292"/>
      <c r="F219" s="288"/>
      <c r="G219" s="288"/>
    </row>
    <row r="220" spans="1:7" ht="17.100000000000001" customHeight="1" x14ac:dyDescent="0.2">
      <c r="A220" s="284"/>
      <c r="B220" s="285" t="s">
        <v>193</v>
      </c>
      <c r="C220" s="286"/>
      <c r="D220" s="287"/>
      <c r="E220" s="292"/>
      <c r="F220" s="288"/>
      <c r="G220" s="211">
        <f t="shared" ref="G220:G223" si="6">E220*F220</f>
        <v>0</v>
      </c>
    </row>
    <row r="221" spans="1:7" ht="17.100000000000001" customHeight="1" x14ac:dyDescent="0.2">
      <c r="A221" s="284"/>
      <c r="B221" s="314" t="s">
        <v>194</v>
      </c>
      <c r="C221" s="286" t="s">
        <v>38</v>
      </c>
      <c r="D221" s="287">
        <v>2</v>
      </c>
      <c r="E221" s="292"/>
      <c r="F221" s="288"/>
      <c r="G221" s="211">
        <f t="shared" si="6"/>
        <v>0</v>
      </c>
    </row>
    <row r="222" spans="1:7" ht="17.100000000000001" customHeight="1" x14ac:dyDescent="0.2">
      <c r="A222" s="284"/>
      <c r="B222" s="315" t="s">
        <v>215</v>
      </c>
      <c r="C222" s="294" t="s">
        <v>216</v>
      </c>
      <c r="D222" s="287"/>
      <c r="E222" s="292"/>
      <c r="F222" s="288"/>
      <c r="G222" s="211">
        <f t="shared" si="6"/>
        <v>0</v>
      </c>
    </row>
    <row r="223" spans="1:7" ht="17.100000000000001" customHeight="1" x14ac:dyDescent="0.2">
      <c r="A223" s="284"/>
      <c r="B223" s="314" t="s">
        <v>195</v>
      </c>
      <c r="C223" s="286" t="s">
        <v>38</v>
      </c>
      <c r="D223" s="287">
        <v>1</v>
      </c>
      <c r="E223" s="292"/>
      <c r="F223" s="288"/>
      <c r="G223" s="211">
        <f t="shared" si="6"/>
        <v>0</v>
      </c>
    </row>
    <row r="224" spans="1:7" ht="17.100000000000001" customHeight="1" x14ac:dyDescent="0.2">
      <c r="A224" s="303"/>
      <c r="B224" s="316" t="s">
        <v>201</v>
      </c>
      <c r="C224" s="286"/>
      <c r="D224" s="287"/>
      <c r="E224" s="292"/>
      <c r="F224" s="288"/>
      <c r="G224" s="296">
        <f>SUM(G220:G223)</f>
        <v>0</v>
      </c>
    </row>
    <row r="225" spans="1:7" ht="17.100000000000001" customHeight="1" x14ac:dyDescent="0.2">
      <c r="A225" s="284"/>
      <c r="B225" s="318"/>
      <c r="C225" s="286"/>
      <c r="D225" s="287"/>
      <c r="E225" s="292"/>
      <c r="F225" s="288"/>
      <c r="G225" s="295"/>
    </row>
    <row r="226" spans="1:7" ht="17.100000000000001" customHeight="1" x14ac:dyDescent="0.2">
      <c r="A226" s="174" t="s">
        <v>196</v>
      </c>
      <c r="B226" s="317" t="s">
        <v>197</v>
      </c>
      <c r="C226" s="286"/>
      <c r="D226" s="287"/>
      <c r="E226" s="292"/>
      <c r="F226" s="288"/>
      <c r="G226" s="288"/>
    </row>
    <row r="227" spans="1:7" ht="48" customHeight="1" x14ac:dyDescent="0.2">
      <c r="A227" s="284"/>
      <c r="B227" s="285" t="s">
        <v>198</v>
      </c>
      <c r="C227" s="286"/>
      <c r="D227" s="287"/>
      <c r="E227" s="292"/>
      <c r="F227" s="288"/>
      <c r="G227" s="288"/>
    </row>
    <row r="228" spans="1:7" ht="17.100000000000001" customHeight="1" x14ac:dyDescent="0.2">
      <c r="A228" s="284"/>
      <c r="B228" s="314" t="s">
        <v>199</v>
      </c>
      <c r="C228" s="286" t="s">
        <v>38</v>
      </c>
      <c r="D228" s="287">
        <v>3</v>
      </c>
      <c r="E228" s="292"/>
      <c r="F228" s="288"/>
      <c r="G228" s="211">
        <f t="shared" ref="G228:G229" si="7">E228*F228</f>
        <v>0</v>
      </c>
    </row>
    <row r="229" spans="1:7" ht="17.100000000000001" customHeight="1" x14ac:dyDescent="0.2">
      <c r="A229" s="284"/>
      <c r="B229" s="314" t="s">
        <v>200</v>
      </c>
      <c r="C229" s="286" t="s">
        <v>38</v>
      </c>
      <c r="D229" s="287">
        <v>8</v>
      </c>
      <c r="E229" s="292"/>
      <c r="F229" s="288"/>
      <c r="G229" s="211">
        <f t="shared" si="7"/>
        <v>0</v>
      </c>
    </row>
    <row r="230" spans="1:7" ht="17.100000000000001" customHeight="1" x14ac:dyDescent="0.2">
      <c r="A230" s="284"/>
      <c r="B230" s="314"/>
      <c r="C230" s="286"/>
      <c r="D230" s="287"/>
      <c r="E230" s="292"/>
      <c r="F230" s="288"/>
      <c r="G230" s="288"/>
    </row>
    <row r="231" spans="1:7" ht="17.100000000000001" customHeight="1" x14ac:dyDescent="0.2">
      <c r="A231" s="284"/>
      <c r="B231" s="316" t="s">
        <v>202</v>
      </c>
      <c r="C231" s="286"/>
      <c r="D231" s="287"/>
      <c r="E231" s="292"/>
      <c r="F231" s="288"/>
      <c r="G231" s="296">
        <f>SUM(G227:G230)</f>
        <v>0</v>
      </c>
    </row>
    <row r="232" spans="1:7" ht="17.100000000000001" customHeight="1" x14ac:dyDescent="0.2">
      <c r="A232" s="284"/>
      <c r="B232" s="285"/>
      <c r="C232" s="286"/>
      <c r="D232" s="287"/>
      <c r="E232" s="292"/>
      <c r="F232" s="288"/>
      <c r="G232" s="295"/>
    </row>
    <row r="233" spans="1:7" ht="17.100000000000001" customHeight="1" x14ac:dyDescent="0.2">
      <c r="A233" s="207" t="s">
        <v>203</v>
      </c>
      <c r="B233" s="217" t="s">
        <v>204</v>
      </c>
      <c r="C233" s="286"/>
      <c r="D233" s="287"/>
      <c r="E233" s="292"/>
      <c r="F233" s="288"/>
      <c r="G233" s="288"/>
    </row>
    <row r="234" spans="1:7" ht="17.100000000000001" customHeight="1" x14ac:dyDescent="0.2">
      <c r="A234" s="284"/>
      <c r="B234" s="285" t="s">
        <v>205</v>
      </c>
      <c r="C234" s="286"/>
      <c r="D234" s="287"/>
      <c r="E234" s="292"/>
      <c r="F234" s="288"/>
      <c r="G234" s="211">
        <f t="shared" ref="G234:G236" si="8">E234*F234</f>
        <v>0</v>
      </c>
    </row>
    <row r="235" spans="1:7" ht="17.100000000000001" customHeight="1" x14ac:dyDescent="0.2">
      <c r="A235" s="284"/>
      <c r="B235" s="285" t="s">
        <v>252</v>
      </c>
      <c r="C235" s="286"/>
      <c r="D235" s="287"/>
      <c r="E235" s="292"/>
      <c r="F235" s="288"/>
      <c r="G235" s="211">
        <f t="shared" si="8"/>
        <v>0</v>
      </c>
    </row>
    <row r="236" spans="1:7" ht="17.100000000000001" customHeight="1" x14ac:dyDescent="0.2">
      <c r="A236" s="284"/>
      <c r="B236" s="285" t="s">
        <v>253</v>
      </c>
      <c r="C236" s="286"/>
      <c r="D236" s="287"/>
      <c r="E236" s="292"/>
      <c r="F236" s="288"/>
      <c r="G236" s="211">
        <f t="shared" si="8"/>
        <v>0</v>
      </c>
    </row>
    <row r="237" spans="1:7" ht="17.100000000000001" customHeight="1" x14ac:dyDescent="0.2">
      <c r="A237" s="284"/>
      <c r="B237" s="285"/>
      <c r="C237" s="286"/>
      <c r="D237" s="287"/>
      <c r="E237" s="292"/>
      <c r="F237" s="288"/>
      <c r="G237" s="288"/>
    </row>
    <row r="238" spans="1:7" ht="17.100000000000001" customHeight="1" x14ac:dyDescent="0.2">
      <c r="A238" s="284"/>
      <c r="B238" s="319"/>
      <c r="C238" s="286"/>
      <c r="D238" s="287"/>
      <c r="E238" s="292"/>
      <c r="F238" s="288"/>
      <c r="G238" s="295"/>
    </row>
    <row r="239" spans="1:7" ht="17.100000000000001" customHeight="1" x14ac:dyDescent="0.2">
      <c r="A239" s="207" t="s">
        <v>206</v>
      </c>
      <c r="B239" s="217" t="s">
        <v>207</v>
      </c>
      <c r="C239" s="286"/>
      <c r="D239" s="287"/>
      <c r="E239" s="292"/>
      <c r="F239" s="288"/>
      <c r="G239" s="288"/>
    </row>
    <row r="240" spans="1:7" ht="27.95" customHeight="1" x14ac:dyDescent="0.2">
      <c r="A240" s="284"/>
      <c r="B240" s="320" t="s">
        <v>211</v>
      </c>
      <c r="C240" s="286" t="s">
        <v>40</v>
      </c>
      <c r="D240" s="287">
        <v>1</v>
      </c>
      <c r="E240" s="292"/>
      <c r="F240" s="288"/>
      <c r="G240" s="296">
        <f>E240*F240</f>
        <v>0</v>
      </c>
    </row>
    <row r="241" spans="1:7" ht="17.100000000000001" customHeight="1" x14ac:dyDescent="0.2">
      <c r="A241" s="284"/>
      <c r="B241" s="319"/>
      <c r="C241" s="286"/>
      <c r="D241" s="287"/>
      <c r="E241" s="292"/>
      <c r="F241" s="288"/>
      <c r="G241" s="295"/>
    </row>
    <row r="242" spans="1:7" ht="17.100000000000001" customHeight="1" x14ac:dyDescent="0.2">
      <c r="A242" s="207" t="s">
        <v>208</v>
      </c>
      <c r="B242" s="217" t="s">
        <v>209</v>
      </c>
      <c r="C242" s="286"/>
      <c r="D242" s="287"/>
      <c r="E242" s="292"/>
      <c r="F242" s="288"/>
      <c r="G242" s="288"/>
    </row>
    <row r="243" spans="1:7" ht="27.95" customHeight="1" x14ac:dyDescent="0.2">
      <c r="A243" s="284"/>
      <c r="B243" s="320" t="s">
        <v>210</v>
      </c>
      <c r="C243" s="286" t="s">
        <v>40</v>
      </c>
      <c r="D243" s="287">
        <v>1</v>
      </c>
      <c r="E243" s="292"/>
      <c r="F243" s="288"/>
      <c r="G243" s="296">
        <f>E243*F243</f>
        <v>0</v>
      </c>
    </row>
    <row r="244" spans="1:7" ht="17.100000000000001" customHeight="1" x14ac:dyDescent="0.2">
      <c r="A244" s="284"/>
      <c r="B244" s="319"/>
      <c r="C244" s="286"/>
      <c r="D244" s="287"/>
      <c r="E244" s="292"/>
      <c r="F244" s="288"/>
      <c r="G244" s="295"/>
    </row>
    <row r="245" spans="1:7" ht="17.100000000000001" customHeight="1" x14ac:dyDescent="0.2">
      <c r="A245" s="207" t="s">
        <v>212</v>
      </c>
      <c r="B245" s="217" t="s">
        <v>213</v>
      </c>
      <c r="C245" s="286"/>
      <c r="D245" s="287"/>
      <c r="E245" s="292"/>
      <c r="F245" s="288"/>
      <c r="G245" s="288"/>
    </row>
    <row r="246" spans="1:7" ht="45.95" customHeight="1" x14ac:dyDescent="0.2">
      <c r="A246" s="284"/>
      <c r="B246" s="285" t="s">
        <v>214</v>
      </c>
      <c r="C246" s="286" t="s">
        <v>40</v>
      </c>
      <c r="D246" s="287">
        <v>1</v>
      </c>
      <c r="E246" s="292"/>
      <c r="F246" s="288"/>
      <c r="G246" s="296">
        <f>E246*F246</f>
        <v>0</v>
      </c>
    </row>
    <row r="247" spans="1:7" ht="17.100000000000001" customHeight="1" x14ac:dyDescent="0.2">
      <c r="A247" s="284"/>
      <c r="B247" s="285"/>
      <c r="C247" s="286"/>
      <c r="D247" s="287"/>
      <c r="E247" s="292"/>
      <c r="F247" s="288"/>
      <c r="G247" s="295"/>
    </row>
    <row r="248" spans="1:7" ht="9" customHeight="1" x14ac:dyDescent="0.2">
      <c r="A248" s="174"/>
      <c r="B248" s="136"/>
      <c r="C248" s="153"/>
      <c r="D248" s="151"/>
      <c r="E248" s="242"/>
      <c r="F248" s="176"/>
      <c r="G248" s="177"/>
    </row>
    <row r="249" spans="1:7" ht="9" customHeight="1" x14ac:dyDescent="0.2">
      <c r="A249" s="178"/>
      <c r="C249" s="179"/>
      <c r="D249" s="179"/>
      <c r="E249" s="179"/>
      <c r="F249" s="181"/>
      <c r="G249" s="181"/>
    </row>
    <row r="250" spans="1:7" s="216" customFormat="1" ht="20.100000000000001" customHeight="1" x14ac:dyDescent="0.2">
      <c r="A250" s="182"/>
      <c r="B250" s="183" t="s">
        <v>263</v>
      </c>
      <c r="C250" s="184" t="s">
        <v>326</v>
      </c>
      <c r="D250" s="189"/>
      <c r="E250" s="189"/>
      <c r="F250" s="227"/>
      <c r="G250" s="243">
        <f>G11+G13+G15+G111+G217+G224+G231+G240+G243+G246</f>
        <v>0</v>
      </c>
    </row>
    <row r="251" spans="1:7" s="216" customFormat="1" ht="20.100000000000001" customHeight="1" x14ac:dyDescent="0.2">
      <c r="A251" s="182"/>
      <c r="B251" s="188" t="s">
        <v>10</v>
      </c>
      <c r="C251" s="189"/>
      <c r="D251" s="189"/>
      <c r="E251" s="189"/>
      <c r="F251" s="227"/>
      <c r="G251" s="229">
        <f>G250*20%</f>
        <v>0</v>
      </c>
    </row>
    <row r="252" spans="1:7" s="216" customFormat="1" ht="20.100000000000001" customHeight="1" x14ac:dyDescent="0.2">
      <c r="A252" s="182"/>
      <c r="B252" s="183" t="s">
        <v>249</v>
      </c>
      <c r="C252" s="184" t="s">
        <v>326</v>
      </c>
      <c r="D252" s="189"/>
      <c r="E252" s="189"/>
      <c r="F252" s="227"/>
      <c r="G252" s="228">
        <f>G250+G251</f>
        <v>0</v>
      </c>
    </row>
    <row r="253" spans="1:7" s="216" customFormat="1" ht="20.100000000000001" customHeight="1" x14ac:dyDescent="0.2">
      <c r="A253" s="182"/>
      <c r="B253" s="183"/>
      <c r="C253" s="189"/>
      <c r="D253" s="189"/>
      <c r="E253" s="189"/>
      <c r="F253" s="227"/>
      <c r="G253" s="247"/>
    </row>
    <row r="254" spans="1:7" s="216" customFormat="1" ht="20.100000000000001" customHeight="1" x14ac:dyDescent="0.2">
      <c r="A254" s="182"/>
      <c r="B254" s="183"/>
      <c r="C254" s="189"/>
      <c r="D254" s="189"/>
      <c r="E254" s="189"/>
      <c r="F254" s="227"/>
      <c r="G254" s="247"/>
    </row>
    <row r="255" spans="1:7" s="216" customFormat="1" ht="20.100000000000001" customHeight="1" x14ac:dyDescent="0.2">
      <c r="A255" s="182"/>
      <c r="B255" s="184" t="s">
        <v>312</v>
      </c>
      <c r="C255" s="189"/>
      <c r="D255" s="189"/>
      <c r="E255" s="189"/>
      <c r="F255" s="227"/>
      <c r="G255" s="247"/>
    </row>
    <row r="256" spans="1:7" s="216" customFormat="1" ht="20.100000000000001" customHeight="1" x14ac:dyDescent="0.2">
      <c r="A256" s="182"/>
      <c r="B256" s="183"/>
      <c r="C256" s="189"/>
      <c r="D256" s="189"/>
      <c r="E256" s="189"/>
      <c r="F256" s="227"/>
      <c r="G256" s="247"/>
    </row>
    <row r="257" spans="1:7" s="216" customFormat="1" ht="20.100000000000001" customHeight="1" x14ac:dyDescent="0.2">
      <c r="A257" s="182"/>
      <c r="B257" s="183"/>
      <c r="C257" s="189"/>
      <c r="D257" s="189"/>
      <c r="E257" s="189"/>
      <c r="F257" s="227"/>
      <c r="G257" s="247"/>
    </row>
    <row r="258" spans="1:7" s="216" customFormat="1" ht="20.100000000000001" customHeight="1" x14ac:dyDescent="0.2">
      <c r="A258" s="182"/>
      <c r="B258" s="183"/>
      <c r="C258" s="189"/>
      <c r="D258" s="189"/>
      <c r="E258" s="189"/>
      <c r="F258" s="227"/>
      <c r="G258" s="247"/>
    </row>
    <row r="259" spans="1:7" s="216" customFormat="1" ht="20.100000000000001" customHeight="1" x14ac:dyDescent="0.25">
      <c r="A259" s="207" t="s">
        <v>313</v>
      </c>
      <c r="B259" s="266" t="s">
        <v>314</v>
      </c>
      <c r="C259" s="258"/>
      <c r="D259" s="197"/>
      <c r="E259" s="197"/>
      <c r="F259" s="259"/>
      <c r="G259" s="181"/>
    </row>
    <row r="260" spans="1:7" s="216" customFormat="1" ht="20.100000000000001" customHeight="1" x14ac:dyDescent="0.2">
      <c r="A260" s="207"/>
      <c r="B260" s="217"/>
      <c r="C260" s="258"/>
      <c r="D260" s="197"/>
      <c r="E260" s="197"/>
      <c r="F260" s="259"/>
      <c r="G260" s="181"/>
    </row>
    <row r="261" spans="1:7" s="216" customFormat="1" ht="20.100000000000001" customHeight="1" x14ac:dyDescent="0.2">
      <c r="A261" s="204" t="s">
        <v>285</v>
      </c>
      <c r="B261" s="208" t="s">
        <v>315</v>
      </c>
      <c r="C261" s="258"/>
      <c r="D261" s="197"/>
      <c r="E261" s="197"/>
      <c r="F261" s="259"/>
      <c r="G261" s="181"/>
    </row>
    <row r="262" spans="1:7" s="216" customFormat="1" ht="20.100000000000001" customHeight="1" x14ac:dyDescent="0.25">
      <c r="A262" s="165"/>
      <c r="B262" s="166" t="s">
        <v>316</v>
      </c>
      <c r="C262" s="194" t="s">
        <v>40</v>
      </c>
      <c r="D262" s="321">
        <v>1</v>
      </c>
      <c r="E262" s="322"/>
      <c r="F262" s="195"/>
      <c r="G262" s="187">
        <f>E262*F262</f>
        <v>0</v>
      </c>
    </row>
    <row r="263" spans="1:7" s="216" customFormat="1" ht="20.100000000000001" customHeight="1" x14ac:dyDescent="0.2">
      <c r="A263" s="165"/>
      <c r="B263" s="166" t="s">
        <v>75</v>
      </c>
      <c r="C263" s="192"/>
      <c r="D263" s="196"/>
      <c r="E263" s="196"/>
      <c r="F263" s="193"/>
      <c r="G263" s="190">
        <f>G262*20%</f>
        <v>0</v>
      </c>
    </row>
    <row r="264" spans="1:7" s="216" customFormat="1" ht="20.100000000000001" customHeight="1" x14ac:dyDescent="0.25">
      <c r="A264" s="165"/>
      <c r="B264" s="166" t="s">
        <v>76</v>
      </c>
      <c r="C264" s="194"/>
      <c r="D264" s="197"/>
      <c r="E264" s="197"/>
      <c r="F264" s="195"/>
      <c r="G264" s="187">
        <f>G262+G263</f>
        <v>0</v>
      </c>
    </row>
    <row r="265" spans="1:7" s="216" customFormat="1" ht="20.100000000000001" customHeight="1" x14ac:dyDescent="0.25">
      <c r="A265" s="179"/>
      <c r="B265" s="198"/>
      <c r="C265" s="179"/>
      <c r="D265" s="180"/>
      <c r="E265" s="180"/>
      <c r="F265" s="199"/>
      <c r="G265" s="191"/>
    </row>
    <row r="266" spans="1:7" s="216" customFormat="1" ht="20.100000000000001" customHeight="1" x14ac:dyDescent="0.25">
      <c r="A266" s="179"/>
      <c r="B266" s="198"/>
      <c r="C266" s="179"/>
      <c r="D266" s="180"/>
      <c r="E266" s="180"/>
      <c r="F266" s="199"/>
      <c r="G266" s="191"/>
    </row>
    <row r="267" spans="1:7" s="216" customFormat="1" ht="20.100000000000001" customHeight="1" x14ac:dyDescent="0.25">
      <c r="A267" s="207" t="s">
        <v>317</v>
      </c>
      <c r="B267" s="266" t="s">
        <v>318</v>
      </c>
      <c r="C267" s="179"/>
      <c r="D267" s="180"/>
      <c r="E267" s="180"/>
      <c r="F267" s="199"/>
      <c r="G267" s="191"/>
    </row>
    <row r="268" spans="1:7" s="216" customFormat="1" ht="20.100000000000001" customHeight="1" x14ac:dyDescent="0.25">
      <c r="A268" s="179"/>
      <c r="B268" s="198"/>
      <c r="C268" s="179"/>
      <c r="D268" s="180"/>
      <c r="E268" s="180"/>
      <c r="F268" s="199"/>
      <c r="G268" s="191"/>
    </row>
    <row r="269" spans="1:7" s="216" customFormat="1" ht="20.100000000000001" customHeight="1" x14ac:dyDescent="0.25">
      <c r="A269" s="284" t="s">
        <v>319</v>
      </c>
      <c r="B269" s="285" t="s">
        <v>320</v>
      </c>
      <c r="C269" s="286" t="s">
        <v>40</v>
      </c>
      <c r="D269" s="287">
        <v>1</v>
      </c>
      <c r="E269" s="292"/>
      <c r="F269" s="288"/>
      <c r="G269" s="187">
        <f>E269*F269</f>
        <v>0</v>
      </c>
    </row>
    <row r="270" spans="1:7" s="216" customFormat="1" ht="20.100000000000001" customHeight="1" x14ac:dyDescent="0.2">
      <c r="A270" s="335"/>
      <c r="B270" s="166" t="s">
        <v>75</v>
      </c>
      <c r="C270" s="192"/>
      <c r="D270" s="196"/>
      <c r="E270" s="196"/>
      <c r="F270" s="193"/>
      <c r="G270" s="190">
        <f>G269*20%</f>
        <v>0</v>
      </c>
    </row>
    <row r="271" spans="1:7" s="216" customFormat="1" ht="20.100000000000001" customHeight="1" x14ac:dyDescent="0.25">
      <c r="A271" s="335"/>
      <c r="B271" s="166" t="s">
        <v>76</v>
      </c>
      <c r="C271" s="194"/>
      <c r="D271" s="197"/>
      <c r="E271" s="197"/>
      <c r="F271" s="195"/>
      <c r="G271" s="187">
        <f>G269+G270</f>
        <v>0</v>
      </c>
    </row>
    <row r="272" spans="1:7" s="216" customFormat="1" ht="20.100000000000001" customHeight="1" x14ac:dyDescent="0.2">
      <c r="A272" s="182"/>
      <c r="B272" s="183"/>
      <c r="C272" s="189"/>
      <c r="D272" s="189"/>
      <c r="E272" s="189"/>
      <c r="F272" s="227"/>
      <c r="G272" s="247"/>
    </row>
    <row r="273" spans="1:7" s="216" customFormat="1" ht="20.100000000000001" customHeight="1" x14ac:dyDescent="0.25">
      <c r="A273" s="284" t="s">
        <v>321</v>
      </c>
      <c r="B273" s="289" t="s">
        <v>322</v>
      </c>
      <c r="C273" s="286" t="s">
        <v>40</v>
      </c>
      <c r="D273" s="287">
        <v>1</v>
      </c>
      <c r="E273" s="292"/>
      <c r="F273" s="288"/>
      <c r="G273" s="187">
        <f>E273*F273</f>
        <v>0</v>
      </c>
    </row>
    <row r="274" spans="1:7" s="216" customFormat="1" ht="20.100000000000001" customHeight="1" x14ac:dyDescent="0.2">
      <c r="A274" s="336"/>
      <c r="B274" s="172" t="s">
        <v>75</v>
      </c>
      <c r="C274" s="192"/>
      <c r="D274" s="196"/>
      <c r="E274" s="196"/>
      <c r="F274" s="193"/>
      <c r="G274" s="190">
        <f>G273*20%</f>
        <v>0</v>
      </c>
    </row>
    <row r="275" spans="1:7" s="216" customFormat="1" ht="20.100000000000001" customHeight="1" x14ac:dyDescent="0.25">
      <c r="A275" s="336"/>
      <c r="B275" s="172" t="s">
        <v>76</v>
      </c>
      <c r="C275" s="194"/>
      <c r="D275" s="197"/>
      <c r="E275" s="197"/>
      <c r="F275" s="195"/>
      <c r="G275" s="187">
        <f>G273+G274</f>
        <v>0</v>
      </c>
    </row>
    <row r="276" spans="1:7" s="216" customFormat="1" ht="20.100000000000001" customHeight="1" x14ac:dyDescent="0.2">
      <c r="A276" s="182"/>
      <c r="B276" s="183"/>
      <c r="C276" s="189"/>
      <c r="D276" s="189"/>
      <c r="E276" s="189"/>
      <c r="F276" s="227"/>
      <c r="G276" s="247"/>
    </row>
    <row r="277" spans="1:7" s="216" customFormat="1" ht="20.100000000000001" customHeight="1" x14ac:dyDescent="0.2">
      <c r="A277" s="182"/>
      <c r="B277" s="183"/>
      <c r="C277" s="189"/>
      <c r="D277" s="189"/>
      <c r="E277" s="189"/>
      <c r="F277" s="227"/>
      <c r="G277" s="247"/>
    </row>
    <row r="278" spans="1:7" ht="14.1" customHeight="1" x14ac:dyDescent="0.25">
      <c r="A278" s="178"/>
      <c r="B278" s="244"/>
      <c r="C278" s="245"/>
      <c r="D278" s="245"/>
      <c r="E278" s="245"/>
      <c r="F278" s="186"/>
      <c r="G278" s="191"/>
    </row>
    <row r="279" spans="1:7" ht="20.100000000000001" customHeight="1" x14ac:dyDescent="0.2">
      <c r="A279" s="178"/>
      <c r="B279" s="130" t="s">
        <v>29</v>
      </c>
      <c r="C279" s="179"/>
      <c r="D279" s="179"/>
      <c r="E279" s="179"/>
      <c r="F279" s="181"/>
      <c r="G279" s="181"/>
    </row>
    <row r="280" spans="1:7" ht="20.100000000000001" customHeight="1" x14ac:dyDescent="0.2">
      <c r="A280" s="178"/>
      <c r="B280" s="130" t="s">
        <v>7</v>
      </c>
      <c r="C280" s="179"/>
      <c r="D280" s="179"/>
      <c r="E280" s="179"/>
      <c r="F280" s="181"/>
      <c r="G280" s="181"/>
    </row>
    <row r="281" spans="1:7" ht="20.100000000000001" customHeight="1" x14ac:dyDescent="0.2">
      <c r="A281" s="178"/>
      <c r="C281" s="179"/>
      <c r="D281" s="179"/>
      <c r="E281" s="179"/>
      <c r="F281" s="181"/>
      <c r="G281" s="181"/>
    </row>
    <row r="282" spans="1:7" ht="20.100000000000001" customHeight="1" x14ac:dyDescent="0.2">
      <c r="A282" s="178"/>
      <c r="C282" s="179"/>
      <c r="D282" s="179"/>
      <c r="E282" s="179"/>
      <c r="F282" s="181"/>
      <c r="G282" s="181"/>
    </row>
    <row r="283" spans="1:7" ht="20.100000000000001" customHeight="1" x14ac:dyDescent="0.2">
      <c r="A283" s="178"/>
      <c r="C283" s="179"/>
      <c r="D283" s="179"/>
      <c r="E283" s="179"/>
      <c r="F283" s="181"/>
      <c r="G283" s="181"/>
    </row>
    <row r="284" spans="1:7" ht="20.100000000000001" customHeight="1" x14ac:dyDescent="0.2">
      <c r="A284" s="178"/>
      <c r="C284" s="179"/>
      <c r="D284" s="179"/>
      <c r="E284" s="179"/>
      <c r="F284" s="181"/>
      <c r="G284" s="181"/>
    </row>
    <row r="285" spans="1:7" ht="20.100000000000001" customHeight="1" x14ac:dyDescent="0.2">
      <c r="A285" s="178"/>
      <c r="C285" s="179"/>
      <c r="D285" s="179"/>
      <c r="E285" s="179"/>
      <c r="F285" s="181"/>
      <c r="G285" s="181"/>
    </row>
    <row r="286" spans="1:7" ht="23.1" customHeight="1" x14ac:dyDescent="0.2">
      <c r="A286" s="572" t="s">
        <v>50</v>
      </c>
      <c r="B286" s="572"/>
      <c r="C286" s="572"/>
      <c r="D286" s="572"/>
      <c r="E286" s="572"/>
      <c r="F286" s="572"/>
      <c r="G286" s="572"/>
    </row>
    <row r="287" spans="1:7" ht="20.100000000000001" customHeight="1" x14ac:dyDescent="0.2">
      <c r="A287" s="178"/>
      <c r="C287" s="179"/>
      <c r="D287" s="179"/>
      <c r="E287" s="179"/>
      <c r="F287" s="181"/>
      <c r="G287" s="181"/>
    </row>
    <row r="288" spans="1:7" ht="20.100000000000001" customHeight="1" x14ac:dyDescent="0.2">
      <c r="A288" s="178"/>
      <c r="C288" s="179"/>
      <c r="D288" s="179"/>
      <c r="E288" s="179"/>
      <c r="F288" s="181"/>
      <c r="G288" s="181"/>
    </row>
    <row r="289" spans="1:7" ht="20.100000000000001" customHeight="1" x14ac:dyDescent="0.2">
      <c r="A289" s="178"/>
      <c r="C289" s="179"/>
      <c r="D289" s="179"/>
      <c r="E289" s="179"/>
      <c r="F289" s="181"/>
      <c r="G289" s="181"/>
    </row>
    <row r="290" spans="1:7" ht="20.100000000000001" customHeight="1" x14ac:dyDescent="0.2">
      <c r="A290" s="178"/>
      <c r="C290" s="179"/>
      <c r="D290" s="179"/>
      <c r="E290" s="179"/>
      <c r="F290" s="181"/>
      <c r="G290" s="181"/>
    </row>
    <row r="291" spans="1:7" ht="20.100000000000001" customHeight="1" x14ac:dyDescent="0.2">
      <c r="A291" s="178"/>
      <c r="C291" s="179"/>
      <c r="D291" s="179"/>
      <c r="E291" s="179"/>
      <c r="F291" s="181"/>
      <c r="G291" s="181"/>
    </row>
    <row r="292" spans="1:7" ht="20.100000000000001" customHeight="1" x14ac:dyDescent="0.2">
      <c r="A292" s="178"/>
      <c r="C292" s="179"/>
      <c r="D292" s="179"/>
      <c r="E292" s="179"/>
      <c r="F292" s="181"/>
      <c r="G292" s="181"/>
    </row>
    <row r="293" spans="1:7" ht="20.100000000000001" customHeight="1" x14ac:dyDescent="0.2">
      <c r="A293" s="178"/>
      <c r="C293" s="179"/>
      <c r="D293" s="179"/>
      <c r="E293" s="179"/>
      <c r="F293" s="181"/>
      <c r="G293" s="181"/>
    </row>
    <row r="294" spans="1:7" ht="20.100000000000001" customHeight="1" x14ac:dyDescent="0.2">
      <c r="A294" s="178"/>
      <c r="C294" s="179"/>
      <c r="D294" s="179"/>
      <c r="E294" s="179"/>
      <c r="F294" s="181"/>
      <c r="G294" s="181"/>
    </row>
    <row r="295" spans="1:7" ht="20.100000000000001" customHeight="1" x14ac:dyDescent="0.2">
      <c r="A295" s="178"/>
      <c r="C295" s="179"/>
      <c r="D295" s="179"/>
      <c r="E295" s="179"/>
      <c r="F295" s="181"/>
      <c r="G295" s="181"/>
    </row>
    <row r="296" spans="1:7" ht="20.100000000000001" customHeight="1" x14ac:dyDescent="0.2">
      <c r="A296" s="178"/>
      <c r="C296" s="179"/>
      <c r="D296" s="179"/>
      <c r="E296" s="179"/>
      <c r="F296" s="181"/>
      <c r="G296" s="181"/>
    </row>
    <row r="297" spans="1:7" ht="20.100000000000001" customHeight="1" x14ac:dyDescent="0.2">
      <c r="A297" s="178"/>
      <c r="C297" s="179"/>
      <c r="D297" s="179"/>
      <c r="E297" s="179"/>
      <c r="F297" s="181"/>
      <c r="G297" s="181"/>
    </row>
    <row r="298" spans="1:7" ht="20.100000000000001" customHeight="1" x14ac:dyDescent="0.2">
      <c r="A298" s="178"/>
      <c r="C298" s="179"/>
      <c r="D298" s="179"/>
      <c r="E298" s="179"/>
      <c r="F298" s="181"/>
      <c r="G298" s="181"/>
    </row>
    <row r="299" spans="1:7" ht="20.100000000000001" customHeight="1" x14ac:dyDescent="0.2">
      <c r="A299" s="178"/>
      <c r="C299" s="179"/>
      <c r="D299" s="179"/>
      <c r="E299" s="179"/>
      <c r="F299" s="181"/>
      <c r="G299" s="181"/>
    </row>
    <row r="300" spans="1:7" ht="20.100000000000001" customHeight="1" x14ac:dyDescent="0.2">
      <c r="A300" s="178"/>
      <c r="C300" s="179"/>
      <c r="D300" s="179"/>
      <c r="E300" s="179"/>
      <c r="F300" s="181"/>
      <c r="G300" s="181"/>
    </row>
    <row r="301" spans="1:7" ht="20.100000000000001" customHeight="1" x14ac:dyDescent="0.2">
      <c r="A301" s="178"/>
      <c r="C301" s="179"/>
      <c r="D301" s="179"/>
      <c r="E301" s="179"/>
      <c r="F301" s="181"/>
      <c r="G301" s="181"/>
    </row>
    <row r="302" spans="1:7" ht="20.100000000000001" customHeight="1" x14ac:dyDescent="0.2">
      <c r="A302" s="178"/>
      <c r="C302" s="179"/>
      <c r="D302" s="179"/>
      <c r="E302" s="179"/>
      <c r="F302" s="181"/>
      <c r="G302" s="181"/>
    </row>
    <row r="303" spans="1:7" ht="20.100000000000001" customHeight="1" x14ac:dyDescent="0.2">
      <c r="A303" s="178"/>
      <c r="C303" s="179"/>
      <c r="D303" s="179"/>
      <c r="E303" s="179"/>
      <c r="F303" s="181"/>
      <c r="G303" s="181"/>
    </row>
    <row r="304" spans="1:7" ht="20.100000000000001" customHeight="1" x14ac:dyDescent="0.2">
      <c r="A304" s="178"/>
      <c r="C304" s="179"/>
      <c r="D304" s="179"/>
      <c r="E304" s="179"/>
      <c r="F304" s="181"/>
      <c r="G304" s="181"/>
    </row>
    <row r="305" spans="1:7" ht="20.100000000000001" customHeight="1" x14ac:dyDescent="0.2">
      <c r="A305" s="178"/>
      <c r="C305" s="179"/>
      <c r="D305" s="179"/>
      <c r="E305" s="179"/>
      <c r="F305" s="181"/>
      <c r="G305" s="181"/>
    </row>
    <row r="306" spans="1:7" ht="20.100000000000001" customHeight="1" x14ac:dyDescent="0.2">
      <c r="A306" s="178"/>
      <c r="C306" s="179"/>
      <c r="D306" s="179"/>
      <c r="E306" s="179"/>
      <c r="F306" s="181"/>
      <c r="G306" s="181"/>
    </row>
    <row r="307" spans="1:7" ht="20.100000000000001" customHeight="1" x14ac:dyDescent="0.2">
      <c r="A307" s="178"/>
      <c r="C307" s="179"/>
      <c r="D307" s="179"/>
      <c r="E307" s="179"/>
      <c r="F307" s="181"/>
      <c r="G307" s="181"/>
    </row>
    <row r="308" spans="1:7" ht="20.100000000000001" customHeight="1" x14ac:dyDescent="0.2">
      <c r="A308" s="178"/>
      <c r="C308" s="179"/>
      <c r="D308" s="179"/>
      <c r="E308" s="179"/>
      <c r="F308" s="181"/>
      <c r="G308" s="181"/>
    </row>
    <row r="309" spans="1:7" ht="20.100000000000001" customHeight="1" x14ac:dyDescent="0.2">
      <c r="A309" s="178"/>
      <c r="C309" s="179"/>
      <c r="D309" s="179"/>
      <c r="E309" s="179"/>
      <c r="F309" s="181"/>
      <c r="G309" s="181"/>
    </row>
    <row r="310" spans="1:7" ht="20.100000000000001" customHeight="1" x14ac:dyDescent="0.2">
      <c r="A310" s="178"/>
      <c r="C310" s="179"/>
      <c r="D310" s="179"/>
      <c r="E310" s="179"/>
      <c r="F310" s="181"/>
      <c r="G310" s="181"/>
    </row>
    <row r="311" spans="1:7" ht="20.100000000000001" customHeight="1" x14ac:dyDescent="0.2">
      <c r="A311" s="178"/>
      <c r="C311" s="179"/>
      <c r="D311" s="179"/>
      <c r="E311" s="179"/>
      <c r="F311" s="181"/>
      <c r="G311" s="181"/>
    </row>
    <row r="312" spans="1:7" ht="20.100000000000001" customHeight="1" x14ac:dyDescent="0.2">
      <c r="A312" s="178"/>
      <c r="C312" s="179"/>
      <c r="D312" s="179"/>
      <c r="E312" s="179"/>
      <c r="F312" s="181"/>
      <c r="G312" s="181"/>
    </row>
    <row r="313" spans="1:7" ht="20.100000000000001" customHeight="1" x14ac:dyDescent="0.2">
      <c r="A313" s="178"/>
      <c r="C313" s="179"/>
      <c r="D313" s="179"/>
      <c r="E313" s="179"/>
      <c r="F313" s="181"/>
      <c r="G313" s="181"/>
    </row>
    <row r="314" spans="1:7" ht="20.100000000000001" customHeight="1" x14ac:dyDescent="0.2">
      <c r="A314" s="178"/>
      <c r="C314" s="179"/>
      <c r="D314" s="179"/>
      <c r="E314" s="179"/>
      <c r="F314" s="181"/>
      <c r="G314" s="181"/>
    </row>
    <row r="315" spans="1:7" ht="20.100000000000001" customHeight="1" x14ac:dyDescent="0.2">
      <c r="A315" s="178"/>
      <c r="C315" s="179"/>
      <c r="D315" s="179"/>
      <c r="E315" s="179"/>
      <c r="F315" s="181"/>
      <c r="G315" s="181"/>
    </row>
    <row r="316" spans="1:7" ht="20.100000000000001" customHeight="1" x14ac:dyDescent="0.2">
      <c r="A316" s="178"/>
      <c r="C316" s="179"/>
      <c r="D316" s="179"/>
      <c r="E316" s="179"/>
      <c r="F316" s="181"/>
      <c r="G316" s="181"/>
    </row>
    <row r="317" spans="1:7" ht="20.100000000000001" customHeight="1" x14ac:dyDescent="0.2">
      <c r="A317" s="178"/>
      <c r="C317" s="179"/>
      <c r="D317" s="179"/>
      <c r="E317" s="179"/>
      <c r="F317" s="181"/>
      <c r="G317" s="181"/>
    </row>
    <row r="318" spans="1:7" ht="20.100000000000001" customHeight="1" x14ac:dyDescent="0.2">
      <c r="A318" s="178"/>
      <c r="C318" s="179"/>
      <c r="D318" s="179"/>
      <c r="E318" s="179"/>
      <c r="F318" s="181"/>
      <c r="G318" s="181"/>
    </row>
    <row r="319" spans="1:7" ht="20.100000000000001" customHeight="1" x14ac:dyDescent="0.2">
      <c r="A319" s="178"/>
      <c r="C319" s="179"/>
      <c r="D319" s="179"/>
      <c r="E319" s="179"/>
      <c r="F319" s="181"/>
      <c r="G319" s="181"/>
    </row>
    <row r="320" spans="1:7" ht="20.100000000000001" customHeight="1" x14ac:dyDescent="0.2">
      <c r="A320" s="178"/>
      <c r="C320" s="179"/>
      <c r="D320" s="179"/>
      <c r="E320" s="179"/>
      <c r="F320" s="181"/>
      <c r="G320" s="181"/>
    </row>
    <row r="321" spans="1:7" ht="20.100000000000001" customHeight="1" x14ac:dyDescent="0.2">
      <c r="A321" s="178"/>
      <c r="C321" s="179"/>
      <c r="D321" s="179"/>
      <c r="E321" s="179"/>
      <c r="F321" s="181"/>
      <c r="G321" s="181"/>
    </row>
    <row r="322" spans="1:7" ht="20.100000000000001" customHeight="1" x14ac:dyDescent="0.2">
      <c r="A322" s="178"/>
      <c r="C322" s="179"/>
      <c r="D322" s="179"/>
      <c r="E322" s="179"/>
      <c r="F322" s="181"/>
      <c r="G322" s="181"/>
    </row>
    <row r="323" spans="1:7" ht="20.100000000000001" customHeight="1" x14ac:dyDescent="0.2">
      <c r="A323" s="178"/>
      <c r="C323" s="179"/>
      <c r="D323" s="179"/>
      <c r="E323" s="179"/>
      <c r="F323" s="181"/>
      <c r="G323" s="181"/>
    </row>
    <row r="324" spans="1:7" ht="20.100000000000001" customHeight="1" x14ac:dyDescent="0.2">
      <c r="A324" s="178"/>
      <c r="C324" s="179"/>
      <c r="D324" s="179"/>
      <c r="E324" s="179"/>
      <c r="F324" s="181"/>
      <c r="G324" s="181"/>
    </row>
    <row r="325" spans="1:7" ht="20.100000000000001" customHeight="1" x14ac:dyDescent="0.2">
      <c r="A325" s="178"/>
      <c r="C325" s="179"/>
      <c r="D325" s="179"/>
      <c r="E325" s="179"/>
      <c r="F325" s="181"/>
      <c r="G325" s="181"/>
    </row>
    <row r="326" spans="1:7" ht="20.100000000000001" customHeight="1" x14ac:dyDescent="0.2">
      <c r="A326" s="178"/>
      <c r="C326" s="179"/>
      <c r="D326" s="179"/>
      <c r="E326" s="179"/>
      <c r="F326" s="181"/>
      <c r="G326" s="181"/>
    </row>
    <row r="327" spans="1:7" ht="20.100000000000001" customHeight="1" x14ac:dyDescent="0.2">
      <c r="A327" s="178"/>
      <c r="C327" s="179"/>
      <c r="D327" s="179"/>
      <c r="E327" s="179"/>
      <c r="F327" s="181"/>
      <c r="G327" s="181"/>
    </row>
    <row r="328" spans="1:7" ht="20.100000000000001" customHeight="1" x14ac:dyDescent="0.2">
      <c r="A328" s="178"/>
      <c r="C328" s="179"/>
      <c r="D328" s="179"/>
      <c r="E328" s="179"/>
      <c r="F328" s="181"/>
      <c r="G328" s="181"/>
    </row>
  </sheetData>
  <mergeCells count="1">
    <mergeCell ref="A286:G286"/>
  </mergeCells>
  <phoneticPr fontId="5" type="noConversion"/>
  <conditionalFormatting sqref="G11:G248">
    <cfRule type="cellIs" dxfId="9" priority="7" stopIfTrue="1" operator="equal">
      <formula>0</formula>
    </cfRule>
  </conditionalFormatting>
  <conditionalFormatting sqref="G250:G258">
    <cfRule type="cellIs" dxfId="8" priority="29" stopIfTrue="1" operator="equal">
      <formula>0</formula>
    </cfRule>
  </conditionalFormatting>
  <conditionalFormatting sqref="G262:G278">
    <cfRule type="cellIs" dxfId="7" priority="2" stopIfTrue="1" operator="equal">
      <formula>0</formula>
    </cfRule>
  </conditionalFormatting>
  <pageMargins left="0.75196850393700798" right="0.38976377952755897" top="0.98031496062992096" bottom="0.79133858267716495" header="0.38976377952755897" footer="0.31102362204724399"/>
  <pageSetup paperSize="9" scale="85" orientation="portrait" horizontalDpi="4294967294" verticalDpi="4294967294" r:id="rId1"/>
  <headerFooter alignWithMargins="0">
    <oddHeader>&amp;L&amp;"Helvetica,Gras"&amp;14V.A.D. • IFPVPS
Ecole formation manipulateur radio&amp;R&amp;"Helvetica,Gras"&amp;12 &amp;14DPGF&amp;"Helvetica,Normal"&amp;10
&amp;"Helvetica,Gras"&amp;12Avril 2022 V2</oddHeader>
    <oddFooter xml:space="preserve">&amp;L&amp;"Helvetica,Normal"&amp;9Jean-Paul MATHIEU Architecte d'intérieur&amp;C&amp;"Helvetica,Normal"&amp;9
&amp;R&amp;"Helvetica,Normal"&amp;9LOT 4 - Page &amp;P sur &amp;N </oddFooter>
  </headerFooter>
  <extLst>
    <ext xmlns:mx="http://schemas.microsoft.com/office/mac/excel/2008/main" uri="{64002731-A6B0-56B0-2670-7721B7C09600}">
      <mx:PLV Mode="1"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158"/>
  <sheetViews>
    <sheetView view="pageLayout" topLeftCell="A94" zoomScale="125" zoomScaleNormal="125" zoomScalePageLayoutView="125" workbookViewId="0">
      <selection activeCell="D33" sqref="D33"/>
    </sheetView>
  </sheetViews>
  <sheetFormatPr baseColWidth="10" defaultColWidth="10.625" defaultRowHeight="20.100000000000001" customHeight="1" x14ac:dyDescent="0.2"/>
  <cols>
    <col min="1" max="1" width="6.625" style="130" customWidth="1"/>
    <col min="2" max="2" width="44.5" style="130" customWidth="1"/>
    <col min="3" max="3" width="6.375" style="130" customWidth="1"/>
    <col min="4" max="4" width="6.375" style="230" customWidth="1"/>
    <col min="5" max="5" width="7.5" style="230" customWidth="1"/>
    <col min="6" max="6" width="12.875" style="130" customWidth="1"/>
    <col min="7" max="7" width="15.5" style="130" customWidth="1"/>
    <col min="8" max="8" width="1.5" style="130" customWidth="1"/>
    <col min="9" max="9" width="28.5" style="130" customWidth="1"/>
    <col min="10" max="16384" width="10.625" style="130"/>
  </cols>
  <sheetData>
    <row r="1" spans="1:10" ht="9.9499999999999993" customHeight="1" x14ac:dyDescent="0.25">
      <c r="A1" s="115"/>
      <c r="B1" s="116"/>
      <c r="C1" s="117"/>
      <c r="D1" s="118"/>
      <c r="E1" s="119"/>
      <c r="F1" s="116"/>
      <c r="G1" s="121"/>
    </row>
    <row r="2" spans="1:10" ht="20.100000000000001" customHeight="1" x14ac:dyDescent="0.25">
      <c r="A2" s="202" t="s">
        <v>53</v>
      </c>
      <c r="B2" s="127" t="s">
        <v>52</v>
      </c>
      <c r="C2" s="122"/>
      <c r="D2" s="123" t="s">
        <v>8</v>
      </c>
      <c r="E2" s="124"/>
      <c r="F2" s="143"/>
      <c r="G2" s="126"/>
    </row>
    <row r="3" spans="1:10" ht="20.100000000000001" customHeight="1" x14ac:dyDescent="0.25">
      <c r="A3" s="202"/>
      <c r="B3" s="127"/>
      <c r="C3" s="122"/>
      <c r="D3" s="128"/>
      <c r="E3" s="124"/>
      <c r="F3" s="143"/>
      <c r="G3" s="126"/>
    </row>
    <row r="4" spans="1:10" ht="20.100000000000001" customHeight="1" x14ac:dyDescent="0.25">
      <c r="A4" s="202"/>
      <c r="B4" s="127"/>
      <c r="C4" s="122"/>
      <c r="D4" s="132"/>
      <c r="E4" s="262"/>
      <c r="F4" s="143"/>
      <c r="G4" s="126"/>
    </row>
    <row r="5" spans="1:10" ht="20.100000000000001" customHeight="1" x14ac:dyDescent="0.25">
      <c r="A5" s="202"/>
      <c r="B5" s="127"/>
      <c r="C5" s="122"/>
      <c r="D5" s="132"/>
      <c r="E5" s="124"/>
      <c r="F5" s="143"/>
      <c r="G5" s="126"/>
    </row>
    <row r="6" spans="1:10" ht="8.1" customHeight="1" x14ac:dyDescent="0.25">
      <c r="A6" s="134"/>
      <c r="B6" s="135"/>
      <c r="C6" s="136"/>
      <c r="D6" s="137"/>
      <c r="E6" s="138"/>
      <c r="F6" s="203"/>
      <c r="G6" s="140"/>
    </row>
    <row r="7" spans="1:10" ht="20.100000000000001" customHeight="1" x14ac:dyDescent="0.25">
      <c r="A7" s="141"/>
      <c r="B7" s="142"/>
      <c r="C7" s="143"/>
      <c r="D7" s="144" t="s">
        <v>27</v>
      </c>
      <c r="E7" s="145"/>
      <c r="F7" s="143"/>
      <c r="G7" s="143"/>
    </row>
    <row r="8" spans="1:10" s="179" customFormat="1" ht="20.100000000000001" customHeight="1" x14ac:dyDescent="0.2">
      <c r="A8" s="146" t="s">
        <v>13</v>
      </c>
      <c r="B8" s="147" t="s">
        <v>15</v>
      </c>
      <c r="C8" s="148" t="s">
        <v>30</v>
      </c>
      <c r="D8" s="149" t="s">
        <v>11</v>
      </c>
      <c r="E8" s="150" t="s">
        <v>11</v>
      </c>
      <c r="F8" s="146" t="s">
        <v>31</v>
      </c>
      <c r="G8" s="146" t="s">
        <v>12</v>
      </c>
      <c r="I8" s="130"/>
      <c r="J8" s="130"/>
    </row>
    <row r="9" spans="1:10" s="179" customFormat="1" ht="20.100000000000001" customHeight="1" x14ac:dyDescent="0.2">
      <c r="A9" s="151" t="s">
        <v>14</v>
      </c>
      <c r="B9" s="152" t="s">
        <v>28</v>
      </c>
      <c r="C9" s="153"/>
      <c r="D9" s="154" t="s">
        <v>26</v>
      </c>
      <c r="E9" s="175" t="s">
        <v>93</v>
      </c>
      <c r="F9" s="151"/>
      <c r="G9" s="151"/>
      <c r="I9" s="130"/>
      <c r="J9" s="130"/>
    </row>
    <row r="10" spans="1:10" ht="20.100000000000001" customHeight="1" x14ac:dyDescent="0.2">
      <c r="A10" s="204"/>
      <c r="C10" s="158"/>
      <c r="D10" s="156"/>
      <c r="E10" s="237"/>
      <c r="F10" s="206"/>
      <c r="G10" s="206"/>
    </row>
    <row r="11" spans="1:10" ht="27" customHeight="1" x14ac:dyDescent="0.2">
      <c r="A11" s="278" t="s">
        <v>58</v>
      </c>
      <c r="B11" s="219" t="s">
        <v>33</v>
      </c>
      <c r="C11" s="209" t="s">
        <v>34</v>
      </c>
      <c r="D11" s="239">
        <v>1</v>
      </c>
      <c r="E11" s="239"/>
      <c r="F11" s="211"/>
      <c r="G11" s="234">
        <f>E11*F11</f>
        <v>0</v>
      </c>
    </row>
    <row r="12" spans="1:10" ht="17.25" customHeight="1" x14ac:dyDescent="0.2">
      <c r="A12" s="246"/>
      <c r="B12" s="220"/>
      <c r="C12" s="209"/>
      <c r="D12" s="239"/>
      <c r="E12" s="239"/>
      <c r="F12" s="211"/>
      <c r="G12" s="173"/>
    </row>
    <row r="13" spans="1:10" ht="20.100000000000001" customHeight="1" x14ac:dyDescent="0.2">
      <c r="A13" s="207" t="s">
        <v>59</v>
      </c>
      <c r="B13" s="219" t="s">
        <v>254</v>
      </c>
      <c r="C13" s="209" t="s">
        <v>34</v>
      </c>
      <c r="D13" s="239">
        <v>1</v>
      </c>
      <c r="E13" s="239"/>
      <c r="F13" s="211"/>
      <c r="G13" s="234">
        <f>E13*F13</f>
        <v>0</v>
      </c>
    </row>
    <row r="14" spans="1:10" ht="17.25" customHeight="1" x14ac:dyDescent="0.2">
      <c r="A14" s="207"/>
      <c r="B14" s="219"/>
      <c r="C14" s="209"/>
      <c r="D14" s="239"/>
      <c r="E14" s="239"/>
      <c r="F14" s="211"/>
      <c r="G14" s="173"/>
    </row>
    <row r="15" spans="1:10" ht="27.95" customHeight="1" x14ac:dyDescent="0.2">
      <c r="A15" s="246" t="s">
        <v>237</v>
      </c>
      <c r="B15" s="221" t="s">
        <v>219</v>
      </c>
      <c r="C15" s="209"/>
      <c r="D15" s="239"/>
      <c r="E15" s="239"/>
      <c r="F15" s="211"/>
      <c r="G15" s="211">
        <f t="shared" ref="G15:G16" si="0">E15*F15</f>
        <v>0</v>
      </c>
    </row>
    <row r="16" spans="1:10" ht="15.75" customHeight="1" x14ac:dyDescent="0.2">
      <c r="A16" s="207"/>
      <c r="B16" s="220"/>
      <c r="C16" s="209"/>
      <c r="D16" s="239"/>
      <c r="E16" s="239"/>
      <c r="F16" s="211"/>
      <c r="G16" s="211">
        <f t="shared" si="0"/>
        <v>0</v>
      </c>
    </row>
    <row r="17" spans="1:7" ht="15.95" customHeight="1" x14ac:dyDescent="0.2">
      <c r="A17" s="207"/>
      <c r="B17" s="219" t="s">
        <v>220</v>
      </c>
      <c r="C17" s="209"/>
      <c r="D17" s="239"/>
      <c r="E17" s="239"/>
      <c r="F17" s="211"/>
      <c r="G17" s="211"/>
    </row>
    <row r="18" spans="1:7" ht="57" customHeight="1" x14ac:dyDescent="0.2">
      <c r="A18" s="207"/>
      <c r="B18" s="232" t="s">
        <v>221</v>
      </c>
      <c r="C18" s="209" t="s">
        <v>38</v>
      </c>
      <c r="D18" s="239">
        <v>1</v>
      </c>
      <c r="E18" s="239"/>
      <c r="F18" s="211"/>
      <c r="G18" s="211">
        <f>E18*F18</f>
        <v>0</v>
      </c>
    </row>
    <row r="19" spans="1:7" ht="15.95" customHeight="1" x14ac:dyDescent="0.2">
      <c r="A19" s="207"/>
      <c r="B19" s="220" t="s">
        <v>61</v>
      </c>
      <c r="C19" s="209" t="s">
        <v>40</v>
      </c>
      <c r="D19" s="239">
        <v>1</v>
      </c>
      <c r="E19" s="239"/>
      <c r="F19" s="211"/>
      <c r="G19" s="211">
        <f t="shared" ref="G19:G78" si="1">E19*F19</f>
        <v>0</v>
      </c>
    </row>
    <row r="20" spans="1:7" ht="17.100000000000001" customHeight="1" x14ac:dyDescent="0.2">
      <c r="A20" s="207"/>
      <c r="B20" s="232" t="s">
        <v>225</v>
      </c>
      <c r="C20" s="209" t="s">
        <v>38</v>
      </c>
      <c r="D20" s="239">
        <v>1</v>
      </c>
      <c r="E20" s="239"/>
      <c r="F20" s="211"/>
      <c r="G20" s="211">
        <f t="shared" si="1"/>
        <v>0</v>
      </c>
    </row>
    <row r="21" spans="1:7" ht="41.1" customHeight="1" x14ac:dyDescent="0.2">
      <c r="A21" s="207"/>
      <c r="B21" s="220" t="s">
        <v>228</v>
      </c>
      <c r="C21" s="209" t="s">
        <v>38</v>
      </c>
      <c r="D21" s="239">
        <v>1</v>
      </c>
      <c r="E21" s="239"/>
      <c r="F21" s="211"/>
      <c r="G21" s="211">
        <f t="shared" si="1"/>
        <v>0</v>
      </c>
    </row>
    <row r="22" spans="1:7" ht="18" customHeight="1" x14ac:dyDescent="0.2">
      <c r="A22" s="207"/>
      <c r="B22" s="220" t="s">
        <v>222</v>
      </c>
      <c r="C22" s="209" t="s">
        <v>38</v>
      </c>
      <c r="D22" s="239">
        <v>1</v>
      </c>
      <c r="E22" s="239"/>
      <c r="F22" s="211"/>
      <c r="G22" s="211">
        <f t="shared" si="1"/>
        <v>0</v>
      </c>
    </row>
    <row r="23" spans="1:7" ht="30" customHeight="1" x14ac:dyDescent="0.2">
      <c r="A23" s="207"/>
      <c r="B23" s="232" t="s">
        <v>223</v>
      </c>
      <c r="C23" s="209" t="s">
        <v>38</v>
      </c>
      <c r="D23" s="239">
        <v>1</v>
      </c>
      <c r="E23" s="239"/>
      <c r="F23" s="211"/>
      <c r="G23" s="211">
        <f t="shared" si="1"/>
        <v>0</v>
      </c>
    </row>
    <row r="24" spans="1:7" ht="27" customHeight="1" x14ac:dyDescent="0.2">
      <c r="A24" s="207"/>
      <c r="B24" s="220" t="s">
        <v>224</v>
      </c>
      <c r="C24" s="209" t="s">
        <v>38</v>
      </c>
      <c r="D24" s="239">
        <v>1</v>
      </c>
      <c r="E24" s="239"/>
      <c r="F24" s="211"/>
      <c r="G24" s="211">
        <f t="shared" si="1"/>
        <v>0</v>
      </c>
    </row>
    <row r="25" spans="1:7" ht="20.100000000000001" customHeight="1" x14ac:dyDescent="0.2">
      <c r="A25" s="207"/>
      <c r="B25" s="220"/>
      <c r="C25" s="209"/>
      <c r="D25" s="239"/>
      <c r="E25" s="239"/>
      <c r="F25" s="211"/>
      <c r="G25" s="211">
        <f t="shared" si="1"/>
        <v>0</v>
      </c>
    </row>
    <row r="26" spans="1:7" ht="20.100000000000001" customHeight="1" x14ac:dyDescent="0.2">
      <c r="A26" s="207"/>
      <c r="B26" s="219" t="s">
        <v>138</v>
      </c>
      <c r="C26" s="209"/>
      <c r="D26" s="239"/>
      <c r="E26" s="239"/>
      <c r="F26" s="211"/>
      <c r="G26" s="211">
        <f t="shared" si="1"/>
        <v>0</v>
      </c>
    </row>
    <row r="27" spans="1:7" ht="60" customHeight="1" x14ac:dyDescent="0.2">
      <c r="A27" s="207"/>
      <c r="B27" s="232" t="s">
        <v>227</v>
      </c>
      <c r="C27" s="209" t="s">
        <v>38</v>
      </c>
      <c r="D27" s="239">
        <v>2</v>
      </c>
      <c r="E27" s="239"/>
      <c r="F27" s="211"/>
      <c r="G27" s="211">
        <f t="shared" si="1"/>
        <v>0</v>
      </c>
    </row>
    <row r="28" spans="1:7" ht="18" customHeight="1" x14ac:dyDescent="0.2">
      <c r="A28" s="207"/>
      <c r="B28" s="220" t="s">
        <v>61</v>
      </c>
      <c r="C28" s="209" t="s">
        <v>40</v>
      </c>
      <c r="D28" s="239">
        <v>2</v>
      </c>
      <c r="E28" s="239"/>
      <c r="F28" s="211"/>
      <c r="G28" s="211">
        <f t="shared" si="1"/>
        <v>0</v>
      </c>
    </row>
    <row r="29" spans="1:7" ht="20.100000000000001" customHeight="1" x14ac:dyDescent="0.2">
      <c r="A29" s="207"/>
      <c r="B29" s="232" t="s">
        <v>225</v>
      </c>
      <c r="C29" s="209" t="s">
        <v>38</v>
      </c>
      <c r="D29" s="239">
        <v>1</v>
      </c>
      <c r="E29" s="239"/>
      <c r="F29" s="211"/>
      <c r="G29" s="211">
        <f t="shared" si="1"/>
        <v>0</v>
      </c>
    </row>
    <row r="30" spans="1:7" ht="29.1" customHeight="1" x14ac:dyDescent="0.2">
      <c r="A30" s="207"/>
      <c r="B30" s="220" t="s">
        <v>226</v>
      </c>
      <c r="C30" s="209" t="s">
        <v>38</v>
      </c>
      <c r="D30" s="239">
        <v>1</v>
      </c>
      <c r="E30" s="239"/>
      <c r="F30" s="211"/>
      <c r="G30" s="211">
        <f t="shared" si="1"/>
        <v>0</v>
      </c>
    </row>
    <row r="31" spans="1:7" ht="20.100000000000001" customHeight="1" x14ac:dyDescent="0.2">
      <c r="A31" s="207"/>
      <c r="B31" s="220" t="s">
        <v>222</v>
      </c>
      <c r="C31" s="209" t="s">
        <v>38</v>
      </c>
      <c r="D31" s="239">
        <v>1</v>
      </c>
      <c r="E31" s="239"/>
      <c r="F31" s="211"/>
      <c r="G31" s="211">
        <f t="shared" si="1"/>
        <v>0</v>
      </c>
    </row>
    <row r="32" spans="1:7" ht="27" customHeight="1" x14ac:dyDescent="0.2">
      <c r="A32" s="207"/>
      <c r="B32" s="232" t="s">
        <v>223</v>
      </c>
      <c r="C32" s="209" t="s">
        <v>38</v>
      </c>
      <c r="D32" s="239">
        <v>1</v>
      </c>
      <c r="E32" s="239"/>
      <c r="F32" s="211"/>
      <c r="G32" s="211">
        <f t="shared" si="1"/>
        <v>0</v>
      </c>
    </row>
    <row r="33" spans="1:7" ht="17.25" customHeight="1" x14ac:dyDescent="0.2">
      <c r="A33" s="207"/>
      <c r="B33" s="232"/>
      <c r="C33" s="209"/>
      <c r="D33" s="239"/>
      <c r="E33" s="239"/>
      <c r="F33" s="211"/>
      <c r="G33" s="211">
        <f t="shared" si="1"/>
        <v>0</v>
      </c>
    </row>
    <row r="34" spans="1:7" ht="20.100000000000001" customHeight="1" x14ac:dyDescent="0.2">
      <c r="A34" s="207"/>
      <c r="B34" s="219" t="s">
        <v>140</v>
      </c>
      <c r="C34" s="209"/>
      <c r="D34" s="239"/>
      <c r="E34" s="239"/>
      <c r="F34" s="211"/>
      <c r="G34" s="211">
        <f t="shared" si="1"/>
        <v>0</v>
      </c>
    </row>
    <row r="35" spans="1:7" ht="56.1" customHeight="1" x14ac:dyDescent="0.2">
      <c r="A35" s="207"/>
      <c r="B35" s="232" t="s">
        <v>227</v>
      </c>
      <c r="C35" s="209" t="s">
        <v>38</v>
      </c>
      <c r="D35" s="239">
        <v>1</v>
      </c>
      <c r="E35" s="239"/>
      <c r="F35" s="211"/>
      <c r="G35" s="211">
        <f t="shared" si="1"/>
        <v>0</v>
      </c>
    </row>
    <row r="36" spans="1:7" ht="21" customHeight="1" x14ac:dyDescent="0.2">
      <c r="A36" s="207"/>
      <c r="B36" s="220" t="s">
        <v>61</v>
      </c>
      <c r="C36" s="209" t="s">
        <v>40</v>
      </c>
      <c r="D36" s="239">
        <v>1</v>
      </c>
      <c r="E36" s="239"/>
      <c r="F36" s="211"/>
      <c r="G36" s="211">
        <f t="shared" si="1"/>
        <v>0</v>
      </c>
    </row>
    <row r="37" spans="1:7" ht="27" customHeight="1" x14ac:dyDescent="0.2">
      <c r="A37" s="207"/>
      <c r="B37" s="232" t="s">
        <v>229</v>
      </c>
      <c r="C37" s="209" t="s">
        <v>38</v>
      </c>
      <c r="D37" s="239">
        <v>1</v>
      </c>
      <c r="E37" s="239"/>
      <c r="F37" s="211"/>
      <c r="G37" s="211">
        <f t="shared" si="1"/>
        <v>0</v>
      </c>
    </row>
    <row r="38" spans="1:7" ht="18.95" customHeight="1" x14ac:dyDescent="0.2">
      <c r="A38" s="207"/>
      <c r="B38" s="232" t="s">
        <v>225</v>
      </c>
      <c r="C38" s="209" t="s">
        <v>38</v>
      </c>
      <c r="D38" s="239">
        <v>1</v>
      </c>
      <c r="E38" s="239"/>
      <c r="F38" s="211"/>
      <c r="G38" s="211">
        <f t="shared" si="1"/>
        <v>0</v>
      </c>
    </row>
    <row r="39" spans="1:7" ht="30" customHeight="1" x14ac:dyDescent="0.2">
      <c r="A39" s="207"/>
      <c r="B39" s="220" t="s">
        <v>226</v>
      </c>
      <c r="C39" s="209" t="s">
        <v>38</v>
      </c>
      <c r="D39" s="239">
        <v>1</v>
      </c>
      <c r="E39" s="239"/>
      <c r="F39" s="211"/>
      <c r="G39" s="211">
        <f t="shared" si="1"/>
        <v>0</v>
      </c>
    </row>
    <row r="40" spans="1:7" ht="18.95" customHeight="1" x14ac:dyDescent="0.2">
      <c r="A40" s="207"/>
      <c r="B40" s="220" t="s">
        <v>222</v>
      </c>
      <c r="C40" s="209" t="s">
        <v>38</v>
      </c>
      <c r="D40" s="239">
        <v>1</v>
      </c>
      <c r="E40" s="239"/>
      <c r="F40" s="211"/>
      <c r="G40" s="211">
        <f t="shared" si="1"/>
        <v>0</v>
      </c>
    </row>
    <row r="41" spans="1:7" ht="29.1" customHeight="1" x14ac:dyDescent="0.2">
      <c r="A41" s="207"/>
      <c r="B41" s="232" t="s">
        <v>223</v>
      </c>
      <c r="C41" s="209" t="s">
        <v>38</v>
      </c>
      <c r="D41" s="239">
        <v>1</v>
      </c>
      <c r="E41" s="239"/>
      <c r="F41" s="211"/>
      <c r="G41" s="211">
        <f t="shared" si="1"/>
        <v>0</v>
      </c>
    </row>
    <row r="42" spans="1:7" ht="20.100000000000001" customHeight="1" x14ac:dyDescent="0.2">
      <c r="A42" s="207"/>
      <c r="B42" s="220"/>
      <c r="C42" s="209"/>
      <c r="D42" s="239"/>
      <c r="E42" s="239"/>
      <c r="F42" s="211"/>
      <c r="G42" s="211">
        <f t="shared" si="1"/>
        <v>0</v>
      </c>
    </row>
    <row r="43" spans="1:7" ht="20.100000000000001" customHeight="1" x14ac:dyDescent="0.2">
      <c r="A43" s="207"/>
      <c r="B43" s="219" t="s">
        <v>230</v>
      </c>
      <c r="C43" s="209"/>
      <c r="D43" s="239"/>
      <c r="E43" s="239"/>
      <c r="F43" s="211"/>
      <c r="G43" s="211">
        <f t="shared" si="1"/>
        <v>0</v>
      </c>
    </row>
    <row r="44" spans="1:7" ht="45" customHeight="1" x14ac:dyDescent="0.2">
      <c r="A44" s="207"/>
      <c r="B44" s="220" t="s">
        <v>236</v>
      </c>
      <c r="C44" s="209" t="s">
        <v>38</v>
      </c>
      <c r="D44" s="239">
        <v>1</v>
      </c>
      <c r="E44" s="239"/>
      <c r="F44" s="211"/>
      <c r="G44" s="211">
        <f t="shared" si="1"/>
        <v>0</v>
      </c>
    </row>
    <row r="45" spans="1:7" ht="20.100000000000001" customHeight="1" x14ac:dyDescent="0.2">
      <c r="A45" s="207"/>
      <c r="B45" s="220"/>
      <c r="C45" s="209"/>
      <c r="D45" s="239"/>
      <c r="E45" s="239"/>
      <c r="F45" s="211"/>
      <c r="G45" s="211">
        <f t="shared" si="1"/>
        <v>0</v>
      </c>
    </row>
    <row r="46" spans="1:7" ht="20.100000000000001" customHeight="1" x14ac:dyDescent="0.2">
      <c r="A46" s="207"/>
      <c r="B46" s="219" t="s">
        <v>231</v>
      </c>
      <c r="C46" s="209"/>
      <c r="D46" s="239"/>
      <c r="E46" s="239"/>
      <c r="F46" s="211"/>
      <c r="G46" s="211">
        <f t="shared" si="1"/>
        <v>0</v>
      </c>
    </row>
    <row r="47" spans="1:7" ht="18.95" customHeight="1" x14ac:dyDescent="0.2">
      <c r="A47" s="207"/>
      <c r="B47" s="220" t="s">
        <v>244</v>
      </c>
      <c r="C47" s="209" t="s">
        <v>40</v>
      </c>
      <c r="D47" s="239">
        <v>1</v>
      </c>
      <c r="E47" s="239"/>
      <c r="F47" s="211"/>
      <c r="G47" s="211">
        <f t="shared" si="1"/>
        <v>0</v>
      </c>
    </row>
    <row r="48" spans="1:7" ht="18.95" customHeight="1" x14ac:dyDescent="0.2">
      <c r="A48" s="207"/>
      <c r="B48" s="337" t="s">
        <v>243</v>
      </c>
      <c r="C48" s="209"/>
      <c r="D48" s="239"/>
      <c r="E48" s="239"/>
      <c r="F48" s="211"/>
      <c r="G48" s="211">
        <f t="shared" si="1"/>
        <v>0</v>
      </c>
    </row>
    <row r="49" spans="1:7" ht="20.100000000000001" customHeight="1" x14ac:dyDescent="0.2">
      <c r="A49" s="207"/>
      <c r="B49" s="220"/>
      <c r="C49" s="209"/>
      <c r="D49" s="239"/>
      <c r="E49" s="239"/>
      <c r="F49" s="211"/>
      <c r="G49" s="211">
        <f t="shared" si="1"/>
        <v>0</v>
      </c>
    </row>
    <row r="50" spans="1:7" ht="21.95" customHeight="1" x14ac:dyDescent="0.2">
      <c r="A50" s="207"/>
      <c r="B50" s="219" t="s">
        <v>233</v>
      </c>
      <c r="C50" s="209"/>
      <c r="D50" s="239"/>
      <c r="E50" s="239"/>
      <c r="F50" s="211"/>
      <c r="G50" s="211">
        <f t="shared" si="1"/>
        <v>0</v>
      </c>
    </row>
    <row r="51" spans="1:7" ht="18.95" customHeight="1" x14ac:dyDescent="0.2">
      <c r="A51" s="207"/>
      <c r="B51" s="220" t="s">
        <v>244</v>
      </c>
      <c r="C51" s="209" t="s">
        <v>38</v>
      </c>
      <c r="D51" s="239">
        <v>1</v>
      </c>
      <c r="E51" s="239"/>
      <c r="F51" s="211"/>
      <c r="G51" s="211">
        <f t="shared" si="1"/>
        <v>0</v>
      </c>
    </row>
    <row r="52" spans="1:7" ht="18.95" customHeight="1" x14ac:dyDescent="0.2">
      <c r="A52" s="207"/>
      <c r="B52" s="220" t="s">
        <v>245</v>
      </c>
      <c r="C52" s="209" t="s">
        <v>38</v>
      </c>
      <c r="D52" s="239">
        <v>1</v>
      </c>
      <c r="E52" s="239"/>
      <c r="F52" s="211"/>
      <c r="G52" s="211">
        <f t="shared" si="1"/>
        <v>0</v>
      </c>
    </row>
    <row r="53" spans="1:7" ht="18.95" customHeight="1" x14ac:dyDescent="0.2">
      <c r="A53" s="207"/>
      <c r="B53" s="337" t="s">
        <v>246</v>
      </c>
      <c r="C53" s="209"/>
      <c r="D53" s="239"/>
      <c r="E53" s="239"/>
      <c r="F53" s="211"/>
      <c r="G53" s="211">
        <f t="shared" si="1"/>
        <v>0</v>
      </c>
    </row>
    <row r="54" spans="1:7" ht="20.100000000000001" customHeight="1" x14ac:dyDescent="0.2">
      <c r="A54" s="207"/>
      <c r="B54" s="220"/>
      <c r="C54" s="209"/>
      <c r="D54" s="239"/>
      <c r="E54" s="239"/>
      <c r="F54" s="211"/>
      <c r="G54" s="211">
        <f t="shared" si="1"/>
        <v>0</v>
      </c>
    </row>
    <row r="55" spans="1:7" ht="20.100000000000001" customHeight="1" x14ac:dyDescent="0.2">
      <c r="A55" s="207"/>
      <c r="B55" s="219" t="s">
        <v>171</v>
      </c>
      <c r="C55" s="209"/>
      <c r="D55" s="239"/>
      <c r="E55" s="239"/>
      <c r="F55" s="211"/>
      <c r="G55" s="211">
        <f t="shared" si="1"/>
        <v>0</v>
      </c>
    </row>
    <row r="56" spans="1:7" ht="51" customHeight="1" x14ac:dyDescent="0.2">
      <c r="A56" s="207"/>
      <c r="B56" s="232" t="s">
        <v>227</v>
      </c>
      <c r="C56" s="209" t="s">
        <v>38</v>
      </c>
      <c r="D56" s="239">
        <v>3</v>
      </c>
      <c r="E56" s="239"/>
      <c r="F56" s="211"/>
      <c r="G56" s="211">
        <f t="shared" si="1"/>
        <v>0</v>
      </c>
    </row>
    <row r="57" spans="1:7" ht="24" customHeight="1" x14ac:dyDescent="0.2">
      <c r="A57" s="207"/>
      <c r="B57" s="220" t="s">
        <v>61</v>
      </c>
      <c r="C57" s="209" t="s">
        <v>40</v>
      </c>
      <c r="D57" s="239">
        <v>3</v>
      </c>
      <c r="E57" s="239"/>
      <c r="F57" s="211"/>
      <c r="G57" s="211">
        <f t="shared" si="1"/>
        <v>0</v>
      </c>
    </row>
    <row r="58" spans="1:7" ht="20.100000000000001" customHeight="1" x14ac:dyDescent="0.2">
      <c r="A58" s="207"/>
      <c r="B58" s="232" t="s">
        <v>225</v>
      </c>
      <c r="C58" s="209" t="s">
        <v>38</v>
      </c>
      <c r="D58" s="239">
        <v>1</v>
      </c>
      <c r="E58" s="239"/>
      <c r="F58" s="211"/>
      <c r="G58" s="211">
        <f t="shared" si="1"/>
        <v>0</v>
      </c>
    </row>
    <row r="59" spans="1:7" ht="33" customHeight="1" x14ac:dyDescent="0.2">
      <c r="A59" s="207"/>
      <c r="B59" s="220" t="s">
        <v>226</v>
      </c>
      <c r="C59" s="209" t="s">
        <v>38</v>
      </c>
      <c r="D59" s="239">
        <v>1</v>
      </c>
      <c r="E59" s="239"/>
      <c r="F59" s="211"/>
      <c r="G59" s="211">
        <f t="shared" si="1"/>
        <v>0</v>
      </c>
    </row>
    <row r="60" spans="1:7" ht="20.100000000000001" customHeight="1" x14ac:dyDescent="0.2">
      <c r="A60" s="207"/>
      <c r="B60" s="220" t="s">
        <v>222</v>
      </c>
      <c r="C60" s="209" t="s">
        <v>38</v>
      </c>
      <c r="D60" s="239">
        <v>1</v>
      </c>
      <c r="E60" s="239"/>
      <c r="F60" s="211"/>
      <c r="G60" s="211">
        <f t="shared" si="1"/>
        <v>0</v>
      </c>
    </row>
    <row r="61" spans="1:7" ht="30.95" customHeight="1" x14ac:dyDescent="0.2">
      <c r="A61" s="207"/>
      <c r="B61" s="232" t="s">
        <v>223</v>
      </c>
      <c r="C61" s="209" t="s">
        <v>38</v>
      </c>
      <c r="D61" s="239">
        <v>1</v>
      </c>
      <c r="E61" s="239"/>
      <c r="F61" s="211"/>
      <c r="G61" s="211">
        <f t="shared" si="1"/>
        <v>0</v>
      </c>
    </row>
    <row r="62" spans="1:7" ht="20.100000000000001" customHeight="1" x14ac:dyDescent="0.2">
      <c r="A62" s="207"/>
      <c r="B62" s="220"/>
      <c r="C62" s="209"/>
      <c r="D62" s="239"/>
      <c r="E62" s="239"/>
      <c r="F62" s="211"/>
      <c r="G62" s="211">
        <f t="shared" si="1"/>
        <v>0</v>
      </c>
    </row>
    <row r="63" spans="1:7" ht="20.100000000000001" customHeight="1" x14ac:dyDescent="0.2">
      <c r="A63" s="207"/>
      <c r="B63" s="219" t="s">
        <v>174</v>
      </c>
      <c r="C63" s="209"/>
      <c r="D63" s="239"/>
      <c r="E63" s="239"/>
      <c r="F63" s="211"/>
      <c r="G63" s="211">
        <f t="shared" si="1"/>
        <v>0</v>
      </c>
    </row>
    <row r="64" spans="1:7" ht="57" customHeight="1" x14ac:dyDescent="0.2">
      <c r="A64" s="207"/>
      <c r="B64" s="232" t="s">
        <v>227</v>
      </c>
      <c r="C64" s="209" t="s">
        <v>38</v>
      </c>
      <c r="D64" s="239">
        <v>1</v>
      </c>
      <c r="E64" s="239"/>
      <c r="F64" s="211"/>
      <c r="G64" s="211">
        <f t="shared" si="1"/>
        <v>0</v>
      </c>
    </row>
    <row r="65" spans="1:7" ht="21" customHeight="1" x14ac:dyDescent="0.2">
      <c r="A65" s="207"/>
      <c r="B65" s="220" t="s">
        <v>61</v>
      </c>
      <c r="C65" s="209" t="s">
        <v>40</v>
      </c>
      <c r="D65" s="239">
        <v>1</v>
      </c>
      <c r="E65" s="239"/>
      <c r="F65" s="211"/>
      <c r="G65" s="211">
        <f t="shared" si="1"/>
        <v>0</v>
      </c>
    </row>
    <row r="66" spans="1:7" ht="20.100000000000001" customHeight="1" x14ac:dyDescent="0.2">
      <c r="A66" s="207"/>
      <c r="B66" s="232" t="s">
        <v>225</v>
      </c>
      <c r="C66" s="209" t="s">
        <v>38</v>
      </c>
      <c r="D66" s="239">
        <v>1</v>
      </c>
      <c r="E66" s="239"/>
      <c r="F66" s="211"/>
      <c r="G66" s="211">
        <f t="shared" si="1"/>
        <v>0</v>
      </c>
    </row>
    <row r="67" spans="1:7" ht="30.95" customHeight="1" x14ac:dyDescent="0.2">
      <c r="A67" s="207"/>
      <c r="B67" s="220" t="s">
        <v>226</v>
      </c>
      <c r="C67" s="209" t="s">
        <v>38</v>
      </c>
      <c r="D67" s="239">
        <v>1</v>
      </c>
      <c r="E67" s="239"/>
      <c r="F67" s="211"/>
      <c r="G67" s="211">
        <f t="shared" si="1"/>
        <v>0</v>
      </c>
    </row>
    <row r="68" spans="1:7" ht="20.100000000000001" customHeight="1" x14ac:dyDescent="0.2">
      <c r="A68" s="207"/>
      <c r="B68" s="220" t="s">
        <v>222</v>
      </c>
      <c r="C68" s="209" t="s">
        <v>38</v>
      </c>
      <c r="D68" s="239">
        <v>1</v>
      </c>
      <c r="E68" s="239"/>
      <c r="F68" s="211"/>
      <c r="G68" s="211">
        <f t="shared" si="1"/>
        <v>0</v>
      </c>
    </row>
    <row r="69" spans="1:7" ht="29.1" customHeight="1" x14ac:dyDescent="0.2">
      <c r="A69" s="207"/>
      <c r="B69" s="232" t="s">
        <v>223</v>
      </c>
      <c r="C69" s="209" t="s">
        <v>38</v>
      </c>
      <c r="D69" s="239">
        <v>1</v>
      </c>
      <c r="E69" s="239"/>
      <c r="F69" s="211"/>
      <c r="G69" s="211">
        <f t="shared" si="1"/>
        <v>0</v>
      </c>
    </row>
    <row r="70" spans="1:7" ht="18" customHeight="1" x14ac:dyDescent="0.2">
      <c r="A70" s="207"/>
      <c r="B70" s="220"/>
      <c r="C70" s="209"/>
      <c r="D70" s="239"/>
      <c r="E70" s="239"/>
      <c r="F70" s="211"/>
      <c r="G70" s="211">
        <f t="shared" si="1"/>
        <v>0</v>
      </c>
    </row>
    <row r="71" spans="1:7" ht="20.100000000000001" customHeight="1" x14ac:dyDescent="0.2">
      <c r="A71" s="207"/>
      <c r="B71" s="219" t="s">
        <v>235</v>
      </c>
      <c r="C71" s="209"/>
      <c r="D71" s="239"/>
      <c r="E71" s="239"/>
      <c r="F71" s="211"/>
      <c r="G71" s="211">
        <f t="shared" si="1"/>
        <v>0</v>
      </c>
    </row>
    <row r="72" spans="1:7" ht="42" customHeight="1" x14ac:dyDescent="0.2">
      <c r="A72" s="207"/>
      <c r="B72" s="220" t="s">
        <v>236</v>
      </c>
      <c r="C72" s="209" t="s">
        <v>38</v>
      </c>
      <c r="D72" s="239">
        <v>1</v>
      </c>
      <c r="E72" s="239"/>
      <c r="F72" s="211"/>
      <c r="G72" s="211">
        <f t="shared" si="1"/>
        <v>0</v>
      </c>
    </row>
    <row r="73" spans="1:7" ht="15.95" customHeight="1" x14ac:dyDescent="0.2">
      <c r="A73" s="207"/>
      <c r="B73" s="220"/>
      <c r="C73" s="209"/>
      <c r="D73" s="239"/>
      <c r="E73" s="239"/>
      <c r="F73" s="211"/>
      <c r="G73" s="211">
        <f t="shared" si="1"/>
        <v>0</v>
      </c>
    </row>
    <row r="74" spans="1:7" ht="20.100000000000001" customHeight="1" x14ac:dyDescent="0.2">
      <c r="A74" s="207"/>
      <c r="B74" s="219" t="s">
        <v>247</v>
      </c>
      <c r="C74" s="209"/>
      <c r="D74" s="239"/>
      <c r="E74" s="239"/>
      <c r="F74" s="211"/>
      <c r="G74" s="211">
        <f t="shared" si="1"/>
        <v>0</v>
      </c>
    </row>
    <row r="75" spans="1:7" ht="20.100000000000001" customHeight="1" x14ac:dyDescent="0.2">
      <c r="A75" s="207"/>
      <c r="B75" s="220" t="s">
        <v>244</v>
      </c>
      <c r="C75" s="209" t="s">
        <v>38</v>
      </c>
      <c r="D75" s="239">
        <v>1</v>
      </c>
      <c r="E75" s="239"/>
      <c r="F75" s="211"/>
      <c r="G75" s="211">
        <f t="shared" si="1"/>
        <v>0</v>
      </c>
    </row>
    <row r="76" spans="1:7" ht="20.100000000000001" customHeight="1" x14ac:dyDescent="0.2">
      <c r="A76" s="207"/>
      <c r="B76" s="220" t="s">
        <v>245</v>
      </c>
      <c r="C76" s="209" t="s">
        <v>38</v>
      </c>
      <c r="D76" s="239">
        <v>1</v>
      </c>
      <c r="E76" s="239"/>
      <c r="F76" s="211"/>
      <c r="G76" s="211">
        <f t="shared" si="1"/>
        <v>0</v>
      </c>
    </row>
    <row r="77" spans="1:7" ht="15" customHeight="1" x14ac:dyDescent="0.2">
      <c r="A77" s="207"/>
      <c r="B77" s="337" t="s">
        <v>246</v>
      </c>
      <c r="C77" s="209"/>
      <c r="D77" s="239"/>
      <c r="E77" s="239"/>
      <c r="F77" s="211"/>
      <c r="G77" s="211">
        <f t="shared" si="1"/>
        <v>0</v>
      </c>
    </row>
    <row r="78" spans="1:7" ht="15" customHeight="1" x14ac:dyDescent="0.2">
      <c r="A78" s="207"/>
      <c r="B78" s="220"/>
      <c r="C78" s="209"/>
      <c r="D78" s="239"/>
      <c r="E78" s="239"/>
      <c r="F78" s="211"/>
      <c r="G78" s="211">
        <f t="shared" si="1"/>
        <v>0</v>
      </c>
    </row>
    <row r="79" spans="1:7" ht="18.95" customHeight="1" x14ac:dyDescent="0.2">
      <c r="A79" s="207"/>
      <c r="B79" s="579" t="s">
        <v>270</v>
      </c>
      <c r="C79" s="580"/>
      <c r="D79" s="580"/>
      <c r="E79" s="580"/>
      <c r="F79" s="581"/>
      <c r="G79" s="234">
        <f>SUM(G16:G78)</f>
        <v>0</v>
      </c>
    </row>
    <row r="80" spans="1:7" ht="15" customHeight="1" x14ac:dyDescent="0.2">
      <c r="A80" s="207"/>
      <c r="B80" s="220"/>
      <c r="C80" s="209"/>
      <c r="D80" s="239"/>
      <c r="E80" s="239"/>
      <c r="F80" s="211"/>
      <c r="G80" s="225"/>
    </row>
    <row r="81" spans="1:7" ht="30.95" customHeight="1" x14ac:dyDescent="0.2">
      <c r="A81" s="278" t="s">
        <v>62</v>
      </c>
      <c r="B81" s="221" t="s">
        <v>255</v>
      </c>
      <c r="C81" s="209" t="s">
        <v>38</v>
      </c>
      <c r="D81" s="239">
        <v>1</v>
      </c>
      <c r="E81" s="239"/>
      <c r="F81" s="211"/>
      <c r="G81" s="234">
        <f>E81*F81</f>
        <v>0</v>
      </c>
    </row>
    <row r="82" spans="1:7" ht="15.95" customHeight="1" x14ac:dyDescent="0.2">
      <c r="A82" s="207"/>
      <c r="B82" s="220"/>
      <c r="C82" s="209"/>
      <c r="D82" s="239"/>
      <c r="E82" s="239"/>
      <c r="F82" s="211"/>
      <c r="G82" s="225"/>
    </row>
    <row r="83" spans="1:7" ht="18" customHeight="1" x14ac:dyDescent="0.2">
      <c r="A83" s="207" t="s">
        <v>256</v>
      </c>
      <c r="B83" s="219" t="s">
        <v>64</v>
      </c>
      <c r="C83" s="209" t="s">
        <v>38</v>
      </c>
      <c r="D83" s="239">
        <v>4</v>
      </c>
      <c r="E83" s="239"/>
      <c r="F83" s="211"/>
      <c r="G83" s="234">
        <f>E83*F83</f>
        <v>0</v>
      </c>
    </row>
    <row r="84" spans="1:7" ht="18" customHeight="1" x14ac:dyDescent="0.2">
      <c r="A84" s="207"/>
      <c r="B84" s="220"/>
      <c r="C84" s="209"/>
      <c r="D84" s="239"/>
      <c r="E84" s="239"/>
      <c r="F84" s="211"/>
      <c r="G84" s="225"/>
    </row>
    <row r="85" spans="1:7" ht="15" customHeight="1" x14ac:dyDescent="0.2">
      <c r="A85" s="207" t="s">
        <v>257</v>
      </c>
      <c r="B85" s="219" t="s">
        <v>258</v>
      </c>
      <c r="C85" s="209"/>
      <c r="D85" s="239"/>
      <c r="E85" s="239"/>
      <c r="F85" s="211"/>
      <c r="G85" s="234">
        <f>E85*F85</f>
        <v>0</v>
      </c>
    </row>
    <row r="86" spans="1:7" ht="15" customHeight="1" x14ac:dyDescent="0.2">
      <c r="A86" s="207"/>
      <c r="B86" s="220" t="s">
        <v>278</v>
      </c>
      <c r="C86" s="209" t="s">
        <v>38</v>
      </c>
      <c r="D86" s="239">
        <v>4</v>
      </c>
      <c r="E86" s="239"/>
      <c r="F86" s="211"/>
      <c r="G86" s="211">
        <f>E86*F86</f>
        <v>0</v>
      </c>
    </row>
    <row r="87" spans="1:7" ht="15" customHeight="1" x14ac:dyDescent="0.2">
      <c r="A87" s="207"/>
      <c r="B87" s="220" t="s">
        <v>264</v>
      </c>
      <c r="C87" s="209" t="s">
        <v>72</v>
      </c>
      <c r="D87" s="239">
        <v>1</v>
      </c>
      <c r="E87" s="239"/>
      <c r="F87" s="211"/>
      <c r="G87" s="211">
        <f t="shared" ref="G87:G88" si="2">E87*F87</f>
        <v>0</v>
      </c>
    </row>
    <row r="88" spans="1:7" ht="15" customHeight="1" x14ac:dyDescent="0.2">
      <c r="A88" s="207"/>
      <c r="B88" s="220" t="s">
        <v>265</v>
      </c>
      <c r="C88" s="209" t="s">
        <v>38</v>
      </c>
      <c r="D88" s="239">
        <v>26</v>
      </c>
      <c r="E88" s="239"/>
      <c r="F88" s="211"/>
      <c r="G88" s="211">
        <f t="shared" si="2"/>
        <v>0</v>
      </c>
    </row>
    <row r="89" spans="1:7" ht="18" customHeight="1" x14ac:dyDescent="0.2">
      <c r="A89" s="207"/>
      <c r="B89" s="346" t="s">
        <v>266</v>
      </c>
      <c r="C89" s="209"/>
      <c r="D89" s="239"/>
      <c r="E89" s="239"/>
      <c r="F89" s="211"/>
      <c r="G89" s="234">
        <f>SUM(G85:G88)</f>
        <v>0</v>
      </c>
    </row>
    <row r="90" spans="1:7" ht="15" customHeight="1" x14ac:dyDescent="0.2">
      <c r="A90" s="207"/>
      <c r="B90" s="220"/>
      <c r="C90" s="209"/>
      <c r="D90" s="239"/>
      <c r="E90" s="239"/>
      <c r="F90" s="211"/>
      <c r="G90" s="225"/>
    </row>
    <row r="91" spans="1:7" ht="27" customHeight="1" x14ac:dyDescent="0.2">
      <c r="A91" s="278" t="s">
        <v>259</v>
      </c>
      <c r="B91" s="219" t="s">
        <v>260</v>
      </c>
      <c r="C91" s="209" t="s">
        <v>38</v>
      </c>
      <c r="D91" s="239">
        <v>15</v>
      </c>
      <c r="E91" s="239"/>
      <c r="F91" s="211"/>
      <c r="G91" s="234">
        <f>E91*F91</f>
        <v>0</v>
      </c>
    </row>
    <row r="92" spans="1:7" ht="27" customHeight="1" x14ac:dyDescent="0.2">
      <c r="A92" s="278"/>
      <c r="B92" s="219"/>
      <c r="C92" s="209"/>
      <c r="D92" s="239"/>
      <c r="E92" s="239"/>
      <c r="F92" s="211"/>
      <c r="G92" s="173"/>
    </row>
    <row r="93" spans="1:7" ht="15.75" customHeight="1" x14ac:dyDescent="0.2">
      <c r="A93" s="207"/>
      <c r="B93" s="220"/>
      <c r="C93" s="209"/>
      <c r="D93" s="239"/>
      <c r="E93" s="239"/>
      <c r="F93" s="211"/>
      <c r="G93" s="225"/>
    </row>
    <row r="94" spans="1:7" ht="16.5" customHeight="1" x14ac:dyDescent="0.2">
      <c r="A94" s="207" t="s">
        <v>261</v>
      </c>
      <c r="B94" s="219" t="s">
        <v>262</v>
      </c>
      <c r="C94" s="209"/>
      <c r="D94" s="239"/>
      <c r="E94" s="239"/>
      <c r="F94" s="211"/>
      <c r="G94" s="234">
        <f>E94*F94</f>
        <v>0</v>
      </c>
    </row>
    <row r="95" spans="1:7" ht="16.5" customHeight="1" x14ac:dyDescent="0.2">
      <c r="A95" s="207"/>
      <c r="B95" s="220" t="s">
        <v>279</v>
      </c>
      <c r="C95" s="209" t="s">
        <v>38</v>
      </c>
      <c r="D95" s="239">
        <v>2</v>
      </c>
      <c r="E95" s="239"/>
      <c r="F95" s="211"/>
      <c r="G95" s="211">
        <f>E95*F95</f>
        <v>0</v>
      </c>
    </row>
    <row r="96" spans="1:7" ht="16.5" customHeight="1" x14ac:dyDescent="0.2">
      <c r="A96" s="207"/>
      <c r="B96" s="220" t="s">
        <v>280</v>
      </c>
      <c r="C96" s="209" t="s">
        <v>72</v>
      </c>
      <c r="D96" s="239">
        <v>1</v>
      </c>
      <c r="E96" s="239"/>
      <c r="F96" s="211"/>
      <c r="G96" s="211">
        <f t="shared" ref="G96:G97" si="3">E96*F96</f>
        <v>0</v>
      </c>
    </row>
    <row r="97" spans="1:7" ht="16.5" customHeight="1" x14ac:dyDescent="0.2">
      <c r="A97" s="207"/>
      <c r="B97" s="220" t="s">
        <v>277</v>
      </c>
      <c r="C97" s="209" t="s">
        <v>38</v>
      </c>
      <c r="D97" s="239">
        <v>8</v>
      </c>
      <c r="E97" s="239"/>
      <c r="F97" s="211"/>
      <c r="G97" s="211">
        <f t="shared" si="3"/>
        <v>0</v>
      </c>
    </row>
    <row r="98" spans="1:7" ht="21" customHeight="1" x14ac:dyDescent="0.2">
      <c r="A98" s="207"/>
      <c r="B98" s="346" t="s">
        <v>267</v>
      </c>
      <c r="C98" s="209"/>
      <c r="D98" s="239"/>
      <c r="E98" s="239"/>
      <c r="F98" s="211"/>
      <c r="G98" s="234">
        <f>SUM(G94:G97)</f>
        <v>0</v>
      </c>
    </row>
    <row r="99" spans="1:7" ht="18" customHeight="1" x14ac:dyDescent="0.2">
      <c r="A99" s="207"/>
      <c r="B99" s="220"/>
      <c r="C99" s="209"/>
      <c r="D99" s="239"/>
      <c r="E99" s="239"/>
      <c r="F99" s="211"/>
      <c r="G99" s="225"/>
    </row>
    <row r="100" spans="1:7" ht="20.100000000000001" customHeight="1" x14ac:dyDescent="0.2">
      <c r="A100" s="174"/>
      <c r="B100" s="136"/>
      <c r="C100" s="153"/>
      <c r="D100" s="151"/>
      <c r="E100" s="242"/>
      <c r="F100" s="176"/>
      <c r="G100" s="177"/>
    </row>
    <row r="101" spans="1:7" ht="20.100000000000001" customHeight="1" x14ac:dyDescent="0.2">
      <c r="A101" s="178"/>
      <c r="C101" s="179"/>
      <c r="D101" s="180"/>
      <c r="E101" s="180"/>
      <c r="F101" s="181"/>
      <c r="G101" s="181"/>
    </row>
    <row r="102" spans="1:7" s="216" customFormat="1" ht="20.100000000000001" customHeight="1" x14ac:dyDescent="0.2">
      <c r="A102" s="182"/>
      <c r="B102" s="344" t="s">
        <v>263</v>
      </c>
      <c r="C102" s="184" t="s">
        <v>326</v>
      </c>
      <c r="D102" s="185"/>
      <c r="E102" s="185"/>
      <c r="F102" s="227"/>
      <c r="G102" s="228">
        <f>SUM(G11+G13+G79+G81+G83+G89+G91+G98)</f>
        <v>0</v>
      </c>
    </row>
    <row r="103" spans="1:7" s="216" customFormat="1" ht="20.100000000000001" customHeight="1" x14ac:dyDescent="0.2">
      <c r="A103" s="182"/>
      <c r="B103" s="345" t="s">
        <v>10</v>
      </c>
      <c r="C103" s="189"/>
      <c r="D103" s="185"/>
      <c r="E103" s="185"/>
      <c r="F103" s="227"/>
      <c r="G103" s="229">
        <f>G102*20%</f>
        <v>0</v>
      </c>
    </row>
    <row r="104" spans="1:7" s="216" customFormat="1" ht="20.100000000000001" customHeight="1" x14ac:dyDescent="0.2">
      <c r="A104" s="182"/>
      <c r="B104" s="344" t="s">
        <v>249</v>
      </c>
      <c r="C104" s="184" t="s">
        <v>326</v>
      </c>
      <c r="D104" s="185"/>
      <c r="E104" s="185"/>
      <c r="F104" s="227"/>
      <c r="G104" s="228">
        <f>G102+G103</f>
        <v>0</v>
      </c>
    </row>
    <row r="105" spans="1:7" s="216" customFormat="1" ht="20.100000000000001" customHeight="1" x14ac:dyDescent="0.2">
      <c r="A105" s="182"/>
      <c r="B105" s="183"/>
      <c r="C105" s="184"/>
      <c r="D105" s="185"/>
      <c r="E105" s="185"/>
      <c r="F105" s="227"/>
      <c r="G105" s="247"/>
    </row>
    <row r="106" spans="1:7" s="216" customFormat="1" ht="20.100000000000001" customHeight="1" x14ac:dyDescent="0.2">
      <c r="A106" s="182"/>
      <c r="B106" s="183"/>
      <c r="C106" s="189"/>
      <c r="D106" s="185"/>
      <c r="E106" s="185"/>
      <c r="F106" s="227"/>
      <c r="G106" s="247"/>
    </row>
    <row r="107" spans="1:7" ht="20.100000000000001" customHeight="1" x14ac:dyDescent="0.25">
      <c r="A107" s="207" t="s">
        <v>63</v>
      </c>
      <c r="B107" s="143" t="s">
        <v>323</v>
      </c>
      <c r="C107" s="179"/>
      <c r="D107" s="180"/>
      <c r="E107" s="180"/>
      <c r="F107" s="181"/>
      <c r="G107" s="181"/>
    </row>
    <row r="108" spans="1:7" ht="20.100000000000001" customHeight="1" x14ac:dyDescent="0.2">
      <c r="A108" s="178"/>
      <c r="B108" s="248"/>
      <c r="C108" s="179"/>
      <c r="D108" s="180"/>
      <c r="E108" s="180"/>
      <c r="F108" s="181"/>
      <c r="G108" s="181"/>
    </row>
    <row r="109" spans="1:7" ht="20.100000000000001" customHeight="1" x14ac:dyDescent="0.2">
      <c r="A109" s="207" t="s">
        <v>285</v>
      </c>
      <c r="B109" s="219" t="s">
        <v>324</v>
      </c>
      <c r="C109" s="179"/>
      <c r="D109" s="180"/>
      <c r="E109" s="180"/>
      <c r="F109" s="181"/>
      <c r="G109" s="181"/>
    </row>
    <row r="110" spans="1:7" ht="20.100000000000001" customHeight="1" x14ac:dyDescent="0.2">
      <c r="A110" s="249"/>
      <c r="B110" s="327" t="s">
        <v>238</v>
      </c>
      <c r="C110" s="158" t="s">
        <v>40</v>
      </c>
      <c r="D110" s="239">
        <v>1</v>
      </c>
      <c r="E110" s="239"/>
      <c r="F110" s="206"/>
      <c r="G110" s="234">
        <f>E110*F110</f>
        <v>0</v>
      </c>
    </row>
    <row r="111" spans="1:7" ht="20.100000000000001" customHeight="1" x14ac:dyDescent="0.2">
      <c r="A111" s="250"/>
      <c r="B111" s="251" t="s">
        <v>65</v>
      </c>
      <c r="C111" s="252"/>
      <c r="D111" s="185"/>
      <c r="E111" s="185"/>
      <c r="F111" s="227"/>
      <c r="G111" s="328">
        <f>G110*20%</f>
        <v>0</v>
      </c>
    </row>
    <row r="112" spans="1:7" ht="20.100000000000001" customHeight="1" x14ac:dyDescent="0.25">
      <c r="A112" s="250"/>
      <c r="B112" s="251" t="s">
        <v>66</v>
      </c>
      <c r="C112" s="252"/>
      <c r="D112" s="185"/>
      <c r="E112" s="185"/>
      <c r="F112" s="227"/>
      <c r="G112" s="253">
        <f>G110+G111</f>
        <v>0</v>
      </c>
    </row>
    <row r="113" spans="1:7" ht="20.100000000000001" customHeight="1" x14ac:dyDescent="0.2">
      <c r="A113" s="178"/>
      <c r="C113" s="179"/>
      <c r="D113" s="180"/>
      <c r="E113" s="180"/>
      <c r="F113" s="181"/>
      <c r="G113" s="181"/>
    </row>
    <row r="114" spans="1:7" ht="17.25" customHeight="1" x14ac:dyDescent="0.2">
      <c r="A114" s="207" t="s">
        <v>286</v>
      </c>
      <c r="B114" s="219" t="s">
        <v>325</v>
      </c>
      <c r="C114" s="209"/>
      <c r="D114" s="239"/>
      <c r="E114" s="239"/>
      <c r="F114" s="211"/>
      <c r="G114" s="211"/>
    </row>
    <row r="115" spans="1:7" ht="17.25" customHeight="1" x14ac:dyDescent="0.2">
      <c r="A115" s="249"/>
      <c r="B115" s="347" t="s">
        <v>268</v>
      </c>
      <c r="C115" s="209" t="s">
        <v>38</v>
      </c>
      <c r="D115" s="239">
        <v>1</v>
      </c>
      <c r="E115" s="239"/>
      <c r="F115" s="211"/>
      <c r="G115" s="211">
        <f t="shared" ref="G115:G121" si="4">E115*F115</f>
        <v>0</v>
      </c>
    </row>
    <row r="116" spans="1:7" ht="17.25" customHeight="1" x14ac:dyDescent="0.2">
      <c r="A116" s="249"/>
      <c r="B116" s="347" t="s">
        <v>276</v>
      </c>
      <c r="C116" s="209" t="s">
        <v>38</v>
      </c>
      <c r="D116" s="239">
        <v>8</v>
      </c>
      <c r="E116" s="239"/>
      <c r="F116" s="211"/>
      <c r="G116" s="211">
        <f t="shared" si="4"/>
        <v>0</v>
      </c>
    </row>
    <row r="117" spans="1:7" ht="17.25" customHeight="1" x14ac:dyDescent="0.2">
      <c r="A117" s="249"/>
      <c r="B117" s="347" t="s">
        <v>271</v>
      </c>
      <c r="C117" s="209" t="s">
        <v>38</v>
      </c>
      <c r="D117" s="239">
        <v>6</v>
      </c>
      <c r="E117" s="239"/>
      <c r="F117" s="211"/>
      <c r="G117" s="211">
        <f t="shared" si="4"/>
        <v>0</v>
      </c>
    </row>
    <row r="118" spans="1:7" ht="17.25" customHeight="1" x14ac:dyDescent="0.2">
      <c r="A118" s="249"/>
      <c r="B118" s="347" t="s">
        <v>272</v>
      </c>
      <c r="C118" s="209" t="s">
        <v>38</v>
      </c>
      <c r="D118" s="239">
        <v>4</v>
      </c>
      <c r="E118" s="239"/>
      <c r="F118" s="211"/>
      <c r="G118" s="211">
        <f t="shared" si="4"/>
        <v>0</v>
      </c>
    </row>
    <row r="119" spans="1:7" ht="17.25" customHeight="1" x14ac:dyDescent="0.2">
      <c r="A119" s="249"/>
      <c r="B119" s="347" t="s">
        <v>273</v>
      </c>
      <c r="C119" s="209" t="s">
        <v>38</v>
      </c>
      <c r="D119" s="239">
        <v>2</v>
      </c>
      <c r="E119" s="239"/>
      <c r="F119" s="211"/>
      <c r="G119" s="211">
        <f t="shared" si="4"/>
        <v>0</v>
      </c>
    </row>
    <row r="120" spans="1:7" ht="17.25" customHeight="1" x14ac:dyDescent="0.2">
      <c r="A120" s="249"/>
      <c r="B120" s="347" t="s">
        <v>274</v>
      </c>
      <c r="C120" s="209" t="s">
        <v>38</v>
      </c>
      <c r="D120" s="239">
        <v>2</v>
      </c>
      <c r="E120" s="239"/>
      <c r="F120" s="211"/>
      <c r="G120" s="211">
        <f t="shared" si="4"/>
        <v>0</v>
      </c>
    </row>
    <row r="121" spans="1:7" ht="17.25" customHeight="1" x14ac:dyDescent="0.2">
      <c r="A121" s="249"/>
      <c r="B121" s="347" t="s">
        <v>275</v>
      </c>
      <c r="C121" s="209" t="s">
        <v>72</v>
      </c>
      <c r="D121" s="239">
        <v>1</v>
      </c>
      <c r="E121" s="239"/>
      <c r="F121" s="211"/>
      <c r="G121" s="211">
        <f t="shared" si="4"/>
        <v>0</v>
      </c>
    </row>
    <row r="122" spans="1:7" ht="17.25" customHeight="1" x14ac:dyDescent="0.2">
      <c r="A122" s="249"/>
      <c r="B122" s="327" t="s">
        <v>269</v>
      </c>
      <c r="C122" s="158"/>
      <c r="D122" s="239"/>
      <c r="E122" s="239"/>
      <c r="F122" s="206"/>
      <c r="G122" s="234">
        <f>SUM(G115:G121)</f>
        <v>0</v>
      </c>
    </row>
    <row r="123" spans="1:7" ht="17.25" customHeight="1" x14ac:dyDescent="0.2">
      <c r="A123" s="250"/>
      <c r="B123" s="251" t="s">
        <v>65</v>
      </c>
      <c r="C123" s="252"/>
      <c r="D123" s="185"/>
      <c r="E123" s="185"/>
      <c r="F123" s="227"/>
      <c r="G123" s="328">
        <f>G122*20%</f>
        <v>0</v>
      </c>
    </row>
    <row r="124" spans="1:7" ht="17.25" customHeight="1" x14ac:dyDescent="0.25">
      <c r="A124" s="250"/>
      <c r="B124" s="251" t="s">
        <v>66</v>
      </c>
      <c r="C124" s="252"/>
      <c r="D124" s="185"/>
      <c r="E124" s="185"/>
      <c r="F124" s="227"/>
      <c r="G124" s="253">
        <f>G122+G123</f>
        <v>0</v>
      </c>
    </row>
    <row r="125" spans="1:7" ht="17.25" customHeight="1" x14ac:dyDescent="0.2">
      <c r="A125" s="329"/>
      <c r="B125" s="220"/>
      <c r="C125" s="330"/>
      <c r="D125" s="330"/>
      <c r="E125" s="330"/>
      <c r="F125" s="331"/>
      <c r="G125" s="331"/>
    </row>
    <row r="126" spans="1:7" ht="17.25" customHeight="1" x14ac:dyDescent="0.2">
      <c r="A126" s="207" t="s">
        <v>287</v>
      </c>
      <c r="B126" s="579" t="s">
        <v>333</v>
      </c>
      <c r="C126" s="580"/>
      <c r="D126" s="580"/>
      <c r="E126" s="581"/>
      <c r="F126" s="211"/>
      <c r="G126" s="211"/>
    </row>
    <row r="127" spans="1:7" ht="17.25" customHeight="1" x14ac:dyDescent="0.2">
      <c r="A127" s="249"/>
      <c r="B127" s="327" t="s">
        <v>238</v>
      </c>
      <c r="C127" s="158" t="s">
        <v>40</v>
      </c>
      <c r="D127" s="239">
        <v>1</v>
      </c>
      <c r="E127" s="239"/>
      <c r="F127" s="206"/>
      <c r="G127" s="234">
        <f>E127*F127</f>
        <v>0</v>
      </c>
    </row>
    <row r="128" spans="1:7" ht="17.25" customHeight="1" x14ac:dyDescent="0.2">
      <c r="A128" s="250"/>
      <c r="B128" s="251" t="s">
        <v>65</v>
      </c>
      <c r="C128" s="252"/>
      <c r="D128" s="185"/>
      <c r="E128" s="185"/>
      <c r="F128" s="227"/>
      <c r="G128" s="254">
        <f>G127*20%</f>
        <v>0</v>
      </c>
    </row>
    <row r="129" spans="1:7" ht="17.25" customHeight="1" x14ac:dyDescent="0.25">
      <c r="A129" s="250"/>
      <c r="B129" s="251" t="s">
        <v>66</v>
      </c>
      <c r="C129" s="252"/>
      <c r="D129" s="185"/>
      <c r="E129" s="185"/>
      <c r="F129" s="227"/>
      <c r="G129" s="253">
        <f>G127+G128</f>
        <v>0</v>
      </c>
    </row>
    <row r="130" spans="1:7" ht="17.25" customHeight="1" x14ac:dyDescent="0.25">
      <c r="A130" s="372" t="s">
        <v>248</v>
      </c>
      <c r="B130" s="373" t="s">
        <v>318</v>
      </c>
      <c r="C130" s="374"/>
      <c r="D130" s="375"/>
      <c r="E130" s="375"/>
      <c r="F130" s="376"/>
      <c r="G130" s="377"/>
    </row>
    <row r="131" spans="1:7" ht="17.25" customHeight="1" x14ac:dyDescent="0.25">
      <c r="A131" s="250"/>
      <c r="B131" s="251"/>
      <c r="C131" s="189"/>
      <c r="D131" s="185"/>
      <c r="E131" s="185"/>
      <c r="F131" s="227"/>
      <c r="G131" s="191"/>
    </row>
    <row r="132" spans="1:7" ht="20.100000000000001" customHeight="1" x14ac:dyDescent="0.2">
      <c r="A132" s="207" t="s">
        <v>327</v>
      </c>
      <c r="B132" s="577" t="s">
        <v>328</v>
      </c>
      <c r="C132" s="578"/>
      <c r="D132" s="578"/>
      <c r="E132" s="239"/>
      <c r="F132" s="181"/>
      <c r="G132" s="181"/>
    </row>
    <row r="133" spans="1:7" ht="24.95" customHeight="1" x14ac:dyDescent="0.2">
      <c r="A133" s="207"/>
      <c r="B133" s="333" t="s">
        <v>231</v>
      </c>
      <c r="C133" s="209"/>
      <c r="D133" s="239"/>
      <c r="E133" s="239"/>
      <c r="F133" s="181"/>
      <c r="G133" s="181"/>
    </row>
    <row r="134" spans="1:7" ht="57.95" customHeight="1" x14ac:dyDescent="0.2">
      <c r="A134" s="207"/>
      <c r="B134" s="342" t="s">
        <v>232</v>
      </c>
      <c r="C134" s="209" t="s">
        <v>40</v>
      </c>
      <c r="D134" s="239">
        <v>1</v>
      </c>
      <c r="E134" s="239"/>
      <c r="F134" s="181"/>
      <c r="G134" s="234">
        <f>E134*F134</f>
        <v>0</v>
      </c>
    </row>
    <row r="135" spans="1:7" ht="20.100000000000001" customHeight="1" x14ac:dyDescent="0.2">
      <c r="A135" s="207"/>
      <c r="B135" s="251" t="s">
        <v>65</v>
      </c>
      <c r="C135" s="252"/>
      <c r="D135" s="185"/>
      <c r="E135" s="185"/>
      <c r="F135" s="227"/>
      <c r="G135" s="328">
        <f>G134*20%</f>
        <v>0</v>
      </c>
    </row>
    <row r="136" spans="1:7" ht="20.100000000000001" customHeight="1" x14ac:dyDescent="0.25">
      <c r="A136" s="207"/>
      <c r="B136" s="251" t="s">
        <v>66</v>
      </c>
      <c r="C136" s="252"/>
      <c r="D136" s="185"/>
      <c r="E136" s="185"/>
      <c r="F136" s="227"/>
      <c r="G136" s="253">
        <f>G134+G135</f>
        <v>0</v>
      </c>
    </row>
    <row r="137" spans="1:7" ht="20.100000000000001" customHeight="1" x14ac:dyDescent="0.2">
      <c r="A137" s="207"/>
      <c r="B137" s="343"/>
      <c r="C137" s="179"/>
      <c r="D137" s="179"/>
      <c r="E137" s="180"/>
      <c r="F137" s="181"/>
      <c r="G137" s="181"/>
    </row>
    <row r="138" spans="1:7" ht="20.100000000000001" customHeight="1" x14ac:dyDescent="0.2">
      <c r="A138" s="207" t="s">
        <v>329</v>
      </c>
      <c r="B138" s="333" t="s">
        <v>330</v>
      </c>
      <c r="C138" s="209"/>
      <c r="D138" s="239"/>
      <c r="E138" s="239"/>
      <c r="F138" s="181"/>
      <c r="G138" s="181"/>
    </row>
    <row r="139" spans="1:7" ht="33.950000000000003" customHeight="1" x14ac:dyDescent="0.2">
      <c r="A139" s="207"/>
      <c r="B139" s="342" t="s">
        <v>234</v>
      </c>
      <c r="C139" s="209" t="s">
        <v>38</v>
      </c>
      <c r="D139" s="239">
        <v>1</v>
      </c>
      <c r="E139" s="239"/>
      <c r="F139" s="181"/>
      <c r="G139" s="366">
        <f>E139*F139</f>
        <v>0</v>
      </c>
    </row>
    <row r="140" spans="1:7" ht="9.9499999999999993" customHeight="1" x14ac:dyDescent="0.2">
      <c r="A140" s="207"/>
      <c r="B140" s="201"/>
      <c r="C140" s="209"/>
      <c r="D140" s="239"/>
      <c r="E140" s="239"/>
      <c r="F140" s="181"/>
      <c r="G140" s="181"/>
    </row>
    <row r="141" spans="1:7" ht="20.100000000000001" customHeight="1" x14ac:dyDescent="0.2">
      <c r="A141" s="207"/>
      <c r="B141" s="333" t="s">
        <v>331</v>
      </c>
      <c r="C141" s="209"/>
      <c r="D141" s="239"/>
      <c r="E141" s="239"/>
      <c r="F141" s="181"/>
      <c r="G141" s="181"/>
    </row>
    <row r="142" spans="1:7" ht="29.1" customHeight="1" x14ac:dyDescent="0.2">
      <c r="A142" s="207"/>
      <c r="B142" s="342" t="s">
        <v>234</v>
      </c>
      <c r="C142" s="209" t="s">
        <v>38</v>
      </c>
      <c r="D142" s="239">
        <v>1</v>
      </c>
      <c r="E142" s="239"/>
      <c r="F142" s="181"/>
      <c r="G142" s="366">
        <f>E142*F142</f>
        <v>0</v>
      </c>
    </row>
    <row r="143" spans="1:7" ht="29.1" customHeight="1" x14ac:dyDescent="0.2">
      <c r="A143" s="207"/>
      <c r="B143" s="378" t="s">
        <v>332</v>
      </c>
      <c r="C143" s="179"/>
      <c r="D143" s="179"/>
      <c r="E143" s="179"/>
      <c r="F143" s="181"/>
      <c r="G143" s="365">
        <f>G139+G142</f>
        <v>0</v>
      </c>
    </row>
    <row r="144" spans="1:7" ht="18" customHeight="1" x14ac:dyDescent="0.2">
      <c r="A144" s="207"/>
      <c r="B144" s="379" t="s">
        <v>65</v>
      </c>
      <c r="C144" s="380"/>
      <c r="D144" s="380"/>
      <c r="E144" s="381"/>
      <c r="F144" s="382"/>
      <c r="G144" s="328">
        <f>G142*20%</f>
        <v>0</v>
      </c>
    </row>
    <row r="145" spans="1:7" ht="20.100000000000001" customHeight="1" x14ac:dyDescent="0.25">
      <c r="A145" s="207"/>
      <c r="B145" s="383" t="s">
        <v>66</v>
      </c>
      <c r="C145" s="384"/>
      <c r="D145" s="385"/>
      <c r="E145" s="386"/>
      <c r="F145" s="387"/>
      <c r="G145" s="253">
        <f>G142+G144</f>
        <v>0</v>
      </c>
    </row>
    <row r="146" spans="1:7" ht="20.100000000000001" customHeight="1" x14ac:dyDescent="0.2">
      <c r="A146" s="367"/>
      <c r="B146" s="368"/>
      <c r="C146" s="370"/>
      <c r="D146" s="370"/>
      <c r="E146" s="370"/>
      <c r="F146" s="371"/>
      <c r="G146" s="369"/>
    </row>
    <row r="147" spans="1:7" ht="20.100000000000001" customHeight="1" x14ac:dyDescent="0.2">
      <c r="A147" s="178"/>
      <c r="C147" s="179"/>
      <c r="D147" s="180"/>
      <c r="E147" s="180"/>
      <c r="F147" s="181"/>
      <c r="G147" s="181"/>
    </row>
    <row r="148" spans="1:7" ht="20.100000000000001" customHeight="1" x14ac:dyDescent="0.2">
      <c r="A148" s="178"/>
      <c r="B148" s="130" t="s">
        <v>29</v>
      </c>
      <c r="C148" s="179"/>
      <c r="D148" s="180"/>
      <c r="E148" s="180"/>
      <c r="F148" s="181"/>
      <c r="G148" s="181"/>
    </row>
    <row r="149" spans="1:7" ht="20.100000000000001" customHeight="1" x14ac:dyDescent="0.2">
      <c r="A149" s="178"/>
      <c r="C149" s="179"/>
      <c r="D149" s="180"/>
      <c r="E149" s="180"/>
      <c r="F149" s="181"/>
      <c r="G149" s="181"/>
    </row>
    <row r="150" spans="1:7" ht="20.100000000000001" customHeight="1" x14ac:dyDescent="0.2">
      <c r="A150" s="178"/>
      <c r="B150" s="216" t="s">
        <v>7</v>
      </c>
      <c r="C150" s="179"/>
      <c r="D150" s="180"/>
      <c r="E150" s="180"/>
      <c r="F150" s="181"/>
      <c r="G150" s="181"/>
    </row>
    <row r="151" spans="1:7" ht="20.100000000000001" customHeight="1" x14ac:dyDescent="0.2">
      <c r="A151" s="178"/>
      <c r="C151" s="179"/>
      <c r="D151" s="180"/>
      <c r="E151" s="180"/>
      <c r="F151" s="181"/>
      <c r="G151" s="181"/>
    </row>
    <row r="152" spans="1:7" ht="20.100000000000001" customHeight="1" x14ac:dyDescent="0.2">
      <c r="A152" s="178"/>
      <c r="C152" s="179"/>
      <c r="D152" s="180"/>
      <c r="E152" s="180"/>
      <c r="F152" s="181"/>
      <c r="G152" s="181"/>
    </row>
    <row r="153" spans="1:7" ht="20.100000000000001" customHeight="1" x14ac:dyDescent="0.2">
      <c r="A153" s="178"/>
      <c r="C153" s="179"/>
      <c r="D153" s="180"/>
      <c r="E153" s="180"/>
      <c r="F153" s="181"/>
      <c r="G153" s="181"/>
    </row>
    <row r="154" spans="1:7" ht="20.100000000000001" customHeight="1" x14ac:dyDescent="0.2">
      <c r="A154" s="178"/>
      <c r="C154" s="179"/>
      <c r="D154" s="180"/>
      <c r="E154" s="180"/>
      <c r="F154" s="181"/>
      <c r="G154" s="181"/>
    </row>
    <row r="155" spans="1:7" ht="20.100000000000001" customHeight="1" x14ac:dyDescent="0.2">
      <c r="A155" s="178"/>
      <c r="C155" s="179"/>
      <c r="D155" s="180"/>
      <c r="E155" s="180"/>
      <c r="F155" s="181"/>
      <c r="G155" s="181"/>
    </row>
    <row r="156" spans="1:7" ht="20.100000000000001" hidden="1" customHeight="1" x14ac:dyDescent="0.2">
      <c r="A156" s="178"/>
      <c r="C156" s="179"/>
      <c r="D156" s="180"/>
      <c r="E156" s="180"/>
      <c r="F156" s="181"/>
      <c r="G156" s="181"/>
    </row>
    <row r="157" spans="1:7" ht="27" customHeight="1" x14ac:dyDescent="0.2">
      <c r="A157" s="572" t="s">
        <v>50</v>
      </c>
      <c r="B157" s="572"/>
      <c r="C157" s="572"/>
      <c r="D157" s="572"/>
      <c r="E157" s="572"/>
      <c r="F157" s="572"/>
      <c r="G157" s="572"/>
    </row>
    <row r="158" spans="1:7" ht="20.100000000000001" customHeight="1" x14ac:dyDescent="0.2">
      <c r="A158" s="178"/>
      <c r="C158" s="179"/>
      <c r="D158" s="180"/>
      <c r="E158" s="180"/>
      <c r="F158" s="181"/>
      <c r="G158" s="181"/>
    </row>
  </sheetData>
  <mergeCells count="4">
    <mergeCell ref="A157:G157"/>
    <mergeCell ref="B132:D132"/>
    <mergeCell ref="B126:E126"/>
    <mergeCell ref="B79:F79"/>
  </mergeCells>
  <phoneticPr fontId="5" type="noConversion"/>
  <conditionalFormatting sqref="G11:G100">
    <cfRule type="cellIs" dxfId="6" priority="7" stopIfTrue="1" operator="equal">
      <formula>0</formula>
    </cfRule>
  </conditionalFormatting>
  <conditionalFormatting sqref="G102:G106">
    <cfRule type="cellIs" dxfId="5" priority="75" stopIfTrue="1" operator="equal">
      <formula>0</formula>
    </cfRule>
  </conditionalFormatting>
  <conditionalFormatting sqref="G110:G112">
    <cfRule type="cellIs" dxfId="4" priority="29" stopIfTrue="1" operator="equal">
      <formula>0</formula>
    </cfRule>
  </conditionalFormatting>
  <conditionalFormatting sqref="G114:G131">
    <cfRule type="cellIs" dxfId="3" priority="3" stopIfTrue="1" operator="equal">
      <formula>0</formula>
    </cfRule>
  </conditionalFormatting>
  <conditionalFormatting sqref="G134:G136">
    <cfRule type="cellIs" dxfId="2" priority="26" stopIfTrue="1" operator="equal">
      <formula>0</formula>
    </cfRule>
  </conditionalFormatting>
  <conditionalFormatting sqref="G139">
    <cfRule type="cellIs" dxfId="1" priority="2" stopIfTrue="1" operator="equal">
      <formula>0</formula>
    </cfRule>
  </conditionalFormatting>
  <conditionalFormatting sqref="G142:G146">
    <cfRule type="cellIs" dxfId="0" priority="1" stopIfTrue="1" operator="equal">
      <formula>0</formula>
    </cfRule>
  </conditionalFormatting>
  <pageMargins left="0.75196850393700787" right="0.38976377952755908" top="0.98031496062992141" bottom="0.79133858267716528" header="0.38976377952755908" footer="0.31102362204724415"/>
  <pageSetup paperSize="9" scale="85" orientation="portrait" horizontalDpi="4294967294" verticalDpi="4294967294" r:id="rId1"/>
  <headerFooter alignWithMargins="0">
    <oddHeader>&amp;L&amp;"Helvetica,Gras"&amp;14V.A.D. • IFPVPS
Ecole formation manipulateur radio&amp;R&amp;"Helvetica,Gras"&amp;12 &amp;14DPGF&amp;"Helvetica,Normal"&amp;10
&amp;"Helvetica,Gras"&amp;12Avril 2022</oddHeader>
    <oddFooter>&amp;L&amp;"Helvetica,Normal"&amp;9Jean-Paul MATHIEU Architecte d'intérieur&amp;C&amp;"Helvetica,Normal"&amp;9
&amp;R&amp;"Helvetica,Normal"&amp;9LOT 5 - Page &amp;P sur &amp;N</oddFooter>
  </headerFooter>
  <extLst>
    <ext xmlns:mx="http://schemas.microsoft.com/office/mac/excel/2008/main" uri="{64002731-A6B0-56B0-2670-7721B7C09600}">
      <mx:PLV Mode="1"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32"/>
  <sheetViews>
    <sheetView showWhiteSpace="0" zoomScale="125" zoomScaleNormal="125" zoomScalePageLayoutView="125" workbookViewId="0">
      <selection activeCell="C46" sqref="C46"/>
    </sheetView>
  </sheetViews>
  <sheetFormatPr baseColWidth="10" defaultColWidth="10.625" defaultRowHeight="18.95" customHeight="1" x14ac:dyDescent="0.2"/>
  <cols>
    <col min="1" max="1" width="11.5" style="1" customWidth="1"/>
    <col min="2" max="2" width="47.5" style="1" customWidth="1"/>
    <col min="3" max="3" width="6.125" style="1" customWidth="1"/>
    <col min="4" max="5" width="7.875" style="104" customWidth="1"/>
    <col min="6" max="6" width="12.125" style="1" customWidth="1"/>
    <col min="7" max="7" width="15.625" style="1" customWidth="1"/>
    <col min="8" max="8" width="1.5" style="1" customWidth="1"/>
    <col min="9" max="16384" width="10.625" style="1"/>
  </cols>
  <sheetData>
    <row r="1" spans="1:7" ht="6" customHeight="1" x14ac:dyDescent="0.25">
      <c r="A1" s="115"/>
      <c r="B1" s="116"/>
      <c r="C1" s="117"/>
      <c r="D1" s="118"/>
      <c r="E1" s="271"/>
      <c r="F1" s="120"/>
      <c r="G1" s="121"/>
    </row>
    <row r="2" spans="1:7" ht="18" customHeight="1" x14ac:dyDescent="0.25">
      <c r="A2" s="391">
        <v>2</v>
      </c>
      <c r="B2" s="392" t="s">
        <v>527</v>
      </c>
      <c r="C2" s="122"/>
      <c r="D2" s="123" t="s">
        <v>8</v>
      </c>
      <c r="E2" s="131"/>
      <c r="F2" s="125"/>
      <c r="G2" s="126"/>
    </row>
    <row r="3" spans="1:7" ht="6" customHeight="1" x14ac:dyDescent="0.25">
      <c r="A3" s="202"/>
      <c r="B3" s="143"/>
      <c r="C3" s="122"/>
      <c r="D3" s="390"/>
      <c r="E3" s="131"/>
      <c r="F3" s="125"/>
      <c r="G3" s="126"/>
    </row>
    <row r="4" spans="1:7" ht="21.95" customHeight="1" x14ac:dyDescent="0.25">
      <c r="A4" s="158" t="s">
        <v>528</v>
      </c>
      <c r="B4" s="393" t="s">
        <v>418</v>
      </c>
      <c r="C4" s="122"/>
      <c r="D4" s="123"/>
      <c r="E4" s="131"/>
      <c r="F4" s="125"/>
      <c r="G4" s="126"/>
    </row>
    <row r="5" spans="1:7" ht="18" customHeight="1" x14ac:dyDescent="0.25">
      <c r="A5" s="200" t="s">
        <v>39</v>
      </c>
      <c r="B5" s="393"/>
      <c r="C5" s="122"/>
      <c r="D5" s="128"/>
      <c r="E5" s="128"/>
      <c r="F5" s="125"/>
      <c r="G5" s="129"/>
    </row>
    <row r="6" spans="1:7" ht="17.100000000000001" customHeight="1" x14ac:dyDescent="0.2">
      <c r="A6" s="201"/>
      <c r="C6" s="122"/>
      <c r="D6" s="128"/>
      <c r="E6" s="131"/>
      <c r="F6" s="125"/>
      <c r="G6" s="129"/>
    </row>
    <row r="7" spans="1:7" ht="17.100000000000001" customHeight="1" x14ac:dyDescent="0.25">
      <c r="A7" s="201"/>
      <c r="B7" s="127"/>
      <c r="C7" s="122"/>
      <c r="D7" s="132"/>
      <c r="E7" s="131"/>
      <c r="F7" s="125"/>
      <c r="G7" s="129"/>
    </row>
    <row r="8" spans="1:7" ht="15.95" customHeight="1" x14ac:dyDescent="0.25">
      <c r="A8" s="201"/>
      <c r="B8" s="127"/>
      <c r="C8" s="122"/>
      <c r="D8" s="133"/>
      <c r="E8" s="131"/>
      <c r="F8" s="125"/>
      <c r="G8" s="126"/>
    </row>
    <row r="9" spans="1:7" ht="6" customHeight="1" x14ac:dyDescent="0.25">
      <c r="A9" s="134"/>
      <c r="B9" s="135"/>
      <c r="C9" s="136"/>
      <c r="D9" s="137"/>
      <c r="E9" s="272"/>
      <c r="F9" s="139"/>
      <c r="G9" s="140"/>
    </row>
    <row r="10" spans="1:7" ht="15.95" customHeight="1" x14ac:dyDescent="0.25">
      <c r="A10" s="141"/>
      <c r="B10" s="142"/>
      <c r="C10" s="143"/>
      <c r="D10" s="144" t="s">
        <v>27</v>
      </c>
      <c r="E10" s="145"/>
      <c r="F10" s="125"/>
      <c r="G10" s="143"/>
    </row>
    <row r="11" spans="1:7" s="2" customFormat="1" ht="14.1" customHeight="1" x14ac:dyDescent="0.2">
      <c r="A11" s="146" t="s">
        <v>13</v>
      </c>
      <c r="B11" s="147" t="s">
        <v>15</v>
      </c>
      <c r="C11" s="148" t="s">
        <v>30</v>
      </c>
      <c r="D11" s="149" t="s">
        <v>11</v>
      </c>
      <c r="E11" s="150" t="s">
        <v>11</v>
      </c>
      <c r="F11" s="146" t="s">
        <v>31</v>
      </c>
      <c r="G11" s="146" t="s">
        <v>12</v>
      </c>
    </row>
    <row r="12" spans="1:7" s="2" customFormat="1" ht="15" customHeight="1" x14ac:dyDescent="0.2">
      <c r="A12" s="151" t="s">
        <v>14</v>
      </c>
      <c r="B12" s="152" t="s">
        <v>28</v>
      </c>
      <c r="C12" s="153"/>
      <c r="D12" s="154" t="s">
        <v>26</v>
      </c>
      <c r="E12" s="155" t="s">
        <v>93</v>
      </c>
      <c r="F12" s="151"/>
      <c r="G12" s="151"/>
    </row>
    <row r="13" spans="1:7" s="2" customFormat="1" ht="18.95" customHeight="1" x14ac:dyDescent="0.2">
      <c r="A13" s="156"/>
      <c r="B13" s="157"/>
      <c r="C13" s="158"/>
      <c r="D13" s="159"/>
      <c r="E13" s="160"/>
      <c r="F13" s="156"/>
      <c r="G13" s="146"/>
    </row>
    <row r="14" spans="1:7" s="2" customFormat="1" ht="18.95" customHeight="1" x14ac:dyDescent="0.2">
      <c r="A14" s="284" t="s">
        <v>441</v>
      </c>
      <c r="B14" s="444" t="s">
        <v>361</v>
      </c>
      <c r="C14" s="286"/>
      <c r="D14" s="429"/>
      <c r="E14" s="445"/>
      <c r="F14" s="287"/>
      <c r="G14" s="287"/>
    </row>
    <row r="15" spans="1:7" s="2" customFormat="1" ht="18.95" customHeight="1" x14ac:dyDescent="0.2">
      <c r="A15" s="287"/>
      <c r="B15" s="446"/>
      <c r="C15" s="286"/>
      <c r="D15" s="429"/>
      <c r="E15" s="445"/>
      <c r="F15" s="287"/>
      <c r="G15" s="287"/>
    </row>
    <row r="16" spans="1:7" ht="20.100000000000001" customHeight="1" x14ac:dyDescent="0.25">
      <c r="A16" s="284" t="s">
        <v>442</v>
      </c>
      <c r="B16" s="444" t="s">
        <v>37</v>
      </c>
      <c r="C16" s="286" t="s">
        <v>70</v>
      </c>
      <c r="D16" s="429">
        <v>1</v>
      </c>
      <c r="E16" s="429"/>
      <c r="F16" s="288"/>
      <c r="G16" s="458">
        <f t="shared" ref="G16:G21" si="0">E16*F16</f>
        <v>0</v>
      </c>
    </row>
    <row r="17" spans="1:7" ht="20.100000000000001" customHeight="1" x14ac:dyDescent="0.2">
      <c r="A17" s="287"/>
      <c r="B17" s="447"/>
      <c r="C17" s="286"/>
      <c r="D17" s="429"/>
      <c r="E17" s="429"/>
      <c r="F17" s="288"/>
      <c r="G17" s="438">
        <f t="shared" si="0"/>
        <v>0</v>
      </c>
    </row>
    <row r="18" spans="1:7" ht="20.100000000000001" customHeight="1" x14ac:dyDescent="0.25">
      <c r="A18" s="525" t="s">
        <v>443</v>
      </c>
      <c r="B18" s="526" t="s">
        <v>424</v>
      </c>
      <c r="C18" s="527" t="s">
        <v>70</v>
      </c>
      <c r="D18" s="528">
        <v>1</v>
      </c>
      <c r="E18" s="528"/>
      <c r="F18" s="529"/>
      <c r="G18" s="530">
        <f t="shared" ref="G18" si="1">E18*F18</f>
        <v>0</v>
      </c>
    </row>
    <row r="19" spans="1:7" ht="20.100000000000001" customHeight="1" x14ac:dyDescent="0.2">
      <c r="A19" s="287"/>
      <c r="B19" s="447"/>
      <c r="C19" s="286"/>
      <c r="D19" s="429"/>
      <c r="E19" s="429"/>
      <c r="F19" s="288"/>
      <c r="G19" s="438"/>
    </row>
    <row r="20" spans="1:7" ht="20.100000000000001" customHeight="1" x14ac:dyDescent="0.2">
      <c r="A20" s="284" t="s">
        <v>445</v>
      </c>
      <c r="B20" s="448" t="s">
        <v>444</v>
      </c>
      <c r="C20" s="449"/>
      <c r="D20" s="450"/>
      <c r="E20" s="429"/>
      <c r="F20" s="288"/>
      <c r="G20" s="431">
        <f t="shared" si="0"/>
        <v>0</v>
      </c>
    </row>
    <row r="21" spans="1:7" ht="20.100000000000001" customHeight="1" x14ac:dyDescent="0.2">
      <c r="A21" s="284"/>
      <c r="B21" s="448"/>
      <c r="C21" s="449"/>
      <c r="D21" s="450"/>
      <c r="E21" s="429"/>
      <c r="F21" s="288"/>
      <c r="G21" s="431">
        <f t="shared" si="0"/>
        <v>0</v>
      </c>
    </row>
    <row r="22" spans="1:7" ht="20.100000000000001" customHeight="1" x14ac:dyDescent="0.2">
      <c r="A22" s="287" t="s">
        <v>446</v>
      </c>
      <c r="B22" s="451" t="s">
        <v>340</v>
      </c>
      <c r="C22" s="286" t="s">
        <v>38</v>
      </c>
      <c r="D22" s="429">
        <v>9</v>
      </c>
      <c r="E22" s="429"/>
      <c r="F22" s="288"/>
      <c r="G22" s="459">
        <f t="shared" ref="G22:G35" si="2">E22*F22</f>
        <v>0</v>
      </c>
    </row>
    <row r="23" spans="1:7" ht="20.100000000000001" customHeight="1" x14ac:dyDescent="0.2">
      <c r="A23" s="287"/>
      <c r="B23" s="291"/>
      <c r="C23" s="286"/>
      <c r="D23" s="429"/>
      <c r="E23" s="429"/>
      <c r="F23" s="288"/>
      <c r="G23" s="438">
        <f t="shared" si="2"/>
        <v>0</v>
      </c>
    </row>
    <row r="24" spans="1:7" ht="20.100000000000001" customHeight="1" x14ac:dyDescent="0.2">
      <c r="A24" s="287" t="s">
        <v>447</v>
      </c>
      <c r="B24" s="451" t="s">
        <v>341</v>
      </c>
      <c r="C24" s="286" t="s">
        <v>38</v>
      </c>
      <c r="D24" s="429">
        <v>1</v>
      </c>
      <c r="E24" s="429"/>
      <c r="F24" s="288"/>
      <c r="G24" s="459">
        <f t="shared" si="2"/>
        <v>0</v>
      </c>
    </row>
    <row r="25" spans="1:7" ht="20.100000000000001" customHeight="1" x14ac:dyDescent="0.2">
      <c r="A25" s="287"/>
      <c r="B25" s="291"/>
      <c r="C25" s="286"/>
      <c r="D25" s="429"/>
      <c r="E25" s="429"/>
      <c r="F25" s="288"/>
      <c r="G25" s="438">
        <f t="shared" si="2"/>
        <v>0</v>
      </c>
    </row>
    <row r="26" spans="1:7" ht="20.100000000000001" customHeight="1" x14ac:dyDescent="0.2">
      <c r="A26" s="287" t="s">
        <v>448</v>
      </c>
      <c r="B26" s="451" t="s">
        <v>342</v>
      </c>
      <c r="C26" s="286" t="s">
        <v>38</v>
      </c>
      <c r="D26" s="429">
        <v>1</v>
      </c>
      <c r="E26" s="429"/>
      <c r="F26" s="288"/>
      <c r="G26" s="459">
        <f t="shared" si="2"/>
        <v>0</v>
      </c>
    </row>
    <row r="27" spans="1:7" ht="20.100000000000001" customHeight="1" x14ac:dyDescent="0.2">
      <c r="A27" s="287"/>
      <c r="B27" s="291"/>
      <c r="C27" s="286"/>
      <c r="D27" s="429"/>
      <c r="E27" s="429"/>
      <c r="F27" s="288"/>
      <c r="G27" s="438">
        <f t="shared" si="2"/>
        <v>0</v>
      </c>
    </row>
    <row r="28" spans="1:7" ht="20.100000000000001" customHeight="1" x14ac:dyDescent="0.2">
      <c r="A28" s="287" t="s">
        <v>449</v>
      </c>
      <c r="B28" s="289" t="s">
        <v>343</v>
      </c>
      <c r="C28" s="286" t="s">
        <v>38</v>
      </c>
      <c r="D28" s="429">
        <v>1</v>
      </c>
      <c r="E28" s="429"/>
      <c r="F28" s="288"/>
      <c r="G28" s="459">
        <f t="shared" si="2"/>
        <v>0</v>
      </c>
    </row>
    <row r="29" spans="1:7" ht="20.100000000000001" customHeight="1" x14ac:dyDescent="0.25">
      <c r="A29" s="287"/>
      <c r="B29" s="452"/>
      <c r="C29" s="286"/>
      <c r="D29" s="429"/>
      <c r="E29" s="429"/>
      <c r="F29" s="288"/>
      <c r="G29" s="438">
        <f t="shared" si="2"/>
        <v>0</v>
      </c>
    </row>
    <row r="30" spans="1:7" ht="20.100000000000001" customHeight="1" x14ac:dyDescent="0.2">
      <c r="A30" s="287" t="s">
        <v>450</v>
      </c>
      <c r="B30" s="289" t="s">
        <v>344</v>
      </c>
      <c r="C30" s="286" t="s">
        <v>38</v>
      </c>
      <c r="D30" s="429">
        <v>2</v>
      </c>
      <c r="E30" s="429"/>
      <c r="F30" s="288"/>
      <c r="G30" s="459">
        <f t="shared" si="2"/>
        <v>0</v>
      </c>
    </row>
    <row r="31" spans="1:7" ht="20.100000000000001" customHeight="1" x14ac:dyDescent="0.2">
      <c r="A31" s="287"/>
      <c r="B31" s="285"/>
      <c r="C31" s="286"/>
      <c r="D31" s="429"/>
      <c r="E31" s="429"/>
      <c r="F31" s="288"/>
      <c r="G31" s="438">
        <f t="shared" si="2"/>
        <v>0</v>
      </c>
    </row>
    <row r="32" spans="1:7" ht="20.100000000000001" customHeight="1" x14ac:dyDescent="0.2">
      <c r="A32" s="287" t="s">
        <v>451</v>
      </c>
      <c r="B32" s="451" t="s">
        <v>345</v>
      </c>
      <c r="C32" s="286" t="s">
        <v>38</v>
      </c>
      <c r="D32" s="429">
        <v>1</v>
      </c>
      <c r="E32" s="429"/>
      <c r="F32" s="288"/>
      <c r="G32" s="459">
        <f t="shared" si="2"/>
        <v>0</v>
      </c>
    </row>
    <row r="33" spans="1:7" ht="20.100000000000001" customHeight="1" x14ac:dyDescent="0.2">
      <c r="A33" s="287"/>
      <c r="B33" s="291"/>
      <c r="C33" s="286"/>
      <c r="D33" s="429"/>
      <c r="E33" s="429"/>
      <c r="F33" s="288"/>
      <c r="G33" s="438">
        <f t="shared" si="2"/>
        <v>0</v>
      </c>
    </row>
    <row r="34" spans="1:7" ht="20.100000000000001" customHeight="1" x14ac:dyDescent="0.2">
      <c r="A34" s="287" t="s">
        <v>452</v>
      </c>
      <c r="B34" s="451" t="s">
        <v>346</v>
      </c>
      <c r="C34" s="286" t="s">
        <v>40</v>
      </c>
      <c r="D34" s="429">
        <v>1</v>
      </c>
      <c r="E34" s="429"/>
      <c r="F34" s="288"/>
      <c r="G34" s="459">
        <f t="shared" si="2"/>
        <v>0</v>
      </c>
    </row>
    <row r="35" spans="1:7" ht="20.100000000000001" customHeight="1" x14ac:dyDescent="0.2">
      <c r="A35" s="287"/>
      <c r="B35" s="291"/>
      <c r="C35" s="286"/>
      <c r="D35" s="429"/>
      <c r="E35" s="429"/>
      <c r="F35" s="288"/>
      <c r="G35" s="438">
        <f t="shared" si="2"/>
        <v>0</v>
      </c>
    </row>
    <row r="36" spans="1:7" ht="23.1" customHeight="1" x14ac:dyDescent="0.2">
      <c r="A36" s="287" t="s">
        <v>453</v>
      </c>
      <c r="B36" s="289" t="s">
        <v>347</v>
      </c>
      <c r="C36" s="286"/>
      <c r="D36" s="429"/>
      <c r="E36" s="429"/>
      <c r="F36" s="288"/>
      <c r="G36" s="288">
        <f t="shared" ref="G36:G82" si="3">E36*F36</f>
        <v>0</v>
      </c>
    </row>
    <row r="37" spans="1:7" ht="23.1" customHeight="1" x14ac:dyDescent="0.2">
      <c r="A37" s="453"/>
      <c r="B37" s="485" t="s">
        <v>398</v>
      </c>
      <c r="C37" s="286" t="s">
        <v>38</v>
      </c>
      <c r="D37" s="429">
        <v>2</v>
      </c>
      <c r="E37" s="429"/>
      <c r="F37" s="288"/>
      <c r="G37" s="288">
        <f>E37*F37</f>
        <v>0</v>
      </c>
    </row>
    <row r="38" spans="1:7" ht="23.1" customHeight="1" x14ac:dyDescent="0.2">
      <c r="A38" s="453"/>
      <c r="B38" s="485" t="s">
        <v>399</v>
      </c>
      <c r="C38" s="286" t="s">
        <v>400</v>
      </c>
      <c r="D38" s="429">
        <v>1066</v>
      </c>
      <c r="E38" s="429"/>
      <c r="F38" s="288"/>
      <c r="G38" s="288">
        <f>E38*F38</f>
        <v>0</v>
      </c>
    </row>
    <row r="39" spans="1:7" ht="23.1" customHeight="1" x14ac:dyDescent="0.2">
      <c r="A39" s="453"/>
      <c r="B39" s="485" t="s">
        <v>401</v>
      </c>
      <c r="C39" s="286" t="s">
        <v>400</v>
      </c>
      <c r="D39" s="429">
        <v>200</v>
      </c>
      <c r="E39" s="429"/>
      <c r="F39" s="288"/>
      <c r="G39" s="288">
        <f>E39*F39</f>
        <v>0</v>
      </c>
    </row>
    <row r="40" spans="1:7" ht="23.1" customHeight="1" x14ac:dyDescent="0.2">
      <c r="A40" s="453"/>
      <c r="B40" s="485" t="s">
        <v>402</v>
      </c>
      <c r="C40" s="286" t="s">
        <v>38</v>
      </c>
      <c r="D40" s="429">
        <v>2</v>
      </c>
      <c r="E40" s="429"/>
      <c r="F40" s="288"/>
      <c r="G40" s="288">
        <f>E40*F40</f>
        <v>0</v>
      </c>
    </row>
    <row r="41" spans="1:7" ht="23.1" customHeight="1" x14ac:dyDescent="0.2">
      <c r="A41" s="453"/>
      <c r="B41" s="440" t="s">
        <v>463</v>
      </c>
      <c r="C41" s="286"/>
      <c r="D41" s="429"/>
      <c r="E41" s="429"/>
      <c r="F41" s="288"/>
      <c r="G41" s="459">
        <f>SUM(G37:G40)</f>
        <v>0</v>
      </c>
    </row>
    <row r="42" spans="1:7" ht="23.1" customHeight="1" x14ac:dyDescent="0.2">
      <c r="A42" s="453"/>
      <c r="B42" s="289"/>
      <c r="C42" s="286"/>
      <c r="D42" s="429"/>
      <c r="E42" s="429"/>
      <c r="F42" s="288"/>
      <c r="G42" s="295"/>
    </row>
    <row r="43" spans="1:7" ht="20.100000000000001" customHeight="1" x14ac:dyDescent="0.2">
      <c r="A43" s="287" t="s">
        <v>454</v>
      </c>
      <c r="B43" s="289" t="s">
        <v>425</v>
      </c>
      <c r="C43" s="286" t="s">
        <v>38</v>
      </c>
      <c r="D43" s="429">
        <v>2</v>
      </c>
      <c r="E43" s="429"/>
      <c r="F43" s="464"/>
      <c r="G43" s="459">
        <f>E43*F43</f>
        <v>0</v>
      </c>
    </row>
    <row r="44" spans="1:7" ht="20.100000000000001" customHeight="1" x14ac:dyDescent="0.2">
      <c r="A44" s="287"/>
      <c r="B44" s="285"/>
      <c r="C44" s="286"/>
      <c r="D44" s="429"/>
      <c r="E44" s="429"/>
      <c r="F44" s="288"/>
      <c r="G44" s="295">
        <f t="shared" si="3"/>
        <v>0</v>
      </c>
    </row>
    <row r="45" spans="1:7" ht="20.100000000000001" customHeight="1" x14ac:dyDescent="0.2">
      <c r="A45" s="287" t="s">
        <v>455</v>
      </c>
      <c r="B45" s="451" t="s">
        <v>348</v>
      </c>
      <c r="C45" s="286" t="s">
        <v>40</v>
      </c>
      <c r="D45" s="429">
        <v>1</v>
      </c>
      <c r="E45" s="429"/>
      <c r="F45" s="288"/>
      <c r="G45" s="459">
        <f t="shared" si="3"/>
        <v>0</v>
      </c>
    </row>
    <row r="46" spans="1:7" ht="20.100000000000001" customHeight="1" x14ac:dyDescent="0.2">
      <c r="A46" s="287"/>
      <c r="B46" s="291"/>
      <c r="C46" s="286"/>
      <c r="D46" s="429"/>
      <c r="E46" s="429"/>
      <c r="F46" s="288"/>
      <c r="G46" s="295">
        <f t="shared" si="3"/>
        <v>0</v>
      </c>
    </row>
    <row r="47" spans="1:7" ht="20.100000000000001" customHeight="1" x14ac:dyDescent="0.2">
      <c r="A47" s="287" t="s">
        <v>456</v>
      </c>
      <c r="B47" s="451" t="s">
        <v>542</v>
      </c>
      <c r="C47" s="286" t="s">
        <v>40</v>
      </c>
      <c r="D47" s="429">
        <v>1</v>
      </c>
      <c r="E47" s="429"/>
      <c r="F47" s="288"/>
      <c r="G47" s="206"/>
    </row>
    <row r="48" spans="1:7" ht="20.100000000000001" customHeight="1" x14ac:dyDescent="0.2">
      <c r="A48" s="287"/>
      <c r="B48" s="291"/>
      <c r="C48" s="286"/>
      <c r="D48" s="429"/>
      <c r="E48" s="429"/>
      <c r="F48" s="288"/>
      <c r="G48" s="206"/>
    </row>
    <row r="49" spans="1:7" s="471" customFormat="1" ht="20.100000000000001" customHeight="1" x14ac:dyDescent="0.2">
      <c r="A49" s="287" t="s">
        <v>457</v>
      </c>
      <c r="B49" s="531" t="s">
        <v>427</v>
      </c>
      <c r="C49" s="527" t="s">
        <v>426</v>
      </c>
      <c r="D49" s="528">
        <v>15</v>
      </c>
      <c r="E49" s="528"/>
      <c r="F49" s="529"/>
      <c r="G49" s="532">
        <f t="shared" si="3"/>
        <v>0</v>
      </c>
    </row>
    <row r="50" spans="1:7" ht="20.100000000000001" customHeight="1" x14ac:dyDescent="0.2">
      <c r="A50" s="287"/>
      <c r="B50" s="291"/>
      <c r="C50" s="286"/>
      <c r="D50" s="429"/>
      <c r="E50" s="429"/>
      <c r="F50" s="288"/>
      <c r="G50" s="295">
        <f t="shared" si="3"/>
        <v>0</v>
      </c>
    </row>
    <row r="51" spans="1:7" ht="20.100000000000001" customHeight="1" x14ac:dyDescent="0.2">
      <c r="A51" s="287" t="s">
        <v>458</v>
      </c>
      <c r="B51" s="451" t="s">
        <v>349</v>
      </c>
      <c r="C51" s="286" t="s">
        <v>400</v>
      </c>
      <c r="D51" s="429">
        <v>9</v>
      </c>
      <c r="E51" s="429"/>
      <c r="F51" s="288"/>
      <c r="G51" s="459">
        <f t="shared" si="3"/>
        <v>0</v>
      </c>
    </row>
    <row r="52" spans="1:7" ht="20.100000000000001" customHeight="1" x14ac:dyDescent="0.2">
      <c r="A52" s="287"/>
      <c r="B52" s="291"/>
      <c r="C52" s="286"/>
      <c r="D52" s="429"/>
      <c r="E52" s="429"/>
      <c r="F52" s="288"/>
      <c r="G52" s="295">
        <f t="shared" si="3"/>
        <v>0</v>
      </c>
    </row>
    <row r="53" spans="1:7" ht="20.100000000000001" customHeight="1" x14ac:dyDescent="0.2">
      <c r="A53" s="287" t="s">
        <v>459</v>
      </c>
      <c r="B53" s="441" t="s">
        <v>350</v>
      </c>
      <c r="C53" s="442" t="s">
        <v>38</v>
      </c>
      <c r="D53" s="443">
        <v>2</v>
      </c>
      <c r="E53" s="443"/>
      <c r="F53" s="171"/>
      <c r="G53" s="459">
        <f t="shared" si="3"/>
        <v>0</v>
      </c>
    </row>
    <row r="54" spans="1:7" ht="20.100000000000001" customHeight="1" x14ac:dyDescent="0.2">
      <c r="A54" s="287"/>
      <c r="B54" s="265"/>
      <c r="C54" s="162"/>
      <c r="D54" s="163"/>
      <c r="E54" s="163"/>
      <c r="F54" s="164"/>
      <c r="G54" s="295">
        <f t="shared" si="3"/>
        <v>0</v>
      </c>
    </row>
    <row r="55" spans="1:7" ht="30.75" customHeight="1" x14ac:dyDescent="0.2">
      <c r="A55" s="287" t="s">
        <v>460</v>
      </c>
      <c r="B55" s="533" t="s">
        <v>428</v>
      </c>
      <c r="C55" s="534"/>
      <c r="D55" s="535"/>
      <c r="E55" s="535"/>
      <c r="F55" s="529"/>
      <c r="G55" s="532">
        <f t="shared" si="3"/>
        <v>0</v>
      </c>
    </row>
    <row r="56" spans="1:7" ht="16.5" customHeight="1" x14ac:dyDescent="0.2">
      <c r="A56" s="287"/>
      <c r="B56" s="533" t="s">
        <v>429</v>
      </c>
      <c r="C56" s="534" t="s">
        <v>38</v>
      </c>
      <c r="D56" s="535">
        <v>12</v>
      </c>
      <c r="E56" s="535"/>
      <c r="F56" s="334"/>
      <c r="G56" s="536">
        <f t="shared" si="3"/>
        <v>0</v>
      </c>
    </row>
    <row r="57" spans="1:7" ht="15" customHeight="1" x14ac:dyDescent="0.2">
      <c r="A57" s="287"/>
      <c r="B57" s="533" t="s">
        <v>524</v>
      </c>
      <c r="C57" s="534" t="s">
        <v>430</v>
      </c>
      <c r="D57" s="535">
        <v>2</v>
      </c>
      <c r="E57" s="535"/>
      <c r="F57" s="334"/>
      <c r="G57" s="536">
        <f t="shared" si="3"/>
        <v>0</v>
      </c>
    </row>
    <row r="58" spans="1:7" ht="18" customHeight="1" x14ac:dyDescent="0.2">
      <c r="A58" s="287" t="s">
        <v>543</v>
      </c>
      <c r="B58" s="533" t="s">
        <v>523</v>
      </c>
      <c r="C58" s="534" t="s">
        <v>38</v>
      </c>
      <c r="D58" s="535">
        <v>16</v>
      </c>
      <c r="E58" s="535"/>
      <c r="F58" s="334"/>
      <c r="G58" s="537">
        <f t="shared" si="3"/>
        <v>0</v>
      </c>
    </row>
    <row r="59" spans="1:7" ht="20.100000000000001" customHeight="1" x14ac:dyDescent="0.2">
      <c r="A59" s="287"/>
      <c r="B59" s="533"/>
      <c r="C59" s="534"/>
      <c r="D59" s="535"/>
      <c r="E59" s="535"/>
      <c r="F59" s="334"/>
      <c r="G59" s="536">
        <f t="shared" si="3"/>
        <v>0</v>
      </c>
    </row>
    <row r="60" spans="1:7" ht="20.100000000000001" customHeight="1" x14ac:dyDescent="0.2">
      <c r="A60" s="287" t="s">
        <v>544</v>
      </c>
      <c r="B60" s="538" t="s">
        <v>351</v>
      </c>
      <c r="C60" s="534" t="s">
        <v>38</v>
      </c>
      <c r="D60" s="535">
        <v>1</v>
      </c>
      <c r="E60" s="535"/>
      <c r="F60" s="334"/>
      <c r="G60" s="532">
        <f t="shared" si="3"/>
        <v>0</v>
      </c>
    </row>
    <row r="61" spans="1:7" ht="20.100000000000001" customHeight="1" x14ac:dyDescent="0.2">
      <c r="A61" s="287"/>
      <c r="B61" s="351"/>
      <c r="C61" s="162"/>
      <c r="D61" s="163"/>
      <c r="E61" s="163"/>
      <c r="F61" s="164"/>
      <c r="G61" s="295">
        <f t="shared" si="3"/>
        <v>0</v>
      </c>
    </row>
    <row r="62" spans="1:7" ht="20.100000000000001" customHeight="1" x14ac:dyDescent="0.2">
      <c r="A62" s="287" t="s">
        <v>461</v>
      </c>
      <c r="B62" s="351" t="s">
        <v>352</v>
      </c>
      <c r="C62" s="162"/>
      <c r="D62" s="163"/>
      <c r="E62" s="163"/>
      <c r="F62" s="164"/>
      <c r="G62" s="164">
        <f t="shared" si="3"/>
        <v>0</v>
      </c>
    </row>
    <row r="63" spans="1:7" ht="20.100000000000001" customHeight="1" x14ac:dyDescent="0.2">
      <c r="A63" s="287"/>
      <c r="B63" s="485" t="s">
        <v>522</v>
      </c>
      <c r="C63" s="162" t="s">
        <v>40</v>
      </c>
      <c r="D63" s="163">
        <v>1</v>
      </c>
      <c r="E63" s="163"/>
      <c r="F63" s="164"/>
      <c r="G63" s="164">
        <f t="shared" si="3"/>
        <v>0</v>
      </c>
    </row>
    <row r="64" spans="1:7" ht="20.100000000000001" customHeight="1" x14ac:dyDescent="0.2">
      <c r="A64" s="287"/>
      <c r="B64" s="485" t="s">
        <v>355</v>
      </c>
      <c r="C64" s="162" t="s">
        <v>38</v>
      </c>
      <c r="D64" s="163">
        <v>1</v>
      </c>
      <c r="E64" s="163"/>
      <c r="F64" s="164"/>
      <c r="G64" s="164">
        <f t="shared" si="3"/>
        <v>0</v>
      </c>
    </row>
    <row r="65" spans="1:7" ht="20.100000000000001" customHeight="1" x14ac:dyDescent="0.2">
      <c r="A65" s="287"/>
      <c r="B65" s="485" t="s">
        <v>356</v>
      </c>
      <c r="C65" s="162" t="s">
        <v>38</v>
      </c>
      <c r="D65" s="163">
        <v>1</v>
      </c>
      <c r="E65" s="163"/>
      <c r="F65" s="164"/>
      <c r="G65" s="164">
        <f t="shared" si="3"/>
        <v>0</v>
      </c>
    </row>
    <row r="66" spans="1:7" ht="20.100000000000001" customHeight="1" x14ac:dyDescent="0.2">
      <c r="A66" s="287"/>
      <c r="B66" s="485" t="s">
        <v>357</v>
      </c>
      <c r="C66" s="162" t="s">
        <v>40</v>
      </c>
      <c r="D66" s="163">
        <v>1</v>
      </c>
      <c r="E66" s="163"/>
      <c r="F66" s="164"/>
      <c r="G66" s="164">
        <f t="shared" si="3"/>
        <v>0</v>
      </c>
    </row>
    <row r="67" spans="1:7" ht="20.100000000000001" customHeight="1" x14ac:dyDescent="0.2">
      <c r="A67" s="287"/>
      <c r="B67" s="440" t="s">
        <v>464</v>
      </c>
      <c r="C67" s="162"/>
      <c r="D67" s="163"/>
      <c r="E67" s="163"/>
      <c r="F67" s="164"/>
      <c r="G67" s="459">
        <f>SUM(G63:G66)</f>
        <v>0</v>
      </c>
    </row>
    <row r="68" spans="1:7" ht="20.100000000000001" customHeight="1" x14ac:dyDescent="0.2">
      <c r="A68" s="287"/>
      <c r="B68" s="265"/>
      <c r="C68" s="162"/>
      <c r="D68" s="163"/>
      <c r="E68" s="163"/>
      <c r="F68" s="164"/>
      <c r="G68" s="171">
        <f t="shared" si="3"/>
        <v>0</v>
      </c>
    </row>
    <row r="69" spans="1:7" ht="20.100000000000001" customHeight="1" x14ac:dyDescent="0.2">
      <c r="A69" s="287" t="s">
        <v>462</v>
      </c>
      <c r="B69" s="351" t="s">
        <v>353</v>
      </c>
      <c r="C69" s="162"/>
      <c r="D69" s="163"/>
      <c r="E69" s="163"/>
      <c r="F69" s="164"/>
      <c r="G69" s="164">
        <f t="shared" si="3"/>
        <v>0</v>
      </c>
    </row>
    <row r="70" spans="1:7" ht="20.100000000000001" customHeight="1" x14ac:dyDescent="0.2">
      <c r="A70" s="287"/>
      <c r="B70" s="485" t="s">
        <v>415</v>
      </c>
      <c r="C70" s="162" t="s">
        <v>40</v>
      </c>
      <c r="D70" s="163">
        <v>1</v>
      </c>
      <c r="E70" s="163"/>
      <c r="F70" s="164"/>
      <c r="G70" s="164">
        <f t="shared" si="3"/>
        <v>0</v>
      </c>
    </row>
    <row r="71" spans="1:7" ht="20.100000000000001" customHeight="1" x14ac:dyDescent="0.2">
      <c r="A71" s="287"/>
      <c r="B71" s="485" t="s">
        <v>358</v>
      </c>
      <c r="C71" s="162" t="s">
        <v>40</v>
      </c>
      <c r="D71" s="163">
        <v>1</v>
      </c>
      <c r="E71" s="163"/>
      <c r="F71" s="164"/>
      <c r="G71" s="164">
        <f t="shared" ref="G71:G72" si="4">E71*F71</f>
        <v>0</v>
      </c>
    </row>
    <row r="72" spans="1:7" ht="17.100000000000001" customHeight="1" x14ac:dyDescent="0.2">
      <c r="A72" s="287"/>
      <c r="B72" s="539" t="s">
        <v>520</v>
      </c>
      <c r="C72" s="162" t="s">
        <v>40</v>
      </c>
      <c r="D72" s="163">
        <v>1</v>
      </c>
      <c r="E72" s="163"/>
      <c r="F72" s="164"/>
      <c r="G72" s="164">
        <f t="shared" si="4"/>
        <v>0</v>
      </c>
    </row>
    <row r="73" spans="1:7" ht="17.100000000000001" customHeight="1" x14ac:dyDescent="0.2">
      <c r="A73" s="287"/>
      <c r="B73" s="539" t="s">
        <v>521</v>
      </c>
      <c r="C73" s="162" t="s">
        <v>40</v>
      </c>
      <c r="D73" s="163">
        <v>1</v>
      </c>
      <c r="E73" s="163"/>
      <c r="F73" s="164"/>
      <c r="G73" s="164">
        <f t="shared" si="3"/>
        <v>0</v>
      </c>
    </row>
    <row r="74" spans="1:7" ht="20.100000000000001" customHeight="1" x14ac:dyDescent="0.2">
      <c r="A74" s="287"/>
      <c r="B74" s="440" t="s">
        <v>465</v>
      </c>
      <c r="C74" s="162"/>
      <c r="D74" s="163"/>
      <c r="E74" s="163"/>
      <c r="F74" s="164"/>
      <c r="G74" s="459">
        <f>SUM(G70:G73)</f>
        <v>0</v>
      </c>
    </row>
    <row r="75" spans="1:7" ht="20.100000000000001" customHeight="1" x14ac:dyDescent="0.2">
      <c r="A75" s="287"/>
      <c r="B75" s="265"/>
      <c r="C75" s="162"/>
      <c r="D75" s="163"/>
      <c r="E75" s="163"/>
      <c r="F75" s="164"/>
      <c r="G75" s="171">
        <f t="shared" si="3"/>
        <v>0</v>
      </c>
    </row>
    <row r="76" spans="1:7" ht="27" customHeight="1" x14ac:dyDescent="0.2">
      <c r="A76" s="287" t="s">
        <v>545</v>
      </c>
      <c r="B76" s="351" t="s">
        <v>354</v>
      </c>
      <c r="C76" s="162"/>
      <c r="D76" s="163"/>
      <c r="E76" s="163"/>
      <c r="F76" s="164"/>
      <c r="G76" s="164">
        <f t="shared" si="3"/>
        <v>0</v>
      </c>
    </row>
    <row r="77" spans="1:7" ht="38.1" customHeight="1" x14ac:dyDescent="0.2">
      <c r="A77" s="389"/>
      <c r="B77" s="265" t="s">
        <v>403</v>
      </c>
      <c r="C77" s="162" t="s">
        <v>40</v>
      </c>
      <c r="D77" s="163">
        <v>1</v>
      </c>
      <c r="E77" s="163"/>
      <c r="F77" s="164"/>
      <c r="G77" s="164">
        <f t="shared" ref="G77:G80" si="5">E77*F77</f>
        <v>0</v>
      </c>
    </row>
    <row r="78" spans="1:7" ht="20.100000000000001" customHeight="1" x14ac:dyDescent="0.2">
      <c r="A78" s="389"/>
      <c r="B78" s="265" t="s">
        <v>404</v>
      </c>
      <c r="C78" s="162" t="s">
        <v>78</v>
      </c>
      <c r="D78" s="163">
        <v>30</v>
      </c>
      <c r="E78" s="163"/>
      <c r="F78" s="164"/>
      <c r="G78" s="164">
        <f t="shared" si="5"/>
        <v>0</v>
      </c>
    </row>
    <row r="79" spans="1:7" ht="20.100000000000001" customHeight="1" x14ac:dyDescent="0.2">
      <c r="A79" s="389"/>
      <c r="B79" s="265" t="s">
        <v>405</v>
      </c>
      <c r="C79" s="162" t="s">
        <v>38</v>
      </c>
      <c r="D79" s="163">
        <v>6</v>
      </c>
      <c r="E79" s="163"/>
      <c r="F79" s="164"/>
      <c r="G79" s="164">
        <f t="shared" si="5"/>
        <v>0</v>
      </c>
    </row>
    <row r="80" spans="1:7" ht="29.1" customHeight="1" x14ac:dyDescent="0.2">
      <c r="A80" s="389"/>
      <c r="B80" s="265" t="s">
        <v>406</v>
      </c>
      <c r="C80" s="162" t="s">
        <v>78</v>
      </c>
      <c r="D80" s="163">
        <v>24</v>
      </c>
      <c r="E80" s="163"/>
      <c r="F80" s="164"/>
      <c r="G80" s="164">
        <f t="shared" si="5"/>
        <v>0</v>
      </c>
    </row>
    <row r="81" spans="1:7" ht="29.1" customHeight="1" x14ac:dyDescent="0.2">
      <c r="A81" s="389"/>
      <c r="B81" s="440" t="s">
        <v>464</v>
      </c>
      <c r="C81" s="162"/>
      <c r="D81" s="163"/>
      <c r="E81" s="163"/>
      <c r="F81" s="164"/>
      <c r="G81" s="362">
        <f>SUM(G77:G80)</f>
        <v>0</v>
      </c>
    </row>
    <row r="82" spans="1:7" ht="20.100000000000001" customHeight="1" x14ac:dyDescent="0.2">
      <c r="A82" s="165"/>
      <c r="B82" s="166"/>
      <c r="C82" s="162"/>
      <c r="D82" s="163"/>
      <c r="E82" s="163"/>
      <c r="F82" s="164"/>
      <c r="G82" s="408">
        <f t="shared" si="3"/>
        <v>0</v>
      </c>
    </row>
    <row r="83" spans="1:7" ht="20.100000000000001" customHeight="1" x14ac:dyDescent="0.25">
      <c r="A83" s="165"/>
      <c r="B83" s="167" t="s">
        <v>359</v>
      </c>
      <c r="C83" s="168"/>
      <c r="D83" s="169"/>
      <c r="E83" s="163"/>
      <c r="F83" s="164"/>
      <c r="G83" s="478">
        <f>G22+G24+G26+G28+G30+G32+G34+G41+G43+G45+G49+G51+G53+G56+G57+G58+G60+G67+G74+G81</f>
        <v>0</v>
      </c>
    </row>
    <row r="84" spans="1:7" ht="18.95" customHeight="1" x14ac:dyDescent="0.2">
      <c r="A84" s="524"/>
      <c r="B84" s="136"/>
      <c r="C84" s="153"/>
      <c r="D84" s="154"/>
      <c r="E84" s="175"/>
      <c r="F84" s="176"/>
      <c r="G84" s="177"/>
    </row>
    <row r="85" spans="1:7" ht="18.95" customHeight="1" x14ac:dyDescent="0.2">
      <c r="A85" s="178"/>
      <c r="B85" s="130"/>
      <c r="C85" s="179"/>
      <c r="D85" s="180"/>
      <c r="E85" s="180"/>
      <c r="F85" s="181"/>
      <c r="G85" s="181"/>
    </row>
    <row r="86" spans="1:7" s="25" customFormat="1" ht="18.95" customHeight="1" x14ac:dyDescent="0.25">
      <c r="A86" s="182"/>
      <c r="B86" s="183" t="s">
        <v>529</v>
      </c>
      <c r="C86" s="439"/>
      <c r="E86" s="185"/>
      <c r="F86" s="186"/>
      <c r="G86" s="479">
        <f>G16+G83+G18</f>
        <v>0</v>
      </c>
    </row>
    <row r="87" spans="1:7" s="25" customFormat="1" ht="18.95" customHeight="1" x14ac:dyDescent="0.2">
      <c r="A87" s="182"/>
      <c r="B87" s="188" t="s">
        <v>2</v>
      </c>
      <c r="C87" s="189"/>
      <c r="D87" s="185"/>
      <c r="E87" s="185"/>
      <c r="F87" s="186"/>
      <c r="G87" s="480">
        <f>G88-G86</f>
        <v>0</v>
      </c>
    </row>
    <row r="88" spans="1:7" s="25" customFormat="1" ht="18.95" customHeight="1" x14ac:dyDescent="0.25">
      <c r="A88" s="182"/>
      <c r="B88" s="183" t="s">
        <v>530</v>
      </c>
      <c r="C88" s="184"/>
      <c r="D88" s="185"/>
      <c r="E88" s="185"/>
      <c r="F88" s="186"/>
      <c r="G88" s="481">
        <f>G86*1.2</f>
        <v>0</v>
      </c>
    </row>
    <row r="89" spans="1:7" s="25" customFormat="1" ht="18.95" customHeight="1" x14ac:dyDescent="0.25">
      <c r="A89" s="182"/>
      <c r="B89" s="183"/>
      <c r="C89" s="189"/>
      <c r="D89" s="185"/>
      <c r="E89" s="185"/>
      <c r="F89" s="186"/>
      <c r="G89" s="191"/>
    </row>
    <row r="90" spans="1:7" ht="18.95" customHeight="1" x14ac:dyDescent="0.2">
      <c r="A90" s="178"/>
      <c r="B90" s="130" t="s">
        <v>29</v>
      </c>
      <c r="C90" s="179"/>
      <c r="D90" s="180"/>
      <c r="E90" s="180"/>
      <c r="F90" s="181"/>
      <c r="G90" s="181"/>
    </row>
    <row r="91" spans="1:7" ht="18.95" customHeight="1" x14ac:dyDescent="0.2">
      <c r="A91" s="178"/>
      <c r="B91" s="130" t="s">
        <v>7</v>
      </c>
      <c r="C91" s="179"/>
      <c r="D91" s="180"/>
      <c r="E91" s="180"/>
      <c r="F91" s="181"/>
      <c r="G91" s="181"/>
    </row>
    <row r="92" spans="1:7" ht="18.95" customHeight="1" x14ac:dyDescent="0.2">
      <c r="A92" s="178"/>
      <c r="B92" s="130"/>
      <c r="C92" s="179"/>
      <c r="D92" s="180"/>
      <c r="E92" s="180"/>
      <c r="F92" s="181"/>
      <c r="G92" s="181"/>
    </row>
    <row r="93" spans="1:7" ht="18.95" customHeight="1" x14ac:dyDescent="0.2">
      <c r="A93" s="178"/>
      <c r="B93" s="130"/>
      <c r="C93" s="179"/>
      <c r="D93" s="180"/>
      <c r="E93" s="180"/>
      <c r="F93" s="181"/>
      <c r="G93" s="181"/>
    </row>
    <row r="94" spans="1:7" ht="18.95" customHeight="1" x14ac:dyDescent="0.2">
      <c r="A94" s="178"/>
      <c r="B94" s="130"/>
      <c r="C94" s="179"/>
      <c r="D94" s="180"/>
      <c r="E94" s="180"/>
      <c r="F94" s="181"/>
      <c r="G94" s="181"/>
    </row>
    <row r="95" spans="1:7" ht="36.950000000000003" customHeight="1" x14ac:dyDescent="0.2">
      <c r="A95" s="571" t="s">
        <v>0</v>
      </c>
      <c r="B95" s="571"/>
      <c r="C95" s="571"/>
      <c r="D95" s="571"/>
      <c r="E95" s="571"/>
      <c r="F95" s="571"/>
      <c r="G95" s="571"/>
    </row>
    <row r="96" spans="1:7" ht="17.100000000000001" customHeight="1" x14ac:dyDescent="0.2">
      <c r="A96" s="178"/>
      <c r="B96" s="130"/>
      <c r="C96" s="179"/>
      <c r="D96" s="180"/>
      <c r="E96" s="180"/>
      <c r="F96" s="181"/>
      <c r="G96" s="181"/>
    </row>
    <row r="97" spans="1:7" ht="17.100000000000001" customHeight="1" x14ac:dyDescent="0.2">
      <c r="A97" s="572" t="s">
        <v>50</v>
      </c>
      <c r="B97" s="572"/>
      <c r="C97" s="572"/>
      <c r="D97" s="572"/>
      <c r="E97" s="572"/>
      <c r="F97" s="572"/>
      <c r="G97" s="572"/>
    </row>
    <row r="98" spans="1:7" ht="18.95" customHeight="1" x14ac:dyDescent="0.2">
      <c r="A98" s="178"/>
      <c r="B98" s="130"/>
      <c r="C98" s="179"/>
      <c r="D98" s="180"/>
      <c r="E98" s="180"/>
      <c r="F98" s="181"/>
      <c r="G98" s="181"/>
    </row>
    <row r="99" spans="1:7" ht="18.95" customHeight="1" x14ac:dyDescent="0.2">
      <c r="A99" s="178"/>
      <c r="B99" s="130"/>
      <c r="C99" s="179"/>
      <c r="D99" s="180"/>
      <c r="E99" s="180"/>
      <c r="F99" s="181"/>
      <c r="G99" s="181"/>
    </row>
    <row r="100" spans="1:7" ht="18.95" customHeight="1" x14ac:dyDescent="0.2">
      <c r="A100" s="178"/>
      <c r="B100" s="130"/>
      <c r="C100" s="179"/>
      <c r="D100" s="180"/>
      <c r="E100" s="180"/>
      <c r="F100" s="181"/>
      <c r="G100" s="181"/>
    </row>
    <row r="101" spans="1:7" ht="18.95" customHeight="1" x14ac:dyDescent="0.2">
      <c r="A101" s="178"/>
      <c r="B101" s="130"/>
      <c r="C101" s="179"/>
      <c r="D101" s="180"/>
      <c r="E101" s="180"/>
      <c r="F101" s="181"/>
      <c r="G101" s="181"/>
    </row>
    <row r="102" spans="1:7" ht="18.95" customHeight="1" x14ac:dyDescent="0.2">
      <c r="A102" s="178"/>
      <c r="B102" s="130"/>
      <c r="C102" s="179"/>
      <c r="D102" s="180"/>
      <c r="E102" s="180"/>
      <c r="F102" s="181"/>
      <c r="G102" s="181"/>
    </row>
    <row r="103" spans="1:7" ht="18.95" customHeight="1" x14ac:dyDescent="0.2">
      <c r="A103" s="178"/>
      <c r="B103" s="130"/>
      <c r="C103" s="179"/>
      <c r="D103" s="180"/>
      <c r="E103" s="180"/>
      <c r="F103" s="181"/>
      <c r="G103" s="181"/>
    </row>
    <row r="104" spans="1:7" ht="18.95" customHeight="1" x14ac:dyDescent="0.2">
      <c r="A104" s="178"/>
      <c r="C104" s="179"/>
      <c r="D104" s="180"/>
      <c r="E104" s="180"/>
      <c r="F104" s="181"/>
      <c r="G104" s="181"/>
    </row>
    <row r="105" spans="1:7" ht="18.95" customHeight="1" x14ac:dyDescent="0.2">
      <c r="A105" s="30"/>
      <c r="C105" s="2"/>
      <c r="D105" s="76"/>
      <c r="E105" s="76"/>
      <c r="F105" s="26"/>
      <c r="G105" s="26"/>
    </row>
    <row r="106" spans="1:7" ht="18.95" customHeight="1" x14ac:dyDescent="0.2">
      <c r="A106" s="30"/>
      <c r="C106" s="2"/>
      <c r="D106" s="76"/>
      <c r="E106" s="76"/>
      <c r="F106" s="26"/>
      <c r="G106" s="26"/>
    </row>
    <row r="107" spans="1:7" ht="18.95" customHeight="1" x14ac:dyDescent="0.2">
      <c r="A107" s="30"/>
      <c r="C107" s="2"/>
      <c r="D107" s="76"/>
      <c r="E107" s="76"/>
      <c r="F107" s="26"/>
      <c r="G107" s="26"/>
    </row>
    <row r="108" spans="1:7" ht="18.95" customHeight="1" x14ac:dyDescent="0.2">
      <c r="A108" s="30"/>
      <c r="C108" s="2"/>
      <c r="D108" s="76"/>
      <c r="E108" s="76"/>
      <c r="F108" s="26"/>
      <c r="G108" s="26"/>
    </row>
    <row r="109" spans="1:7" ht="18.95" customHeight="1" x14ac:dyDescent="0.2">
      <c r="A109" s="30"/>
      <c r="C109" s="2"/>
      <c r="D109" s="76"/>
      <c r="E109" s="76"/>
      <c r="F109" s="26"/>
      <c r="G109" s="26"/>
    </row>
    <row r="110" spans="1:7" ht="18.95" customHeight="1" x14ac:dyDescent="0.2">
      <c r="A110" s="30"/>
      <c r="C110" s="2"/>
      <c r="D110" s="76"/>
      <c r="E110" s="76"/>
      <c r="F110" s="26"/>
      <c r="G110" s="26"/>
    </row>
    <row r="111" spans="1:7" ht="18.95" customHeight="1" x14ac:dyDescent="0.2">
      <c r="A111" s="30"/>
      <c r="C111" s="2"/>
      <c r="D111" s="76"/>
      <c r="E111" s="76"/>
      <c r="F111" s="26"/>
      <c r="G111" s="26"/>
    </row>
    <row r="112" spans="1:7" ht="18.95" customHeight="1" x14ac:dyDescent="0.2">
      <c r="A112" s="30"/>
      <c r="C112" s="2"/>
      <c r="D112" s="76"/>
      <c r="E112" s="76"/>
      <c r="F112" s="26"/>
      <c r="G112" s="26"/>
    </row>
    <row r="113" spans="1:7" ht="18.95" customHeight="1" x14ac:dyDescent="0.2">
      <c r="A113" s="30"/>
      <c r="C113" s="2"/>
      <c r="D113" s="76"/>
      <c r="E113" s="76"/>
      <c r="F113" s="26"/>
      <c r="G113" s="26"/>
    </row>
    <row r="114" spans="1:7" ht="18.95" customHeight="1" x14ac:dyDescent="0.2">
      <c r="A114" s="30"/>
      <c r="C114" s="2"/>
      <c r="D114" s="76"/>
      <c r="E114" s="76"/>
      <c r="F114" s="26"/>
      <c r="G114" s="26"/>
    </row>
    <row r="115" spans="1:7" ht="18.95" customHeight="1" x14ac:dyDescent="0.2">
      <c r="A115" s="30"/>
      <c r="C115" s="2"/>
      <c r="D115" s="76"/>
      <c r="E115" s="76"/>
      <c r="F115" s="26"/>
      <c r="G115" s="26"/>
    </row>
    <row r="116" spans="1:7" ht="18.95" customHeight="1" x14ac:dyDescent="0.2">
      <c r="A116" s="30"/>
      <c r="C116" s="2"/>
      <c r="D116" s="76"/>
      <c r="E116" s="76"/>
      <c r="F116" s="26"/>
      <c r="G116" s="26"/>
    </row>
    <row r="117" spans="1:7" ht="18.95" customHeight="1" x14ac:dyDescent="0.2">
      <c r="A117" s="30"/>
      <c r="C117" s="2"/>
      <c r="D117" s="76"/>
      <c r="E117" s="76"/>
      <c r="F117" s="26"/>
      <c r="G117" s="26"/>
    </row>
    <row r="118" spans="1:7" ht="18.95" customHeight="1" x14ac:dyDescent="0.2">
      <c r="A118" s="30"/>
      <c r="C118" s="2"/>
      <c r="D118" s="76"/>
      <c r="E118" s="76"/>
      <c r="F118" s="26"/>
      <c r="G118" s="26"/>
    </row>
    <row r="119" spans="1:7" ht="18.95" customHeight="1" x14ac:dyDescent="0.2">
      <c r="A119" s="30"/>
      <c r="C119" s="2"/>
      <c r="D119" s="76"/>
      <c r="E119" s="76"/>
      <c r="F119" s="26"/>
      <c r="G119" s="26"/>
    </row>
    <row r="120" spans="1:7" ht="18.95" customHeight="1" x14ac:dyDescent="0.2">
      <c r="A120" s="30"/>
      <c r="C120" s="2"/>
      <c r="D120" s="76"/>
      <c r="E120" s="76"/>
      <c r="F120" s="26"/>
      <c r="G120" s="26"/>
    </row>
    <row r="121" spans="1:7" ht="18.95" customHeight="1" x14ac:dyDescent="0.2">
      <c r="A121" s="30"/>
      <c r="C121" s="2"/>
      <c r="D121" s="76"/>
      <c r="E121" s="76"/>
      <c r="F121" s="26"/>
      <c r="G121" s="26"/>
    </row>
    <row r="122" spans="1:7" ht="18.95" customHeight="1" x14ac:dyDescent="0.2">
      <c r="A122" s="30"/>
      <c r="C122" s="2"/>
      <c r="D122" s="76"/>
      <c r="E122" s="76"/>
      <c r="F122" s="26"/>
      <c r="G122" s="26"/>
    </row>
    <row r="123" spans="1:7" ht="18.95" customHeight="1" x14ac:dyDescent="0.2">
      <c r="A123" s="30"/>
      <c r="C123" s="2"/>
      <c r="D123" s="76"/>
      <c r="E123" s="76"/>
      <c r="F123" s="26"/>
      <c r="G123" s="26"/>
    </row>
    <row r="124" spans="1:7" ht="18.95" customHeight="1" x14ac:dyDescent="0.2">
      <c r="A124" s="30"/>
      <c r="C124" s="2"/>
      <c r="D124" s="76"/>
      <c r="E124" s="76"/>
      <c r="F124" s="26"/>
      <c r="G124" s="26"/>
    </row>
    <row r="125" spans="1:7" ht="18.95" customHeight="1" x14ac:dyDescent="0.2">
      <c r="A125" s="30"/>
      <c r="C125" s="2"/>
      <c r="D125" s="76"/>
      <c r="E125" s="76"/>
      <c r="F125" s="26"/>
      <c r="G125" s="26"/>
    </row>
    <row r="126" spans="1:7" ht="18.95" customHeight="1" x14ac:dyDescent="0.2">
      <c r="A126" s="30"/>
      <c r="C126" s="2"/>
      <c r="D126" s="76"/>
      <c r="E126" s="76"/>
      <c r="F126" s="26"/>
      <c r="G126" s="26"/>
    </row>
    <row r="127" spans="1:7" ht="18.95" customHeight="1" x14ac:dyDescent="0.2">
      <c r="A127" s="30"/>
      <c r="C127" s="2"/>
      <c r="D127" s="76"/>
      <c r="E127" s="76"/>
      <c r="F127" s="26"/>
      <c r="G127" s="26"/>
    </row>
    <row r="128" spans="1:7" ht="18.95" customHeight="1" x14ac:dyDescent="0.2">
      <c r="A128" s="30"/>
      <c r="C128" s="2"/>
      <c r="D128" s="76"/>
      <c r="E128" s="76"/>
      <c r="F128" s="26"/>
      <c r="G128" s="26"/>
    </row>
    <row r="129" spans="1:7" ht="18.95" customHeight="1" x14ac:dyDescent="0.2">
      <c r="A129" s="30"/>
      <c r="C129" s="2"/>
      <c r="D129" s="76"/>
      <c r="E129" s="76"/>
      <c r="F129" s="26"/>
      <c r="G129" s="26"/>
    </row>
    <row r="130" spans="1:7" ht="18.95" customHeight="1" x14ac:dyDescent="0.2">
      <c r="A130" s="30"/>
      <c r="C130" s="2"/>
      <c r="D130" s="76"/>
      <c r="E130" s="76"/>
      <c r="F130" s="26"/>
      <c r="G130" s="26"/>
    </row>
    <row r="131" spans="1:7" ht="18.95" customHeight="1" x14ac:dyDescent="0.2">
      <c r="A131" s="30"/>
      <c r="C131" s="2"/>
      <c r="D131" s="76"/>
      <c r="E131" s="76"/>
      <c r="F131" s="26"/>
      <c r="G131" s="26"/>
    </row>
    <row r="132" spans="1:7" ht="18.95" customHeight="1" x14ac:dyDescent="0.2">
      <c r="A132" s="30"/>
      <c r="C132" s="2"/>
      <c r="D132" s="76"/>
      <c r="E132" s="76"/>
      <c r="F132" s="26"/>
      <c r="G132" s="26"/>
    </row>
  </sheetData>
  <mergeCells count="2">
    <mergeCell ref="A95:G95"/>
    <mergeCell ref="A97:G97"/>
  </mergeCells>
  <phoneticPr fontId="5" type="noConversion"/>
  <conditionalFormatting sqref="G16:G89">
    <cfRule type="cellIs" dxfId="24" priority="1" stopIfTrue="1" operator="equal">
      <formula>0</formula>
    </cfRule>
  </conditionalFormatting>
  <pageMargins left="0.75" right="0.39" top="0.98" bottom="0.79" header="0.39" footer="0.31"/>
  <pageSetup paperSize="9" scale="70" orientation="portrait" horizontalDpi="4294967294" verticalDpi="4294967294" r:id="rId1"/>
  <headerFooter alignWithMargins="0">
    <oddHeader>&amp;L&amp;"Helvetica,Gras"&amp;14CNMSS • CRECHE LAMALGUE&amp;R&amp;"Helvetica,Gras"&amp;12 &amp;14DPGF&amp;"Helvetica,Normal"&amp;10
&amp;"Helvetica,Gras"&amp;12 05 juin 2023</oddHeader>
    <oddFooter xml:space="preserve">&amp;L&amp;"Helvetica,Normal"&amp;9Jean-Paul MATHIEU Architecte d'intérieur&amp;C&amp;"Helvetica,Normal"&amp;9
&amp;R&amp;"Helvetica,Normal"&amp;9LOT 1-01- Page &amp;P sur &amp;N </oddFooter>
  </headerFooter>
  <rowBreaks count="2" manualBreakCount="2">
    <brk id="42" max="6" man="1"/>
    <brk id="75" max="6" man="1"/>
  </rowBreaks>
  <ignoredErrors>
    <ignoredError sqref="G67 G74 G81" formula="1"/>
  </ignoredErrors>
  <extLst>
    <ext xmlns:mx="http://schemas.microsoft.com/office/mac/excel/2008/main" uri="{64002731-A6B0-56B0-2670-7721B7C09600}">
      <mx:PLV Mode="1"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1B4102-02D3-014F-9845-57AAD4E0FBD2}">
  <dimension ref="A1:G126"/>
  <sheetViews>
    <sheetView zoomScale="125" zoomScaleNormal="125" zoomScalePageLayoutView="125" workbookViewId="0">
      <selection activeCell="B56" sqref="B56"/>
    </sheetView>
  </sheetViews>
  <sheetFormatPr baseColWidth="10" defaultColWidth="10.625" defaultRowHeight="18.95" customHeight="1" x14ac:dyDescent="0.2"/>
  <cols>
    <col min="1" max="1" width="10.625" style="1" customWidth="1"/>
    <col min="2" max="2" width="46.625" style="1" customWidth="1"/>
    <col min="3" max="3" width="6.125" style="1" customWidth="1"/>
    <col min="4" max="5" width="7.875" style="104" customWidth="1"/>
    <col min="6" max="6" width="12.125" style="1" customWidth="1"/>
    <col min="7" max="7" width="16.125" style="1" customWidth="1"/>
    <col min="8" max="8" width="1.5" style="1" customWidth="1"/>
    <col min="9" max="16384" width="10.625" style="1"/>
  </cols>
  <sheetData>
    <row r="1" spans="1:7" ht="6" customHeight="1" x14ac:dyDescent="0.25">
      <c r="A1" s="115"/>
      <c r="B1" s="116"/>
      <c r="C1" s="117"/>
      <c r="D1" s="118"/>
      <c r="E1" s="271"/>
      <c r="F1" s="120"/>
      <c r="G1" s="121"/>
    </row>
    <row r="2" spans="1:7" ht="18" customHeight="1" x14ac:dyDescent="0.25">
      <c r="A2" s="391">
        <v>2</v>
      </c>
      <c r="B2" s="392" t="s">
        <v>527</v>
      </c>
      <c r="C2" s="122"/>
      <c r="D2" s="123" t="s">
        <v>8</v>
      </c>
      <c r="E2" s="131"/>
      <c r="F2" s="125"/>
      <c r="G2" s="126"/>
    </row>
    <row r="3" spans="1:7" ht="6" customHeight="1" x14ac:dyDescent="0.25">
      <c r="A3" s="202"/>
      <c r="B3" s="143"/>
      <c r="C3" s="122"/>
      <c r="D3" s="390"/>
      <c r="E3" s="131"/>
      <c r="F3" s="125"/>
      <c r="G3" s="126"/>
    </row>
    <row r="4" spans="1:7" ht="15.95" customHeight="1" x14ac:dyDescent="0.25">
      <c r="A4" s="158" t="s">
        <v>531</v>
      </c>
      <c r="B4" s="393" t="s">
        <v>362</v>
      </c>
      <c r="C4" s="122"/>
      <c r="D4" s="123"/>
      <c r="E4" s="131"/>
      <c r="F4" s="125"/>
      <c r="G4" s="126"/>
    </row>
    <row r="5" spans="1:7" ht="18" customHeight="1" x14ac:dyDescent="0.25">
      <c r="A5" s="200" t="s">
        <v>39</v>
      </c>
      <c r="B5" s="127"/>
      <c r="C5" s="122"/>
      <c r="D5" s="128"/>
      <c r="E5" s="128"/>
      <c r="F5" s="125"/>
      <c r="G5" s="129"/>
    </row>
    <row r="6" spans="1:7" ht="17.100000000000001" customHeight="1" x14ac:dyDescent="0.2">
      <c r="A6" s="201"/>
      <c r="C6" s="122"/>
      <c r="D6" s="128"/>
      <c r="E6" s="131"/>
      <c r="F6" s="125"/>
      <c r="G6" s="129"/>
    </row>
    <row r="7" spans="1:7" ht="17.100000000000001" customHeight="1" x14ac:dyDescent="0.25">
      <c r="A7" s="201"/>
      <c r="B7" s="127"/>
      <c r="C7" s="122"/>
      <c r="D7" s="132"/>
      <c r="E7" s="131"/>
      <c r="F7" s="125"/>
      <c r="G7" s="129"/>
    </row>
    <row r="8" spans="1:7" ht="6" customHeight="1" x14ac:dyDescent="0.25">
      <c r="A8" s="134"/>
      <c r="B8" s="135"/>
      <c r="C8" s="136"/>
      <c r="D8" s="137"/>
      <c r="E8" s="272"/>
      <c r="F8" s="139"/>
      <c r="G8" s="140"/>
    </row>
    <row r="9" spans="1:7" ht="15.95" customHeight="1" x14ac:dyDescent="0.25">
      <c r="A9" s="141"/>
      <c r="B9" s="142"/>
      <c r="C9" s="143"/>
      <c r="D9" s="144" t="s">
        <v>27</v>
      </c>
      <c r="E9" s="145"/>
      <c r="F9" s="125"/>
      <c r="G9" s="143"/>
    </row>
    <row r="10" spans="1:7" s="2" customFormat="1" ht="14.1" customHeight="1" x14ac:dyDescent="0.2">
      <c r="A10" s="146" t="s">
        <v>13</v>
      </c>
      <c r="B10" s="147" t="s">
        <v>15</v>
      </c>
      <c r="C10" s="148" t="s">
        <v>30</v>
      </c>
      <c r="D10" s="149" t="s">
        <v>11</v>
      </c>
      <c r="E10" s="150" t="s">
        <v>11</v>
      </c>
      <c r="F10" s="146" t="s">
        <v>31</v>
      </c>
      <c r="G10" s="146" t="s">
        <v>12</v>
      </c>
    </row>
    <row r="11" spans="1:7" s="2" customFormat="1" ht="15" customHeight="1" x14ac:dyDescent="0.2">
      <c r="A11" s="151" t="s">
        <v>14</v>
      </c>
      <c r="B11" s="152" t="s">
        <v>28</v>
      </c>
      <c r="C11" s="153"/>
      <c r="D11" s="154" t="s">
        <v>26</v>
      </c>
      <c r="E11" s="155" t="s">
        <v>93</v>
      </c>
      <c r="F11" s="151"/>
      <c r="G11" s="151"/>
    </row>
    <row r="12" spans="1:7" s="2" customFormat="1" ht="17.100000000000001" customHeight="1" x14ac:dyDescent="0.2">
      <c r="A12" s="156"/>
      <c r="B12" s="157"/>
      <c r="C12" s="158"/>
      <c r="D12" s="159"/>
      <c r="E12" s="160"/>
      <c r="F12" s="156"/>
      <c r="G12" s="146"/>
    </row>
    <row r="13" spans="1:7" s="2" customFormat="1" ht="18.95" customHeight="1" x14ac:dyDescent="0.2">
      <c r="A13" s="161" t="s">
        <v>466</v>
      </c>
      <c r="B13" s="396" t="s">
        <v>361</v>
      </c>
      <c r="C13" s="158"/>
      <c r="D13" s="159"/>
      <c r="E13" s="160"/>
      <c r="F13" s="156"/>
      <c r="G13" s="156"/>
    </row>
    <row r="14" spans="1:7" s="2" customFormat="1" ht="12.95" customHeight="1" x14ac:dyDescent="0.2">
      <c r="A14" s="204"/>
      <c r="B14" s="397"/>
      <c r="C14" s="158"/>
      <c r="D14" s="159"/>
      <c r="E14" s="160"/>
      <c r="F14" s="156"/>
      <c r="G14" s="156"/>
    </row>
    <row r="15" spans="1:7" s="2" customFormat="1" ht="18.95" customHeight="1" x14ac:dyDescent="0.2">
      <c r="A15" s="156"/>
      <c r="B15" s="398" t="s">
        <v>339</v>
      </c>
      <c r="C15" s="158"/>
      <c r="D15" s="159"/>
      <c r="E15" s="160"/>
      <c r="F15" s="156"/>
      <c r="G15" s="204"/>
    </row>
    <row r="16" spans="1:7" ht="20.100000000000001" customHeight="1" x14ac:dyDescent="0.2">
      <c r="A16" s="161" t="s">
        <v>467</v>
      </c>
      <c r="B16" s="397" t="s">
        <v>363</v>
      </c>
      <c r="C16" s="162" t="s">
        <v>40</v>
      </c>
      <c r="D16" s="163">
        <v>1</v>
      </c>
      <c r="E16" s="163"/>
      <c r="F16" s="164"/>
      <c r="G16" s="170">
        <f>E16*F16</f>
        <v>0</v>
      </c>
    </row>
    <row r="17" spans="1:7" ht="20.100000000000001" customHeight="1" x14ac:dyDescent="0.2">
      <c r="A17" s="161"/>
      <c r="B17" s="397"/>
      <c r="C17" s="162"/>
      <c r="D17" s="163"/>
      <c r="E17" s="163"/>
      <c r="F17" s="164"/>
      <c r="G17" s="173"/>
    </row>
    <row r="18" spans="1:7" ht="26.1" customHeight="1" x14ac:dyDescent="0.2">
      <c r="A18" s="161" t="s">
        <v>468</v>
      </c>
      <c r="B18" s="399" t="s">
        <v>364</v>
      </c>
      <c r="C18" s="162"/>
      <c r="D18" s="163"/>
      <c r="E18" s="163"/>
      <c r="F18" s="164"/>
      <c r="G18" s="170">
        <f t="shared" ref="G18:G40" si="0">E18*F18</f>
        <v>0</v>
      </c>
    </row>
    <row r="19" spans="1:7" ht="26.1" customHeight="1" x14ac:dyDescent="0.2">
      <c r="A19" s="394"/>
      <c r="B19" s="545" t="s">
        <v>431</v>
      </c>
      <c r="C19" s="534" t="s">
        <v>400</v>
      </c>
      <c r="D19" s="535">
        <v>1050</v>
      </c>
      <c r="E19" s="535"/>
      <c r="F19" s="334"/>
      <c r="G19" s="557">
        <f t="shared" si="0"/>
        <v>0</v>
      </c>
    </row>
    <row r="20" spans="1:7" ht="26.1" customHeight="1" x14ac:dyDescent="0.2">
      <c r="A20" s="394"/>
      <c r="B20" s="545" t="s">
        <v>432</v>
      </c>
      <c r="C20" s="534" t="s">
        <v>433</v>
      </c>
      <c r="D20" s="535">
        <v>501</v>
      </c>
      <c r="E20" s="535"/>
      <c r="F20" s="535"/>
      <c r="G20" s="557">
        <f t="shared" si="0"/>
        <v>0</v>
      </c>
    </row>
    <row r="21" spans="1:7" ht="26.1" customHeight="1" x14ac:dyDescent="0.2">
      <c r="A21" s="394"/>
      <c r="B21" s="545" t="s">
        <v>434</v>
      </c>
      <c r="C21" s="534" t="s">
        <v>433</v>
      </c>
      <c r="D21" s="535">
        <v>62</v>
      </c>
      <c r="E21" s="535"/>
      <c r="F21" s="535"/>
      <c r="G21" s="557">
        <f t="shared" si="0"/>
        <v>0</v>
      </c>
    </row>
    <row r="22" spans="1:7" ht="26.1" customHeight="1" x14ac:dyDescent="0.2">
      <c r="A22" s="394"/>
      <c r="B22" s="545" t="s">
        <v>435</v>
      </c>
      <c r="C22" s="534" t="s">
        <v>433</v>
      </c>
      <c r="D22" s="535">
        <v>51</v>
      </c>
      <c r="E22" s="535"/>
      <c r="F22" s="535"/>
      <c r="G22" s="557">
        <f t="shared" si="0"/>
        <v>0</v>
      </c>
    </row>
    <row r="23" spans="1:7" ht="26.1" customHeight="1" x14ac:dyDescent="0.2">
      <c r="A23" s="394"/>
      <c r="B23" s="545" t="s">
        <v>436</v>
      </c>
      <c r="C23" s="534" t="s">
        <v>433</v>
      </c>
      <c r="D23" s="535">
        <v>184</v>
      </c>
      <c r="E23" s="535"/>
      <c r="F23" s="535"/>
      <c r="G23" s="557">
        <f t="shared" si="0"/>
        <v>0</v>
      </c>
    </row>
    <row r="24" spans="1:7" ht="26.1" customHeight="1" x14ac:dyDescent="0.2">
      <c r="A24" s="394"/>
      <c r="B24" s="545" t="s">
        <v>437</v>
      </c>
      <c r="C24" s="534" t="s">
        <v>433</v>
      </c>
      <c r="D24" s="535">
        <v>352</v>
      </c>
      <c r="E24" s="535"/>
      <c r="F24" s="535"/>
      <c r="G24" s="557">
        <f t="shared" si="0"/>
        <v>0</v>
      </c>
    </row>
    <row r="25" spans="1:7" ht="26.1" customHeight="1" x14ac:dyDescent="0.2">
      <c r="A25" s="394"/>
      <c r="B25" s="545" t="s">
        <v>438</v>
      </c>
      <c r="C25" s="534" t="s">
        <v>433</v>
      </c>
      <c r="D25" s="535">
        <v>72</v>
      </c>
      <c r="E25" s="535"/>
      <c r="F25" s="535"/>
      <c r="G25" s="557">
        <f t="shared" si="0"/>
        <v>0</v>
      </c>
    </row>
    <row r="26" spans="1:7" ht="26.1" customHeight="1" x14ac:dyDescent="0.2">
      <c r="A26" s="394"/>
      <c r="B26" s="473"/>
      <c r="C26" s="474"/>
      <c r="D26" s="475"/>
      <c r="E26" s="475"/>
      <c r="F26" s="472"/>
      <c r="G26" s="170"/>
    </row>
    <row r="27" spans="1:7" ht="20.100000000000001" customHeight="1" x14ac:dyDescent="0.2">
      <c r="A27" s="161" t="s">
        <v>469</v>
      </c>
      <c r="B27" s="399" t="s">
        <v>365</v>
      </c>
      <c r="C27" s="162" t="s">
        <v>40</v>
      </c>
      <c r="D27" s="163">
        <v>1</v>
      </c>
      <c r="E27" s="163"/>
      <c r="F27" s="164"/>
      <c r="G27" s="170">
        <f t="shared" si="0"/>
        <v>0</v>
      </c>
    </row>
    <row r="28" spans="1:7" ht="20.100000000000001" customHeight="1" x14ac:dyDescent="0.2">
      <c r="A28" s="161"/>
      <c r="B28" s="399"/>
      <c r="C28" s="162"/>
      <c r="D28" s="163"/>
      <c r="E28" s="163"/>
      <c r="F28" s="164"/>
      <c r="G28" s="170">
        <f t="shared" si="0"/>
        <v>0</v>
      </c>
    </row>
    <row r="29" spans="1:7" ht="27" customHeight="1" x14ac:dyDescent="0.2">
      <c r="A29" s="161" t="s">
        <v>470</v>
      </c>
      <c r="B29" s="400" t="s">
        <v>532</v>
      </c>
      <c r="C29" s="534" t="s">
        <v>430</v>
      </c>
      <c r="D29" s="535">
        <v>1</v>
      </c>
      <c r="E29" s="535"/>
      <c r="F29" s="334"/>
      <c r="G29" s="170">
        <f t="shared" si="0"/>
        <v>0</v>
      </c>
    </row>
    <row r="30" spans="1:7" ht="17.100000000000001" customHeight="1" x14ac:dyDescent="0.2">
      <c r="A30" s="161"/>
      <c r="B30" s="400"/>
      <c r="C30" s="162"/>
      <c r="D30" s="163"/>
      <c r="E30" s="163"/>
      <c r="F30" s="164"/>
      <c r="G30" s="170">
        <f t="shared" si="0"/>
        <v>0</v>
      </c>
    </row>
    <row r="31" spans="1:7" ht="20.100000000000001" customHeight="1" x14ac:dyDescent="0.2">
      <c r="A31" s="482" t="s">
        <v>471</v>
      </c>
      <c r="B31" s="550" t="s">
        <v>439</v>
      </c>
      <c r="C31" s="534"/>
      <c r="D31" s="535"/>
      <c r="E31" s="535"/>
      <c r="F31" s="334"/>
      <c r="G31" s="170">
        <f t="shared" si="0"/>
        <v>0</v>
      </c>
    </row>
    <row r="32" spans="1:7" ht="20.100000000000001" customHeight="1" x14ac:dyDescent="0.2">
      <c r="A32" s="556"/>
      <c r="B32" s="545" t="s">
        <v>432</v>
      </c>
      <c r="C32" s="534" t="s">
        <v>433</v>
      </c>
      <c r="D32" s="535">
        <v>501</v>
      </c>
      <c r="E32" s="535"/>
      <c r="F32" s="334"/>
      <c r="G32" s="170">
        <f t="shared" si="0"/>
        <v>0</v>
      </c>
    </row>
    <row r="33" spans="1:7" ht="20.100000000000001" customHeight="1" x14ac:dyDescent="0.2">
      <c r="A33" s="556"/>
      <c r="B33" s="545" t="s">
        <v>434</v>
      </c>
      <c r="C33" s="534" t="s">
        <v>433</v>
      </c>
      <c r="D33" s="535">
        <v>62</v>
      </c>
      <c r="E33" s="535"/>
      <c r="F33" s="334"/>
      <c r="G33" s="170">
        <f t="shared" si="0"/>
        <v>0</v>
      </c>
    </row>
    <row r="34" spans="1:7" ht="20.100000000000001" customHeight="1" x14ac:dyDescent="0.2">
      <c r="A34" s="161"/>
      <c r="B34" s="451" t="s">
        <v>423</v>
      </c>
      <c r="C34" s="162"/>
      <c r="D34" s="163"/>
      <c r="E34" s="163"/>
      <c r="F34" s="465"/>
      <c r="G34" s="170">
        <f t="shared" si="0"/>
        <v>0</v>
      </c>
    </row>
    <row r="35" spans="1:7" ht="20.100000000000001" customHeight="1" x14ac:dyDescent="0.2">
      <c r="A35" s="161"/>
      <c r="B35" s="466"/>
      <c r="C35" s="162"/>
      <c r="D35" s="163"/>
      <c r="E35" s="163"/>
      <c r="F35" s="164"/>
      <c r="G35" s="170">
        <f t="shared" si="0"/>
        <v>0</v>
      </c>
    </row>
    <row r="36" spans="1:7" ht="20.100000000000001" customHeight="1" x14ac:dyDescent="0.2">
      <c r="A36" s="482" t="s">
        <v>472</v>
      </c>
      <c r="B36" s="400" t="s">
        <v>366</v>
      </c>
      <c r="C36" s="162" t="s">
        <v>40</v>
      </c>
      <c r="D36" s="163">
        <v>1</v>
      </c>
      <c r="E36" s="163"/>
      <c r="F36" s="164"/>
      <c r="G36" s="170">
        <f t="shared" si="0"/>
        <v>0</v>
      </c>
    </row>
    <row r="37" spans="1:7" ht="20.100000000000001" customHeight="1" x14ac:dyDescent="0.2">
      <c r="A37" s="482"/>
      <c r="B37" s="400"/>
      <c r="C37" s="162"/>
      <c r="D37" s="163"/>
      <c r="E37" s="163"/>
      <c r="F37" s="164"/>
      <c r="G37" s="170">
        <f t="shared" si="0"/>
        <v>0</v>
      </c>
    </row>
    <row r="38" spans="1:7" ht="20.100000000000001" customHeight="1" x14ac:dyDescent="0.2">
      <c r="A38" s="483" t="s">
        <v>473</v>
      </c>
      <c r="B38" s="400" t="s">
        <v>367</v>
      </c>
      <c r="C38" s="162" t="s">
        <v>40</v>
      </c>
      <c r="D38" s="163">
        <v>1</v>
      </c>
      <c r="E38" s="163"/>
      <c r="F38" s="164"/>
      <c r="G38" s="170">
        <f t="shared" si="0"/>
        <v>0</v>
      </c>
    </row>
    <row r="39" spans="1:7" ht="20.100000000000001" customHeight="1" x14ac:dyDescent="0.2">
      <c r="A39" s="482"/>
      <c r="B39" s="400"/>
      <c r="C39" s="162"/>
      <c r="D39" s="163"/>
      <c r="E39" s="163"/>
      <c r="F39" s="164"/>
      <c r="G39" s="170">
        <f t="shared" si="0"/>
        <v>0</v>
      </c>
    </row>
    <row r="40" spans="1:7" ht="20.100000000000001" customHeight="1" x14ac:dyDescent="0.2">
      <c r="A40" s="483" t="s">
        <v>474</v>
      </c>
      <c r="B40" s="400" t="s">
        <v>368</v>
      </c>
      <c r="C40" s="162" t="s">
        <v>40</v>
      </c>
      <c r="D40" s="163">
        <v>1</v>
      </c>
      <c r="E40" s="163"/>
      <c r="F40" s="164"/>
      <c r="G40" s="170">
        <f t="shared" si="0"/>
        <v>0</v>
      </c>
    </row>
    <row r="41" spans="1:7" ht="20.100000000000001" customHeight="1" x14ac:dyDescent="0.2">
      <c r="A41" s="161"/>
      <c r="B41" s="399"/>
      <c r="C41" s="168"/>
      <c r="D41" s="169"/>
      <c r="E41" s="169"/>
      <c r="F41" s="454"/>
      <c r="G41" s="455">
        <f t="shared" ref="G41" si="1">E41*F41</f>
        <v>0</v>
      </c>
    </row>
    <row r="42" spans="1:7" ht="9.9499999999999993" customHeight="1" x14ac:dyDescent="0.2">
      <c r="A42" s="174"/>
      <c r="B42" s="136"/>
      <c r="C42" s="153"/>
      <c r="D42" s="154"/>
      <c r="E42" s="175"/>
      <c r="F42" s="176"/>
      <c r="G42" s="177"/>
    </row>
    <row r="43" spans="1:7" ht="18.95" customHeight="1" x14ac:dyDescent="0.2">
      <c r="A43" s="178"/>
      <c r="B43" s="130"/>
      <c r="C43" s="439"/>
      <c r="D43" s="180"/>
      <c r="E43" s="180"/>
      <c r="F43" s="181"/>
      <c r="G43" s="181"/>
    </row>
    <row r="44" spans="1:7" s="25" customFormat="1" ht="18.95" customHeight="1" x14ac:dyDescent="0.25">
      <c r="A44" s="182"/>
      <c r="B44" s="183" t="s">
        <v>475</v>
      </c>
      <c r="C44" s="184" t="s">
        <v>387</v>
      </c>
      <c r="D44" s="185"/>
      <c r="E44" s="185"/>
      <c r="F44" s="186"/>
      <c r="G44" s="460">
        <f>G16+G19+G20+G21+G22+G23+G24+G25+G27+G29+G32+G33+G36+G38+G40</f>
        <v>0</v>
      </c>
    </row>
    <row r="45" spans="1:7" s="25" customFormat="1" ht="18.95" customHeight="1" x14ac:dyDescent="0.2">
      <c r="A45" s="182"/>
      <c r="B45" s="188" t="s">
        <v>2</v>
      </c>
      <c r="C45" s="189"/>
      <c r="D45" s="185"/>
      <c r="E45" s="185"/>
      <c r="F45" s="186"/>
      <c r="G45" s="190">
        <f>G46-G44</f>
        <v>0</v>
      </c>
    </row>
    <row r="46" spans="1:7" s="25" customFormat="1" ht="18.95" customHeight="1" x14ac:dyDescent="0.25">
      <c r="A46" s="182"/>
      <c r="B46" s="183" t="s">
        <v>476</v>
      </c>
      <c r="C46" s="184" t="s">
        <v>387</v>
      </c>
      <c r="D46" s="185"/>
      <c r="E46" s="185"/>
      <c r="F46" s="186"/>
      <c r="G46" s="187">
        <f>G44*1.2</f>
        <v>0</v>
      </c>
    </row>
    <row r="47" spans="1:7" s="25" customFormat="1" ht="18.95" customHeight="1" x14ac:dyDescent="0.25">
      <c r="A47" s="182"/>
      <c r="B47" s="183"/>
      <c r="C47" s="189"/>
      <c r="D47" s="185"/>
      <c r="E47" s="185"/>
      <c r="F47" s="186"/>
      <c r="G47" s="191"/>
    </row>
    <row r="48" spans="1:7" s="25" customFormat="1" ht="18.95" customHeight="1" x14ac:dyDescent="0.25">
      <c r="A48" s="182"/>
      <c r="B48" s="183"/>
      <c r="C48" s="189"/>
      <c r="D48" s="185"/>
      <c r="E48" s="185"/>
      <c r="F48" s="186"/>
      <c r="G48" s="191"/>
    </row>
    <row r="49" spans="1:7" s="25" customFormat="1" ht="18.95" customHeight="1" x14ac:dyDescent="0.25">
      <c r="A49" s="182"/>
      <c r="B49" s="184" t="s">
        <v>547</v>
      </c>
      <c r="C49" s="189"/>
      <c r="D49" s="185"/>
      <c r="E49" s="185"/>
      <c r="F49" s="186"/>
      <c r="G49" s="191"/>
    </row>
    <row r="50" spans="1:7" s="25" customFormat="1" ht="18.95" customHeight="1" x14ac:dyDescent="0.25">
      <c r="A50" s="182"/>
      <c r="B50" s="183"/>
      <c r="C50" s="189"/>
      <c r="D50" s="185"/>
      <c r="E50" s="185"/>
      <c r="F50" s="186"/>
      <c r="G50" s="191"/>
    </row>
    <row r="51" spans="1:7" s="25" customFormat="1" ht="18.95" customHeight="1" x14ac:dyDescent="0.25">
      <c r="A51" s="182"/>
      <c r="B51" s="183"/>
      <c r="C51" s="189"/>
      <c r="D51" s="185"/>
      <c r="E51" s="185"/>
      <c r="F51" s="186"/>
      <c r="G51" s="191"/>
    </row>
    <row r="52" spans="1:7" s="25" customFormat="1" ht="18.95" customHeight="1" x14ac:dyDescent="0.25">
      <c r="A52" s="182"/>
      <c r="B52" s="183"/>
      <c r="C52" s="189"/>
      <c r="D52" s="185"/>
      <c r="E52" s="185"/>
      <c r="F52" s="186"/>
      <c r="G52" s="191"/>
    </row>
    <row r="53" spans="1:7" s="25" customFormat="1" ht="18.95" customHeight="1" x14ac:dyDescent="0.25">
      <c r="A53" s="182"/>
      <c r="B53" s="183"/>
      <c r="C53" s="189"/>
      <c r="D53" s="185"/>
      <c r="E53" s="185"/>
      <c r="F53" s="186"/>
      <c r="G53" s="191"/>
    </row>
    <row r="54" spans="1:7" s="25" customFormat="1" ht="18.95" customHeight="1" x14ac:dyDescent="0.25">
      <c r="A54" s="182"/>
      <c r="B54" s="183"/>
      <c r="C54" s="189"/>
      <c r="D54" s="185"/>
      <c r="E54" s="185"/>
      <c r="F54" s="186"/>
      <c r="G54" s="191"/>
    </row>
    <row r="55" spans="1:7" s="25" customFormat="1" ht="18.95" customHeight="1" x14ac:dyDescent="0.2">
      <c r="A55" s="508"/>
      <c r="B55" s="509" t="s">
        <v>323</v>
      </c>
      <c r="C55" s="510"/>
      <c r="D55" s="511"/>
      <c r="E55" s="511"/>
      <c r="F55" s="512"/>
      <c r="G55" s="512"/>
    </row>
    <row r="56" spans="1:7" s="25" customFormat="1" ht="18.95" customHeight="1" x14ac:dyDescent="0.2">
      <c r="A56" s="309"/>
      <c r="B56" s="505"/>
      <c r="C56" s="506"/>
      <c r="D56" s="507"/>
      <c r="E56" s="507"/>
      <c r="F56" s="295"/>
      <c r="G56" s="295"/>
    </row>
    <row r="57" spans="1:7" s="25" customFormat="1" ht="33.950000000000003" customHeight="1" x14ac:dyDescent="0.2">
      <c r="A57" s="430" t="s">
        <v>477</v>
      </c>
      <c r="B57" s="550" t="s">
        <v>548</v>
      </c>
      <c r="C57" s="534"/>
      <c r="D57" s="535"/>
      <c r="E57" s="528"/>
      <c r="F57" s="529"/>
      <c r="G57" s="551">
        <f>E57*F57</f>
        <v>0</v>
      </c>
    </row>
    <row r="58" spans="1:7" s="25" customFormat="1" ht="20.100000000000001" customHeight="1" x14ac:dyDescent="0.2">
      <c r="A58" s="430"/>
      <c r="B58" s="545" t="s">
        <v>435</v>
      </c>
      <c r="C58" s="534" t="s">
        <v>433</v>
      </c>
      <c r="D58" s="535">
        <v>51</v>
      </c>
      <c r="E58" s="528"/>
      <c r="F58" s="529"/>
      <c r="G58" s="552">
        <f>E58*F58</f>
        <v>0</v>
      </c>
    </row>
    <row r="59" spans="1:7" s="25" customFormat="1" ht="17.100000000000001" customHeight="1" x14ac:dyDescent="0.2">
      <c r="A59" s="497"/>
      <c r="B59" s="546" t="s">
        <v>436</v>
      </c>
      <c r="C59" s="547" t="s">
        <v>433</v>
      </c>
      <c r="D59" s="548">
        <v>184</v>
      </c>
      <c r="E59" s="553"/>
      <c r="F59" s="554"/>
      <c r="G59" s="555">
        <f>E59*F59</f>
        <v>0</v>
      </c>
    </row>
    <row r="60" spans="1:7" s="25" customFormat="1" ht="17.100000000000001" customHeight="1" x14ac:dyDescent="0.2">
      <c r="A60" s="178"/>
      <c r="B60" s="491"/>
      <c r="C60" s="492"/>
      <c r="D60" s="493"/>
      <c r="E60" s="494"/>
      <c r="F60" s="495"/>
      <c r="G60" s="496"/>
    </row>
    <row r="61" spans="1:7" s="25" customFormat="1" ht="17.100000000000001" customHeight="1" x14ac:dyDescent="0.25">
      <c r="A61" s="178"/>
      <c r="B61" s="183" t="s">
        <v>475</v>
      </c>
      <c r="C61" s="184" t="s">
        <v>540</v>
      </c>
      <c r="D61" s="185"/>
      <c r="E61" s="185"/>
      <c r="F61" s="186"/>
      <c r="G61" s="498">
        <f>SUM(G58:G59)</f>
        <v>0</v>
      </c>
    </row>
    <row r="62" spans="1:7" s="25" customFormat="1" ht="17.100000000000001" customHeight="1" x14ac:dyDescent="0.2">
      <c r="A62" s="178"/>
      <c r="B62" s="188" t="s">
        <v>2</v>
      </c>
      <c r="C62" s="189"/>
      <c r="D62" s="185"/>
      <c r="E62" s="185"/>
      <c r="F62" s="186"/>
      <c r="G62" s="499">
        <f>G63-G61</f>
        <v>0</v>
      </c>
    </row>
    <row r="63" spans="1:7" s="25" customFormat="1" ht="18.95" customHeight="1" x14ac:dyDescent="0.25">
      <c r="A63" s="178"/>
      <c r="B63" s="183" t="s">
        <v>476</v>
      </c>
      <c r="C63" s="184" t="s">
        <v>540</v>
      </c>
      <c r="D63" s="185"/>
      <c r="E63" s="185"/>
      <c r="F63" s="186"/>
      <c r="G63" s="500">
        <f>G61*1.2</f>
        <v>0</v>
      </c>
    </row>
    <row r="64" spans="1:7" s="25" customFormat="1" ht="18.95" customHeight="1" x14ac:dyDescent="0.2">
      <c r="A64" s="178"/>
      <c r="B64" s="502"/>
      <c r="C64" s="179"/>
      <c r="D64" s="180"/>
      <c r="E64" s="180"/>
      <c r="F64" s="199"/>
      <c r="G64" s="503"/>
    </row>
    <row r="65" spans="1:7" s="25" customFormat="1" ht="45.95" customHeight="1" x14ac:dyDescent="0.2">
      <c r="A65" s="504" t="s">
        <v>478</v>
      </c>
      <c r="B65" s="540" t="s">
        <v>549</v>
      </c>
      <c r="C65" s="541"/>
      <c r="D65" s="542"/>
      <c r="E65" s="543"/>
      <c r="F65" s="544"/>
      <c r="G65" s="544"/>
    </row>
    <row r="66" spans="1:7" s="25" customFormat="1" ht="26.1" customHeight="1" x14ac:dyDescent="0.2">
      <c r="A66" s="430"/>
      <c r="B66" s="545" t="s">
        <v>432</v>
      </c>
      <c r="C66" s="534" t="s">
        <v>433</v>
      </c>
      <c r="D66" s="535">
        <v>501</v>
      </c>
      <c r="E66" s="535"/>
      <c r="F66" s="535"/>
      <c r="G66" s="334"/>
    </row>
    <row r="67" spans="1:7" s="25" customFormat="1" ht="26.1" customHeight="1" x14ac:dyDescent="0.2">
      <c r="A67" s="430"/>
      <c r="B67" s="545" t="s">
        <v>434</v>
      </c>
      <c r="C67" s="534" t="s">
        <v>433</v>
      </c>
      <c r="D67" s="535">
        <v>62</v>
      </c>
      <c r="E67" s="535"/>
      <c r="F67" s="535"/>
      <c r="G67" s="334"/>
    </row>
    <row r="68" spans="1:7" s="25" customFormat="1" ht="26.1" customHeight="1" x14ac:dyDescent="0.2">
      <c r="A68" s="430"/>
      <c r="B68" s="545" t="s">
        <v>435</v>
      </c>
      <c r="C68" s="534" t="s">
        <v>433</v>
      </c>
      <c r="D68" s="535">
        <v>51</v>
      </c>
      <c r="E68" s="535"/>
      <c r="F68" s="535"/>
      <c r="G68" s="334"/>
    </row>
    <row r="69" spans="1:7" s="25" customFormat="1" ht="26.1" customHeight="1" x14ac:dyDescent="0.2">
      <c r="A69" s="430"/>
      <c r="B69" s="545" t="s">
        <v>436</v>
      </c>
      <c r="C69" s="534" t="s">
        <v>433</v>
      </c>
      <c r="D69" s="535">
        <v>184</v>
      </c>
      <c r="E69" s="535"/>
      <c r="F69" s="535"/>
      <c r="G69" s="334"/>
    </row>
    <row r="70" spans="1:7" s="25" customFormat="1" ht="26.1" customHeight="1" x14ac:dyDescent="0.2">
      <c r="A70" s="430"/>
      <c r="B70" s="545" t="s">
        <v>437</v>
      </c>
      <c r="C70" s="534" t="s">
        <v>433</v>
      </c>
      <c r="D70" s="535">
        <v>352</v>
      </c>
      <c r="E70" s="535"/>
      <c r="F70" s="535"/>
      <c r="G70" s="334"/>
    </row>
    <row r="71" spans="1:7" s="25" customFormat="1" ht="26.1" customHeight="1" x14ac:dyDescent="0.2">
      <c r="A71" s="430"/>
      <c r="B71" s="545" t="s">
        <v>438</v>
      </c>
      <c r="C71" s="534" t="s">
        <v>433</v>
      </c>
      <c r="D71" s="535">
        <v>72</v>
      </c>
      <c r="E71" s="535"/>
      <c r="F71" s="535"/>
      <c r="G71" s="334"/>
    </row>
    <row r="72" spans="1:7" s="25" customFormat="1" ht="26.1" customHeight="1" x14ac:dyDescent="0.2">
      <c r="A72" s="501"/>
      <c r="B72" s="546" t="s">
        <v>440</v>
      </c>
      <c r="C72" s="547" t="s">
        <v>430</v>
      </c>
      <c r="D72" s="548">
        <v>1</v>
      </c>
      <c r="E72" s="548"/>
      <c r="F72" s="548"/>
      <c r="G72" s="549"/>
    </row>
    <row r="73" spans="1:7" s="25" customFormat="1" ht="26.1" customHeight="1" x14ac:dyDescent="0.2">
      <c r="A73" s="178"/>
      <c r="B73" s="491"/>
      <c r="C73" s="492"/>
      <c r="D73" s="493"/>
      <c r="E73" s="494"/>
      <c r="F73" s="495"/>
      <c r="G73" s="496"/>
    </row>
    <row r="74" spans="1:7" s="25" customFormat="1" ht="18.95" customHeight="1" x14ac:dyDescent="0.25">
      <c r="A74" s="178"/>
      <c r="B74" s="183" t="s">
        <v>475</v>
      </c>
      <c r="C74" s="184" t="s">
        <v>541</v>
      </c>
      <c r="D74" s="185"/>
      <c r="E74" s="185"/>
      <c r="F74" s="186"/>
      <c r="G74" s="498">
        <f>SUM(G66:G73)</f>
        <v>0</v>
      </c>
    </row>
    <row r="75" spans="1:7" s="25" customFormat="1" ht="18.95" customHeight="1" x14ac:dyDescent="0.2">
      <c r="A75" s="178"/>
      <c r="B75" s="188" t="s">
        <v>2</v>
      </c>
      <c r="C75" s="189"/>
      <c r="D75" s="185"/>
      <c r="E75" s="185"/>
      <c r="F75" s="186"/>
      <c r="G75" s="499">
        <f>G76-G74</f>
        <v>0</v>
      </c>
    </row>
    <row r="76" spans="1:7" s="25" customFormat="1" ht="18.95" customHeight="1" x14ac:dyDescent="0.25">
      <c r="A76" s="178"/>
      <c r="B76" s="183" t="s">
        <v>476</v>
      </c>
      <c r="C76" s="184" t="s">
        <v>541</v>
      </c>
      <c r="D76" s="185"/>
      <c r="E76" s="185"/>
      <c r="F76" s="186"/>
      <c r="G76" s="500">
        <f>G74*1.2</f>
        <v>0</v>
      </c>
    </row>
    <row r="77" spans="1:7" s="25" customFormat="1" ht="18.95" customHeight="1" x14ac:dyDescent="0.2">
      <c r="A77" s="432"/>
      <c r="B77" s="433"/>
      <c r="C77" s="434"/>
      <c r="D77" s="435"/>
      <c r="E77" s="436"/>
      <c r="F77" s="437"/>
      <c r="G77" s="476"/>
    </row>
    <row r="78" spans="1:7" s="25" customFormat="1" ht="18.95" customHeight="1" x14ac:dyDescent="0.2">
      <c r="A78" s="178"/>
      <c r="B78" s="426"/>
      <c r="C78" s="179"/>
      <c r="D78" s="180"/>
      <c r="E78" s="427"/>
      <c r="F78" s="428"/>
      <c r="G78" s="477"/>
    </row>
    <row r="79" spans="1:7" s="25" customFormat="1" ht="18.95" customHeight="1" x14ac:dyDescent="0.2">
      <c r="A79" s="178"/>
      <c r="B79" s="426"/>
      <c r="C79" s="179"/>
      <c r="D79" s="180"/>
      <c r="E79" s="427"/>
      <c r="F79" s="428"/>
      <c r="G79" s="477"/>
    </row>
    <row r="80" spans="1:7" s="25" customFormat="1" ht="18.95" customHeight="1" x14ac:dyDescent="0.2">
      <c r="A80" s="178"/>
      <c r="B80" s="426"/>
      <c r="C80" s="179"/>
      <c r="D80" s="180"/>
      <c r="E80" s="427"/>
      <c r="F80" s="428"/>
      <c r="G80" s="428"/>
    </row>
    <row r="81" spans="1:7" ht="18.95" customHeight="1" x14ac:dyDescent="0.2">
      <c r="A81" s="178"/>
      <c r="B81" s="130" t="s">
        <v>29</v>
      </c>
      <c r="C81" s="179"/>
      <c r="D81" s="180"/>
      <c r="E81" s="180"/>
      <c r="F81" s="181"/>
      <c r="G81" s="181"/>
    </row>
    <row r="82" spans="1:7" ht="18.95" customHeight="1" x14ac:dyDescent="0.2">
      <c r="A82" s="178"/>
      <c r="B82" s="130" t="s">
        <v>7</v>
      </c>
      <c r="C82" s="179"/>
      <c r="D82" s="180"/>
      <c r="E82" s="180"/>
      <c r="F82" s="181"/>
      <c r="G82" s="181"/>
    </row>
    <row r="83" spans="1:7" ht="18.95" customHeight="1" x14ac:dyDescent="0.2">
      <c r="A83" s="178"/>
      <c r="B83" s="130"/>
      <c r="C83" s="179"/>
      <c r="D83" s="180"/>
      <c r="E83" s="180"/>
      <c r="F83" s="181"/>
      <c r="G83" s="181"/>
    </row>
    <row r="84" spans="1:7" ht="18.95" customHeight="1" x14ac:dyDescent="0.2">
      <c r="A84" s="178"/>
      <c r="B84" s="130"/>
      <c r="C84" s="179"/>
      <c r="D84" s="180"/>
      <c r="E84" s="180"/>
      <c r="F84" s="181"/>
      <c r="G84" s="181"/>
    </row>
    <row r="85" spans="1:7" ht="18.95" customHeight="1" x14ac:dyDescent="0.2">
      <c r="A85" s="178"/>
      <c r="B85" s="130"/>
      <c r="C85" s="179"/>
      <c r="D85" s="180"/>
      <c r="E85" s="180"/>
      <c r="F85" s="181"/>
      <c r="G85" s="181"/>
    </row>
    <row r="86" spans="1:7" ht="18.95" customHeight="1" x14ac:dyDescent="0.2">
      <c r="A86" s="178"/>
      <c r="B86" s="130"/>
      <c r="C86" s="179"/>
      <c r="D86" s="180"/>
      <c r="E86" s="180"/>
      <c r="F86" s="181"/>
      <c r="G86" s="181"/>
    </row>
    <row r="87" spans="1:7" ht="18.95" customHeight="1" x14ac:dyDescent="0.2">
      <c r="A87" s="178"/>
      <c r="B87" s="130"/>
      <c r="C87" s="179"/>
      <c r="D87" s="180"/>
      <c r="E87" s="180"/>
      <c r="F87" s="181"/>
      <c r="G87" s="181"/>
    </row>
    <row r="88" spans="1:7" ht="18.95" customHeight="1" x14ac:dyDescent="0.2">
      <c r="A88" s="178"/>
      <c r="B88" s="130"/>
      <c r="C88" s="179"/>
      <c r="D88" s="180"/>
      <c r="E88" s="180"/>
      <c r="F88" s="181"/>
      <c r="G88" s="181"/>
    </row>
    <row r="89" spans="1:7" ht="36.950000000000003" customHeight="1" x14ac:dyDescent="0.2">
      <c r="A89" s="571" t="s">
        <v>0</v>
      </c>
      <c r="B89" s="571"/>
      <c r="C89" s="571"/>
      <c r="D89" s="571"/>
      <c r="E89" s="571"/>
      <c r="F89" s="571"/>
      <c r="G89" s="571"/>
    </row>
    <row r="90" spans="1:7" ht="17.100000000000001" customHeight="1" x14ac:dyDescent="0.2">
      <c r="A90" s="178"/>
      <c r="B90" s="130"/>
      <c r="C90" s="179"/>
      <c r="D90" s="180"/>
      <c r="E90" s="180"/>
      <c r="F90" s="181"/>
      <c r="G90" s="181"/>
    </row>
    <row r="91" spans="1:7" ht="17.100000000000001" customHeight="1" x14ac:dyDescent="0.2">
      <c r="A91" s="572" t="s">
        <v>50</v>
      </c>
      <c r="B91" s="572"/>
      <c r="C91" s="572"/>
      <c r="D91" s="572"/>
      <c r="E91" s="572"/>
      <c r="F91" s="572"/>
      <c r="G91" s="572"/>
    </row>
    <row r="92" spans="1:7" ht="18.95" customHeight="1" x14ac:dyDescent="0.2">
      <c r="A92" s="178"/>
      <c r="B92" s="130"/>
      <c r="C92" s="179"/>
      <c r="D92" s="180"/>
      <c r="E92" s="180"/>
      <c r="F92" s="181"/>
      <c r="G92" s="181"/>
    </row>
    <row r="93" spans="1:7" ht="18.95" customHeight="1" x14ac:dyDescent="0.2">
      <c r="A93" s="178"/>
      <c r="B93" s="130"/>
      <c r="C93" s="179"/>
      <c r="D93" s="180"/>
      <c r="E93" s="180"/>
      <c r="F93" s="181"/>
      <c r="G93" s="181"/>
    </row>
    <row r="94" spans="1:7" ht="18.95" customHeight="1" x14ac:dyDescent="0.2">
      <c r="A94" s="178"/>
      <c r="B94" s="130"/>
      <c r="C94" s="179"/>
      <c r="D94" s="180"/>
      <c r="E94" s="180"/>
      <c r="F94" s="181"/>
      <c r="G94" s="181"/>
    </row>
    <row r="95" spans="1:7" ht="18.95" customHeight="1" x14ac:dyDescent="0.2">
      <c r="A95" s="178"/>
      <c r="B95" s="130"/>
      <c r="C95" s="179"/>
      <c r="D95" s="180"/>
      <c r="E95" s="180"/>
      <c r="F95" s="181"/>
      <c r="G95" s="181"/>
    </row>
    <row r="96" spans="1:7" ht="18.95" customHeight="1" x14ac:dyDescent="0.2">
      <c r="A96" s="178"/>
      <c r="B96" s="130"/>
      <c r="C96" s="179"/>
      <c r="D96" s="180"/>
      <c r="E96" s="180"/>
      <c r="F96" s="181"/>
      <c r="G96" s="181"/>
    </row>
    <row r="97" spans="1:7" ht="18.95" customHeight="1" x14ac:dyDescent="0.2">
      <c r="A97" s="178"/>
      <c r="B97" s="130"/>
      <c r="C97" s="179"/>
      <c r="D97" s="180"/>
      <c r="E97" s="180"/>
      <c r="F97" s="181"/>
      <c r="G97" s="181"/>
    </row>
    <row r="98" spans="1:7" ht="18.95" customHeight="1" x14ac:dyDescent="0.2">
      <c r="A98" s="178"/>
      <c r="B98" s="130"/>
      <c r="C98" s="179"/>
      <c r="D98" s="180"/>
      <c r="E98" s="180"/>
      <c r="F98" s="181"/>
      <c r="G98" s="181"/>
    </row>
    <row r="99" spans="1:7" ht="18.95" customHeight="1" x14ac:dyDescent="0.2">
      <c r="A99" s="30"/>
      <c r="C99" s="2"/>
      <c r="D99" s="76"/>
      <c r="E99" s="76"/>
      <c r="F99" s="26"/>
      <c r="G99" s="26"/>
    </row>
    <row r="100" spans="1:7" ht="18.95" customHeight="1" x14ac:dyDescent="0.2">
      <c r="A100" s="30"/>
      <c r="C100" s="2"/>
      <c r="D100" s="76"/>
      <c r="E100" s="76"/>
      <c r="F100" s="26"/>
      <c r="G100" s="26"/>
    </row>
    <row r="101" spans="1:7" ht="18.95" customHeight="1" x14ac:dyDescent="0.2">
      <c r="A101" s="30"/>
      <c r="C101" s="2"/>
      <c r="D101" s="76"/>
      <c r="E101" s="76"/>
      <c r="F101" s="26"/>
      <c r="G101" s="26"/>
    </row>
    <row r="102" spans="1:7" ht="18.95" customHeight="1" x14ac:dyDescent="0.2">
      <c r="A102" s="30"/>
      <c r="C102" s="2"/>
      <c r="D102" s="76"/>
      <c r="E102" s="76"/>
      <c r="F102" s="26"/>
      <c r="G102" s="26"/>
    </row>
    <row r="103" spans="1:7" ht="18.95" customHeight="1" x14ac:dyDescent="0.2">
      <c r="A103" s="30"/>
      <c r="C103" s="2"/>
      <c r="D103" s="76"/>
      <c r="E103" s="76"/>
      <c r="F103" s="26"/>
      <c r="G103" s="26"/>
    </row>
    <row r="104" spans="1:7" ht="18.95" customHeight="1" x14ac:dyDescent="0.2">
      <c r="A104" s="30"/>
      <c r="C104" s="2"/>
      <c r="D104" s="76"/>
      <c r="E104" s="76"/>
      <c r="F104" s="26"/>
      <c r="G104" s="26"/>
    </row>
    <row r="105" spans="1:7" ht="18.95" customHeight="1" x14ac:dyDescent="0.2">
      <c r="A105" s="30"/>
      <c r="C105" s="2"/>
      <c r="D105" s="76"/>
      <c r="E105" s="76"/>
      <c r="F105" s="26"/>
      <c r="G105" s="26"/>
    </row>
    <row r="106" spans="1:7" ht="18.95" customHeight="1" x14ac:dyDescent="0.2">
      <c r="A106" s="30"/>
      <c r="C106" s="2"/>
      <c r="D106" s="76"/>
      <c r="E106" s="76"/>
      <c r="F106" s="26"/>
      <c r="G106" s="26"/>
    </row>
    <row r="107" spans="1:7" ht="18.95" customHeight="1" x14ac:dyDescent="0.2">
      <c r="A107" s="30"/>
      <c r="C107" s="2"/>
      <c r="D107" s="76"/>
      <c r="E107" s="76"/>
      <c r="F107" s="26"/>
      <c r="G107" s="26"/>
    </row>
    <row r="108" spans="1:7" ht="18.95" customHeight="1" x14ac:dyDescent="0.2">
      <c r="A108" s="30"/>
      <c r="C108" s="2"/>
      <c r="D108" s="76"/>
      <c r="E108" s="76"/>
      <c r="F108" s="26"/>
      <c r="G108" s="26"/>
    </row>
    <row r="109" spans="1:7" ht="18.95" customHeight="1" x14ac:dyDescent="0.2">
      <c r="A109" s="30"/>
      <c r="C109" s="2"/>
      <c r="D109" s="76"/>
      <c r="E109" s="76"/>
      <c r="F109" s="26"/>
      <c r="G109" s="26"/>
    </row>
    <row r="110" spans="1:7" ht="18.95" customHeight="1" x14ac:dyDescent="0.2">
      <c r="A110" s="30"/>
      <c r="C110" s="2"/>
      <c r="D110" s="76"/>
      <c r="E110" s="76"/>
      <c r="F110" s="26"/>
      <c r="G110" s="26"/>
    </row>
    <row r="111" spans="1:7" ht="18.95" customHeight="1" x14ac:dyDescent="0.2">
      <c r="A111" s="30"/>
      <c r="C111" s="2"/>
      <c r="D111" s="76"/>
      <c r="E111" s="76"/>
      <c r="F111" s="26"/>
      <c r="G111" s="26"/>
    </row>
    <row r="112" spans="1:7" ht="18.95" customHeight="1" x14ac:dyDescent="0.2">
      <c r="A112" s="30"/>
      <c r="C112" s="2"/>
      <c r="D112" s="76"/>
      <c r="E112" s="76"/>
      <c r="F112" s="26"/>
      <c r="G112" s="26"/>
    </row>
    <row r="113" spans="1:7" ht="18.95" customHeight="1" x14ac:dyDescent="0.2">
      <c r="A113" s="30"/>
      <c r="C113" s="2"/>
      <c r="D113" s="76"/>
      <c r="E113" s="76"/>
      <c r="F113" s="26"/>
      <c r="G113" s="26"/>
    </row>
    <row r="114" spans="1:7" ht="18.95" customHeight="1" x14ac:dyDescent="0.2">
      <c r="A114" s="30"/>
      <c r="C114" s="2"/>
      <c r="D114" s="76"/>
      <c r="E114" s="76"/>
      <c r="F114" s="26"/>
      <c r="G114" s="26"/>
    </row>
    <row r="115" spans="1:7" ht="18.95" customHeight="1" x14ac:dyDescent="0.2">
      <c r="A115" s="30"/>
      <c r="C115" s="2"/>
      <c r="D115" s="76"/>
      <c r="E115" s="76"/>
      <c r="F115" s="26"/>
      <c r="G115" s="26"/>
    </row>
    <row r="116" spans="1:7" ht="18.95" customHeight="1" x14ac:dyDescent="0.2">
      <c r="A116" s="30"/>
      <c r="C116" s="2"/>
      <c r="D116" s="76"/>
      <c r="E116" s="76"/>
      <c r="F116" s="26"/>
      <c r="G116" s="26"/>
    </row>
    <row r="117" spans="1:7" ht="18.95" customHeight="1" x14ac:dyDescent="0.2">
      <c r="A117" s="30"/>
      <c r="C117" s="2"/>
      <c r="D117" s="76"/>
      <c r="E117" s="76"/>
      <c r="F117" s="26"/>
      <c r="G117" s="26"/>
    </row>
    <row r="118" spans="1:7" ht="18.95" customHeight="1" x14ac:dyDescent="0.2">
      <c r="A118" s="30"/>
      <c r="C118" s="2"/>
      <c r="D118" s="76"/>
      <c r="E118" s="76"/>
      <c r="F118" s="26"/>
      <c r="G118" s="26"/>
    </row>
    <row r="119" spans="1:7" ht="18.95" customHeight="1" x14ac:dyDescent="0.2">
      <c r="A119" s="30"/>
      <c r="C119" s="2"/>
      <c r="D119" s="76"/>
      <c r="E119" s="76"/>
      <c r="F119" s="26"/>
      <c r="G119" s="26"/>
    </row>
    <row r="120" spans="1:7" ht="18.95" customHeight="1" x14ac:dyDescent="0.2">
      <c r="A120" s="30"/>
      <c r="C120" s="2"/>
      <c r="D120" s="76"/>
      <c r="E120" s="76"/>
      <c r="F120" s="26"/>
      <c r="G120" s="26"/>
    </row>
    <row r="121" spans="1:7" ht="18.95" customHeight="1" x14ac:dyDescent="0.2">
      <c r="A121" s="30"/>
      <c r="C121" s="2"/>
      <c r="D121" s="76"/>
      <c r="E121" s="76"/>
      <c r="F121" s="26"/>
      <c r="G121" s="26"/>
    </row>
    <row r="122" spans="1:7" ht="18.95" customHeight="1" x14ac:dyDescent="0.2">
      <c r="A122" s="30"/>
      <c r="C122" s="2"/>
      <c r="D122" s="76"/>
      <c r="E122" s="76"/>
      <c r="F122" s="26"/>
      <c r="G122" s="26"/>
    </row>
    <row r="123" spans="1:7" ht="18.95" customHeight="1" x14ac:dyDescent="0.2">
      <c r="A123" s="30"/>
      <c r="C123" s="2"/>
      <c r="D123" s="76"/>
      <c r="E123" s="76"/>
      <c r="F123" s="26"/>
      <c r="G123" s="26"/>
    </row>
    <row r="124" spans="1:7" ht="18.95" customHeight="1" x14ac:dyDescent="0.2">
      <c r="A124" s="30"/>
      <c r="C124" s="2"/>
      <c r="D124" s="76"/>
      <c r="E124" s="76"/>
      <c r="F124" s="26"/>
      <c r="G124" s="26"/>
    </row>
    <row r="125" spans="1:7" ht="18.95" customHeight="1" x14ac:dyDescent="0.2">
      <c r="A125" s="30"/>
      <c r="C125" s="2"/>
      <c r="D125" s="76"/>
      <c r="E125" s="76"/>
      <c r="F125" s="26"/>
      <c r="G125" s="26"/>
    </row>
    <row r="126" spans="1:7" ht="18.95" customHeight="1" x14ac:dyDescent="0.2">
      <c r="A126" s="30"/>
      <c r="C126" s="2"/>
      <c r="D126" s="76"/>
      <c r="E126" s="76"/>
      <c r="F126" s="26"/>
      <c r="G126" s="26"/>
    </row>
  </sheetData>
  <mergeCells count="2">
    <mergeCell ref="A89:G89"/>
    <mergeCell ref="A91:G91"/>
  </mergeCells>
  <phoneticPr fontId="13" type="noConversion"/>
  <conditionalFormatting sqref="G16:G65 G73:G80">
    <cfRule type="cellIs" dxfId="23" priority="1" stopIfTrue="1" operator="equal">
      <formula>0</formula>
    </cfRule>
  </conditionalFormatting>
  <pageMargins left="0.75" right="0.39" top="0.98" bottom="0.79" header="0.39" footer="0.31"/>
  <pageSetup paperSize="9" scale="75" orientation="portrait" horizontalDpi="4294967294" verticalDpi="4294967294" r:id="rId1"/>
  <headerFooter alignWithMargins="0">
    <oddHeader>&amp;L&amp;"Helvetica,Gras"&amp;14CNMSS • CRECHE LAMALGUE&amp;R&amp;"Helvetica,Gras"&amp;12 &amp;14DPGF&amp;"Helvetica,Normal"&amp;10
&amp;"Helvetica,Gras"&amp;12 05 juin 2023</oddHeader>
    <oddFooter xml:space="preserve">&amp;L&amp;"Helvetica,Normal"&amp;9Jean-Paul MATHIEU Architecte d'intérieur&amp;C&amp;"Helvetica,Normal"&amp;9
&amp;R&amp;"Helvetica,Normal"&amp;9LOT 1-02 - Page &amp;P sur &amp;N </oddFooter>
  </headerFooter>
  <rowBreaks count="1" manualBreakCount="1">
    <brk id="49"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93DDA4-27FE-7E4C-A396-51BC653EDB60}">
  <dimension ref="A1:G112"/>
  <sheetViews>
    <sheetView zoomScale="125" zoomScaleNormal="125" zoomScalePageLayoutView="125" workbookViewId="0">
      <selection activeCell="I69" sqref="I69"/>
    </sheetView>
  </sheetViews>
  <sheetFormatPr baseColWidth="10" defaultColWidth="10.625" defaultRowHeight="18.95" customHeight="1" x14ac:dyDescent="0.2"/>
  <cols>
    <col min="1" max="1" width="9.625" style="1" customWidth="1"/>
    <col min="2" max="2" width="46.625" style="1" customWidth="1"/>
    <col min="3" max="3" width="6.125" style="1" customWidth="1"/>
    <col min="4" max="5" width="7.875" style="104" customWidth="1"/>
    <col min="6" max="6" width="12.125" style="1" customWidth="1"/>
    <col min="7" max="7" width="16.125" style="1" customWidth="1"/>
    <col min="8" max="8" width="1.5" style="1" customWidth="1"/>
    <col min="9" max="16384" width="10.625" style="1"/>
  </cols>
  <sheetData>
    <row r="1" spans="1:7" ht="6" customHeight="1" x14ac:dyDescent="0.25">
      <c r="A1" s="115"/>
      <c r="B1" s="116"/>
      <c r="C1" s="117"/>
      <c r="D1" s="118"/>
      <c r="E1" s="271"/>
      <c r="F1" s="120"/>
      <c r="G1" s="121"/>
    </row>
    <row r="2" spans="1:7" ht="18" customHeight="1" x14ac:dyDescent="0.25">
      <c r="A2" s="391">
        <v>2</v>
      </c>
      <c r="B2" s="392" t="s">
        <v>527</v>
      </c>
      <c r="C2" s="122"/>
      <c r="D2" s="123" t="s">
        <v>8</v>
      </c>
      <c r="E2" s="131"/>
      <c r="F2" s="125"/>
      <c r="G2" s="126"/>
    </row>
    <row r="3" spans="1:7" ht="6" customHeight="1" x14ac:dyDescent="0.25">
      <c r="A3" s="202"/>
      <c r="B3" s="143"/>
      <c r="C3" s="122"/>
      <c r="D3" s="390"/>
      <c r="E3" s="131"/>
      <c r="F3" s="125"/>
      <c r="G3" s="126"/>
    </row>
    <row r="4" spans="1:7" ht="15.95" customHeight="1" x14ac:dyDescent="0.25">
      <c r="A4" s="158" t="s">
        <v>536</v>
      </c>
      <c r="B4" s="393" t="s">
        <v>386</v>
      </c>
      <c r="C4" s="122"/>
      <c r="D4" s="123"/>
      <c r="E4" s="131"/>
      <c r="F4" s="125"/>
      <c r="G4" s="126"/>
    </row>
    <row r="5" spans="1:7" ht="18" customHeight="1" x14ac:dyDescent="0.25">
      <c r="A5" s="200" t="s">
        <v>39</v>
      </c>
      <c r="B5" s="393"/>
      <c r="C5" s="122"/>
      <c r="D5" s="128"/>
      <c r="E5" s="128"/>
      <c r="F5" s="125"/>
      <c r="G5" s="129"/>
    </row>
    <row r="6" spans="1:7" ht="17.100000000000001" customHeight="1" x14ac:dyDescent="0.2">
      <c r="A6" s="201"/>
      <c r="C6" s="122"/>
      <c r="D6" s="128"/>
      <c r="E6" s="131"/>
      <c r="F6" s="125"/>
      <c r="G6" s="129"/>
    </row>
    <row r="7" spans="1:7" ht="17.100000000000001" customHeight="1" x14ac:dyDescent="0.25">
      <c r="A7" s="201"/>
      <c r="B7" s="127"/>
      <c r="C7" s="122"/>
      <c r="D7" s="132"/>
      <c r="E7" s="131"/>
      <c r="F7" s="125"/>
      <c r="G7" s="129"/>
    </row>
    <row r="8" spans="1:7" ht="15.95" customHeight="1" x14ac:dyDescent="0.25">
      <c r="A8" s="201"/>
      <c r="B8" s="127"/>
      <c r="C8" s="122"/>
      <c r="D8" s="133"/>
      <c r="E8" s="131"/>
      <c r="F8" s="125"/>
      <c r="G8" s="126"/>
    </row>
    <row r="9" spans="1:7" ht="6" customHeight="1" x14ac:dyDescent="0.25">
      <c r="A9" s="134"/>
      <c r="B9" s="135"/>
      <c r="C9" s="136"/>
      <c r="D9" s="137"/>
      <c r="E9" s="272"/>
      <c r="F9" s="139"/>
      <c r="G9" s="140"/>
    </row>
    <row r="10" spans="1:7" ht="15.95" customHeight="1" x14ac:dyDescent="0.25">
      <c r="A10" s="141"/>
      <c r="B10" s="142"/>
      <c r="C10" s="143"/>
      <c r="D10" s="144" t="s">
        <v>27</v>
      </c>
      <c r="E10" s="145"/>
      <c r="F10" s="125"/>
      <c r="G10" s="143"/>
    </row>
    <row r="11" spans="1:7" s="2" customFormat="1" ht="14.1" customHeight="1" x14ac:dyDescent="0.2">
      <c r="A11" s="146" t="s">
        <v>13</v>
      </c>
      <c r="B11" s="147" t="s">
        <v>15</v>
      </c>
      <c r="C11" s="148" t="s">
        <v>30</v>
      </c>
      <c r="D11" s="149" t="s">
        <v>11</v>
      </c>
      <c r="E11" s="150" t="s">
        <v>11</v>
      </c>
      <c r="F11" s="146" t="s">
        <v>31</v>
      </c>
      <c r="G11" s="146" t="s">
        <v>12</v>
      </c>
    </row>
    <row r="12" spans="1:7" s="2" customFormat="1" ht="15" customHeight="1" x14ac:dyDescent="0.2">
      <c r="A12" s="151" t="s">
        <v>14</v>
      </c>
      <c r="B12" s="152" t="s">
        <v>28</v>
      </c>
      <c r="C12" s="153"/>
      <c r="D12" s="154" t="s">
        <v>26</v>
      </c>
      <c r="E12" s="155" t="s">
        <v>93</v>
      </c>
      <c r="F12" s="151"/>
      <c r="G12" s="151"/>
    </row>
    <row r="13" spans="1:7" s="2" customFormat="1" ht="18.95" customHeight="1" x14ac:dyDescent="0.2">
      <c r="A13" s="156"/>
      <c r="B13" s="157"/>
      <c r="C13" s="158"/>
      <c r="D13" s="159"/>
      <c r="E13" s="160"/>
      <c r="F13" s="156"/>
      <c r="G13" s="156"/>
    </row>
    <row r="14" spans="1:7" s="2" customFormat="1" ht="18.95" customHeight="1" x14ac:dyDescent="0.2">
      <c r="A14" s="402" t="s">
        <v>479</v>
      </c>
      <c r="B14" s="403" t="s">
        <v>361</v>
      </c>
      <c r="C14" s="404" t="s">
        <v>420</v>
      </c>
      <c r="D14" s="405" t="s">
        <v>420</v>
      </c>
      <c r="E14" s="419"/>
      <c r="F14" s="461"/>
      <c r="G14" s="170">
        <f>E14*F14</f>
        <v>0</v>
      </c>
    </row>
    <row r="15" spans="1:7" s="2" customFormat="1" ht="18.95" customHeight="1" x14ac:dyDescent="0.2">
      <c r="A15" s="406"/>
      <c r="B15" s="407"/>
      <c r="C15" s="404"/>
      <c r="D15" s="405"/>
      <c r="E15" s="419"/>
      <c r="F15" s="406"/>
      <c r="G15" s="156"/>
    </row>
    <row r="16" spans="1:7" ht="20.100000000000001" customHeight="1" x14ac:dyDescent="0.2">
      <c r="A16" s="402" t="s">
        <v>480</v>
      </c>
      <c r="B16" s="403" t="s">
        <v>369</v>
      </c>
      <c r="C16" s="404" t="s">
        <v>420</v>
      </c>
      <c r="D16" s="405" t="s">
        <v>420</v>
      </c>
      <c r="E16" s="405"/>
      <c r="F16" s="408"/>
      <c r="G16" s="170">
        <f>E16*F16</f>
        <v>0</v>
      </c>
    </row>
    <row r="17" spans="1:7" ht="20.100000000000001" customHeight="1" x14ac:dyDescent="0.2">
      <c r="A17" s="406"/>
      <c r="B17" s="409"/>
      <c r="C17" s="404"/>
      <c r="D17" s="405"/>
      <c r="E17" s="405"/>
      <c r="F17" s="408"/>
      <c r="G17" s="463">
        <f t="shared" ref="G17:G61" si="0">E17*F17</f>
        <v>0</v>
      </c>
    </row>
    <row r="18" spans="1:7" ht="20.100000000000001" customHeight="1" x14ac:dyDescent="0.2">
      <c r="A18" s="402" t="s">
        <v>481</v>
      </c>
      <c r="B18" s="410" t="s">
        <v>360</v>
      </c>
      <c r="C18" s="411"/>
      <c r="D18" s="412"/>
      <c r="E18" s="405"/>
      <c r="F18" s="408"/>
      <c r="G18" s="462">
        <f t="shared" si="0"/>
        <v>0</v>
      </c>
    </row>
    <row r="19" spans="1:7" ht="20.100000000000001" customHeight="1" x14ac:dyDescent="0.2">
      <c r="A19" s="402"/>
      <c r="B19" s="403"/>
      <c r="C19" s="404"/>
      <c r="D19" s="405"/>
      <c r="E19" s="405"/>
      <c r="F19" s="408"/>
      <c r="G19" s="462">
        <f t="shared" si="0"/>
        <v>0</v>
      </c>
    </row>
    <row r="20" spans="1:7" ht="20.100000000000001" customHeight="1" x14ac:dyDescent="0.2">
      <c r="A20" s="402" t="s">
        <v>482</v>
      </c>
      <c r="B20" s="413" t="s">
        <v>67</v>
      </c>
      <c r="C20" s="192" t="s">
        <v>420</v>
      </c>
      <c r="D20" s="456">
        <v>1</v>
      </c>
      <c r="E20" s="405"/>
      <c r="F20" s="408"/>
      <c r="G20" s="462">
        <f t="shared" si="0"/>
        <v>0</v>
      </c>
    </row>
    <row r="21" spans="1:7" ht="20.100000000000001" customHeight="1" x14ac:dyDescent="0.2">
      <c r="A21" s="406"/>
      <c r="B21" s="413"/>
      <c r="C21" s="404"/>
      <c r="D21" s="405"/>
      <c r="E21" s="405"/>
      <c r="F21" s="408"/>
      <c r="G21" s="462">
        <f t="shared" si="0"/>
        <v>0</v>
      </c>
    </row>
    <row r="22" spans="1:7" ht="20.100000000000001" customHeight="1" x14ac:dyDescent="0.2">
      <c r="A22" s="402" t="s">
        <v>483</v>
      </c>
      <c r="B22" s="413" t="s">
        <v>370</v>
      </c>
      <c r="C22" s="192" t="s">
        <v>40</v>
      </c>
      <c r="D22" s="456">
        <v>1</v>
      </c>
      <c r="E22" s="405"/>
      <c r="F22" s="408"/>
      <c r="G22" s="462">
        <f t="shared" si="0"/>
        <v>0</v>
      </c>
    </row>
    <row r="23" spans="1:7" ht="20.100000000000001" customHeight="1" x14ac:dyDescent="0.2">
      <c r="A23" s="406"/>
      <c r="B23" s="413"/>
      <c r="C23" s="404"/>
      <c r="D23" s="405"/>
      <c r="E23" s="405"/>
      <c r="F23" s="408"/>
      <c r="G23" s="462">
        <f t="shared" si="0"/>
        <v>0</v>
      </c>
    </row>
    <row r="24" spans="1:7" ht="20.100000000000001" customHeight="1" x14ac:dyDescent="0.2">
      <c r="A24" s="484" t="s">
        <v>487</v>
      </c>
      <c r="B24" s="413" t="s">
        <v>485</v>
      </c>
      <c r="C24" s="404" t="s">
        <v>400</v>
      </c>
      <c r="D24" s="405">
        <v>955</v>
      </c>
      <c r="E24" s="405"/>
      <c r="F24" s="408"/>
      <c r="G24" s="462">
        <f t="shared" si="0"/>
        <v>0</v>
      </c>
    </row>
    <row r="25" spans="1:7" ht="20.100000000000001" customHeight="1" x14ac:dyDescent="0.2">
      <c r="A25" s="406"/>
      <c r="B25" s="413"/>
      <c r="C25" s="404"/>
      <c r="D25" s="405"/>
      <c r="E25" s="405"/>
      <c r="F25" s="408"/>
      <c r="G25" s="462">
        <f t="shared" si="0"/>
        <v>0</v>
      </c>
    </row>
    <row r="26" spans="1:7" ht="20.100000000000001" customHeight="1" x14ac:dyDescent="0.2">
      <c r="A26" s="484" t="s">
        <v>484</v>
      </c>
      <c r="B26" s="414" t="s">
        <v>371</v>
      </c>
      <c r="C26" s="404" t="s">
        <v>78</v>
      </c>
      <c r="D26" s="405">
        <v>300</v>
      </c>
      <c r="E26" s="405"/>
      <c r="F26" s="408"/>
      <c r="G26" s="462">
        <f t="shared" si="0"/>
        <v>0</v>
      </c>
    </row>
    <row r="27" spans="1:7" ht="20.100000000000001" customHeight="1" x14ac:dyDescent="0.2">
      <c r="A27" s="406"/>
      <c r="B27" s="414"/>
      <c r="C27" s="404"/>
      <c r="D27" s="405"/>
      <c r="E27" s="405"/>
      <c r="F27" s="408"/>
      <c r="G27" s="462">
        <f t="shared" si="0"/>
        <v>0</v>
      </c>
    </row>
    <row r="28" spans="1:7" ht="20.100000000000001" customHeight="1" x14ac:dyDescent="0.2">
      <c r="A28" s="484" t="s">
        <v>486</v>
      </c>
      <c r="B28" s="414" t="s">
        <v>372</v>
      </c>
      <c r="C28" s="404" t="s">
        <v>78</v>
      </c>
      <c r="D28" s="405">
        <v>25</v>
      </c>
      <c r="E28" s="405"/>
      <c r="F28" s="408"/>
      <c r="G28" s="462">
        <f t="shared" si="0"/>
        <v>0</v>
      </c>
    </row>
    <row r="29" spans="1:7" ht="20.100000000000001" customHeight="1" x14ac:dyDescent="0.2">
      <c r="A29" s="406"/>
      <c r="B29" s="414"/>
      <c r="C29" s="404"/>
      <c r="D29" s="405"/>
      <c r="E29" s="405"/>
      <c r="F29" s="408"/>
      <c r="G29" s="462">
        <f t="shared" si="0"/>
        <v>0</v>
      </c>
    </row>
    <row r="30" spans="1:7" ht="24.95" customHeight="1" x14ac:dyDescent="0.2">
      <c r="A30" s="484" t="s">
        <v>488</v>
      </c>
      <c r="B30" s="413" t="s">
        <v>373</v>
      </c>
      <c r="C30" s="404" t="s">
        <v>38</v>
      </c>
      <c r="D30" s="405" t="s">
        <v>420</v>
      </c>
      <c r="E30" s="405"/>
      <c r="F30" s="408"/>
      <c r="G30" s="462">
        <f t="shared" si="0"/>
        <v>0</v>
      </c>
    </row>
    <row r="31" spans="1:7" ht="20.100000000000001" customHeight="1" x14ac:dyDescent="0.2">
      <c r="A31" s="406"/>
      <c r="B31" s="413"/>
      <c r="C31" s="404"/>
      <c r="D31" s="405"/>
      <c r="E31" s="405"/>
      <c r="F31" s="408"/>
      <c r="G31" s="462">
        <f t="shared" si="0"/>
        <v>0</v>
      </c>
    </row>
    <row r="32" spans="1:7" ht="20.100000000000001" customHeight="1" x14ac:dyDescent="0.2">
      <c r="A32" s="484" t="s">
        <v>489</v>
      </c>
      <c r="B32" s="413" t="s">
        <v>374</v>
      </c>
      <c r="C32" s="404" t="s">
        <v>38</v>
      </c>
      <c r="D32" s="405">
        <v>12</v>
      </c>
      <c r="E32" s="405"/>
      <c r="F32" s="408"/>
      <c r="G32" s="462">
        <f t="shared" si="0"/>
        <v>0</v>
      </c>
    </row>
    <row r="33" spans="1:7" ht="20.100000000000001" customHeight="1" x14ac:dyDescent="0.2">
      <c r="A33" s="406"/>
      <c r="B33" s="413"/>
      <c r="C33" s="404"/>
      <c r="D33" s="405"/>
      <c r="E33" s="405"/>
      <c r="F33" s="408"/>
      <c r="G33" s="462">
        <f t="shared" si="0"/>
        <v>0</v>
      </c>
    </row>
    <row r="34" spans="1:7" ht="26.1" customHeight="1" x14ac:dyDescent="0.2">
      <c r="A34" s="484" t="s">
        <v>490</v>
      </c>
      <c r="B34" s="414" t="s">
        <v>421</v>
      </c>
      <c r="C34" s="404" t="s">
        <v>400</v>
      </c>
      <c r="D34" s="405">
        <v>955</v>
      </c>
      <c r="E34" s="405"/>
      <c r="F34" s="408"/>
      <c r="G34" s="462">
        <f t="shared" si="0"/>
        <v>0</v>
      </c>
    </row>
    <row r="35" spans="1:7" ht="20.100000000000001" customHeight="1" x14ac:dyDescent="0.2">
      <c r="A35" s="406"/>
      <c r="B35" s="414"/>
      <c r="C35" s="404"/>
      <c r="D35" s="405"/>
      <c r="E35" s="405"/>
      <c r="F35" s="408"/>
      <c r="G35" s="462">
        <f t="shared" si="0"/>
        <v>0</v>
      </c>
    </row>
    <row r="36" spans="1:7" ht="20.100000000000001" customHeight="1" x14ac:dyDescent="0.2">
      <c r="A36" s="484" t="s">
        <v>491</v>
      </c>
      <c r="B36" s="414" t="s">
        <v>375</v>
      </c>
      <c r="C36" s="404" t="s">
        <v>78</v>
      </c>
      <c r="D36" s="405">
        <v>198</v>
      </c>
      <c r="E36" s="405"/>
      <c r="F36" s="408"/>
      <c r="G36" s="462">
        <f t="shared" si="0"/>
        <v>0</v>
      </c>
    </row>
    <row r="37" spans="1:7" ht="20.100000000000001" customHeight="1" x14ac:dyDescent="0.2">
      <c r="A37" s="406"/>
      <c r="B37" s="414"/>
      <c r="C37" s="404"/>
      <c r="D37" s="405"/>
      <c r="E37" s="405"/>
      <c r="F37" s="408"/>
      <c r="G37" s="462">
        <f t="shared" si="0"/>
        <v>0</v>
      </c>
    </row>
    <row r="38" spans="1:7" ht="20.100000000000001" customHeight="1" x14ac:dyDescent="0.2">
      <c r="A38" s="484" t="s">
        <v>492</v>
      </c>
      <c r="B38" s="415" t="s">
        <v>376</v>
      </c>
      <c r="C38" s="404" t="s">
        <v>38</v>
      </c>
      <c r="D38" s="405">
        <v>12</v>
      </c>
      <c r="E38" s="405"/>
      <c r="F38" s="408"/>
      <c r="G38" s="462">
        <f t="shared" si="0"/>
        <v>0</v>
      </c>
    </row>
    <row r="39" spans="1:7" ht="20.100000000000001" customHeight="1" x14ac:dyDescent="0.2">
      <c r="A39" s="406"/>
      <c r="B39" s="413"/>
      <c r="C39" s="404"/>
      <c r="D39" s="405"/>
      <c r="E39" s="405"/>
      <c r="F39" s="408"/>
      <c r="G39" s="462">
        <f t="shared" si="0"/>
        <v>0</v>
      </c>
    </row>
    <row r="40" spans="1:7" ht="20.100000000000001" customHeight="1" x14ac:dyDescent="0.2">
      <c r="A40" s="484" t="s">
        <v>493</v>
      </c>
      <c r="B40" s="414" t="s">
        <v>377</v>
      </c>
      <c r="C40" s="404" t="s">
        <v>78</v>
      </c>
      <c r="D40" s="405">
        <v>25</v>
      </c>
      <c r="E40" s="405"/>
      <c r="F40" s="408"/>
      <c r="G40" s="462">
        <f t="shared" si="0"/>
        <v>0</v>
      </c>
    </row>
    <row r="41" spans="1:7" ht="20.100000000000001" customHeight="1" x14ac:dyDescent="0.2">
      <c r="A41" s="484"/>
      <c r="B41" s="416"/>
      <c r="C41" s="404"/>
      <c r="D41" s="405"/>
      <c r="E41" s="405"/>
      <c r="F41" s="408"/>
      <c r="G41" s="462">
        <f t="shared" si="0"/>
        <v>0</v>
      </c>
    </row>
    <row r="42" spans="1:7" ht="20.100000000000001" customHeight="1" x14ac:dyDescent="0.2">
      <c r="A42" s="484" t="s">
        <v>494</v>
      </c>
      <c r="B42" s="415" t="s">
        <v>378</v>
      </c>
      <c r="C42" s="404" t="s">
        <v>78</v>
      </c>
      <c r="D42" s="405">
        <v>57.6</v>
      </c>
      <c r="E42" s="405"/>
      <c r="F42" s="408"/>
      <c r="G42" s="462">
        <f t="shared" si="0"/>
        <v>0</v>
      </c>
    </row>
    <row r="43" spans="1:7" ht="20.100000000000001" customHeight="1" x14ac:dyDescent="0.2">
      <c r="A43" s="484"/>
      <c r="B43" s="413"/>
      <c r="C43" s="404"/>
      <c r="D43" s="405"/>
      <c r="E43" s="405"/>
      <c r="F43" s="408"/>
      <c r="G43" s="462">
        <f t="shared" si="0"/>
        <v>0</v>
      </c>
    </row>
    <row r="44" spans="1:7" ht="27" customHeight="1" x14ac:dyDescent="0.2">
      <c r="A44" s="484" t="s">
        <v>495</v>
      </c>
      <c r="B44" s="413" t="s">
        <v>379</v>
      </c>
      <c r="C44" s="404" t="s">
        <v>78</v>
      </c>
      <c r="D44" s="405">
        <v>70</v>
      </c>
      <c r="E44" s="405"/>
      <c r="F44" s="408"/>
      <c r="G44" s="462">
        <f t="shared" si="0"/>
        <v>0</v>
      </c>
    </row>
    <row r="45" spans="1:7" ht="20.100000000000001" customHeight="1" x14ac:dyDescent="0.2">
      <c r="A45" s="484"/>
      <c r="B45" s="413"/>
      <c r="C45" s="404"/>
      <c r="D45" s="405"/>
      <c r="E45" s="405"/>
      <c r="F45" s="408"/>
      <c r="G45" s="462">
        <f t="shared" si="0"/>
        <v>0</v>
      </c>
    </row>
    <row r="46" spans="1:7" ht="20.100000000000001" customHeight="1" x14ac:dyDescent="0.2">
      <c r="A46" s="484" t="s">
        <v>496</v>
      </c>
      <c r="B46" s="413" t="s">
        <v>380</v>
      </c>
      <c r="C46" s="404" t="s">
        <v>38</v>
      </c>
      <c r="D46" s="405">
        <v>26</v>
      </c>
      <c r="E46" s="405"/>
      <c r="F46" s="408"/>
      <c r="G46" s="462">
        <f t="shared" si="0"/>
        <v>0</v>
      </c>
    </row>
    <row r="47" spans="1:7" ht="20.100000000000001" customHeight="1" x14ac:dyDescent="0.2">
      <c r="A47" s="484"/>
      <c r="B47" s="413"/>
      <c r="C47" s="404"/>
      <c r="D47" s="405"/>
      <c r="E47" s="405"/>
      <c r="F47" s="408"/>
      <c r="G47" s="462">
        <f t="shared" si="0"/>
        <v>0</v>
      </c>
    </row>
    <row r="48" spans="1:7" ht="20.100000000000001" customHeight="1" x14ac:dyDescent="0.2">
      <c r="A48" s="484" t="s">
        <v>497</v>
      </c>
      <c r="B48" s="413" t="s">
        <v>381</v>
      </c>
      <c r="C48" s="404" t="s">
        <v>38</v>
      </c>
      <c r="D48" s="405">
        <v>26</v>
      </c>
      <c r="E48" s="405"/>
      <c r="F48" s="408"/>
      <c r="G48" s="462">
        <f t="shared" si="0"/>
        <v>0</v>
      </c>
    </row>
    <row r="49" spans="1:7" ht="20.100000000000001" customHeight="1" x14ac:dyDescent="0.2">
      <c r="A49" s="484"/>
      <c r="B49" s="413"/>
      <c r="C49" s="404"/>
      <c r="D49" s="405"/>
      <c r="E49" s="405"/>
      <c r="F49" s="408"/>
      <c r="G49" s="462">
        <f t="shared" si="0"/>
        <v>0</v>
      </c>
    </row>
    <row r="50" spans="1:7" ht="20.100000000000001" customHeight="1" x14ac:dyDescent="0.2">
      <c r="A50" s="484" t="s">
        <v>498</v>
      </c>
      <c r="B50" s="413" t="s">
        <v>382</v>
      </c>
      <c r="C50" s="404" t="s">
        <v>40</v>
      </c>
      <c r="D50" s="405">
        <v>1</v>
      </c>
      <c r="E50" s="405"/>
      <c r="F50" s="408"/>
      <c r="G50" s="462">
        <f t="shared" si="0"/>
        <v>0</v>
      </c>
    </row>
    <row r="51" spans="1:7" ht="20.100000000000001" customHeight="1" x14ac:dyDescent="0.2">
      <c r="A51" s="484"/>
      <c r="B51" s="413"/>
      <c r="C51" s="404"/>
      <c r="D51" s="405"/>
      <c r="E51" s="405"/>
      <c r="F51" s="408"/>
      <c r="G51" s="462">
        <f t="shared" si="0"/>
        <v>0</v>
      </c>
    </row>
    <row r="52" spans="1:7" ht="20.100000000000001" customHeight="1" x14ac:dyDescent="0.2">
      <c r="A52" s="484" t="s">
        <v>499</v>
      </c>
      <c r="B52" s="413" t="s">
        <v>383</v>
      </c>
      <c r="C52" s="404" t="s">
        <v>40</v>
      </c>
      <c r="D52" s="405">
        <v>1</v>
      </c>
      <c r="E52" s="405"/>
      <c r="F52" s="408"/>
      <c r="G52" s="462">
        <f t="shared" si="0"/>
        <v>0</v>
      </c>
    </row>
    <row r="53" spans="1:7" ht="20.100000000000001" customHeight="1" x14ac:dyDescent="0.2">
      <c r="A53" s="484"/>
      <c r="B53" s="413"/>
      <c r="C53" s="404"/>
      <c r="D53" s="405"/>
      <c r="E53" s="405"/>
      <c r="F53" s="408"/>
      <c r="G53" s="462">
        <f t="shared" si="0"/>
        <v>0</v>
      </c>
    </row>
    <row r="54" spans="1:7" ht="20.100000000000001" customHeight="1" x14ac:dyDescent="0.2">
      <c r="A54" s="484" t="s">
        <v>500</v>
      </c>
      <c r="B54" s="414" t="s">
        <v>525</v>
      </c>
      <c r="C54" s="404" t="s">
        <v>400</v>
      </c>
      <c r="D54" s="405">
        <v>79</v>
      </c>
      <c r="E54" s="405"/>
      <c r="F54" s="408"/>
      <c r="G54" s="462">
        <f t="shared" si="0"/>
        <v>0</v>
      </c>
    </row>
    <row r="55" spans="1:7" ht="20.100000000000001" customHeight="1" x14ac:dyDescent="0.2">
      <c r="A55" s="484"/>
      <c r="B55" s="413"/>
      <c r="C55" s="404"/>
      <c r="D55" s="405"/>
      <c r="E55" s="405"/>
      <c r="F55" s="408"/>
      <c r="G55" s="462">
        <f t="shared" si="0"/>
        <v>0</v>
      </c>
    </row>
    <row r="56" spans="1:7" ht="20.100000000000001" customHeight="1" x14ac:dyDescent="0.2">
      <c r="A56" s="484" t="s">
        <v>501</v>
      </c>
      <c r="B56" s="413" t="s">
        <v>384</v>
      </c>
      <c r="C56" s="404" t="s">
        <v>400</v>
      </c>
      <c r="D56" s="405">
        <v>79</v>
      </c>
      <c r="E56" s="405"/>
      <c r="F56" s="408"/>
      <c r="G56" s="462">
        <f t="shared" si="0"/>
        <v>0</v>
      </c>
    </row>
    <row r="57" spans="1:7" ht="20.100000000000001" customHeight="1" x14ac:dyDescent="0.2">
      <c r="A57" s="484"/>
      <c r="B57" s="417"/>
      <c r="C57" s="404"/>
      <c r="D57" s="405"/>
      <c r="E57" s="405"/>
      <c r="F57" s="408"/>
      <c r="G57" s="462">
        <f t="shared" si="0"/>
        <v>0</v>
      </c>
    </row>
    <row r="58" spans="1:7" ht="20.100000000000001" customHeight="1" x14ac:dyDescent="0.2">
      <c r="A58" s="484" t="s">
        <v>502</v>
      </c>
      <c r="B58" s="413" t="s">
        <v>385</v>
      </c>
      <c r="C58" s="404" t="s">
        <v>40</v>
      </c>
      <c r="D58" s="405">
        <v>1</v>
      </c>
      <c r="E58" s="405"/>
      <c r="F58" s="408"/>
      <c r="G58" s="462">
        <f t="shared" si="0"/>
        <v>0</v>
      </c>
    </row>
    <row r="59" spans="1:7" ht="20.100000000000001" customHeight="1" x14ac:dyDescent="0.2">
      <c r="A59" s="484"/>
      <c r="B59" s="417"/>
      <c r="C59" s="404"/>
      <c r="D59" s="405"/>
      <c r="E59" s="405"/>
      <c r="F59" s="408"/>
      <c r="G59" s="462">
        <f t="shared" si="0"/>
        <v>0</v>
      </c>
    </row>
    <row r="60" spans="1:7" ht="29.1" customHeight="1" x14ac:dyDescent="0.2">
      <c r="A60" s="484" t="s">
        <v>503</v>
      </c>
      <c r="B60" s="413" t="s">
        <v>526</v>
      </c>
      <c r="C60" s="404" t="s">
        <v>400</v>
      </c>
      <c r="D60" s="405">
        <v>4</v>
      </c>
      <c r="E60" s="405"/>
      <c r="F60" s="408"/>
      <c r="G60" s="462">
        <f t="shared" si="0"/>
        <v>0</v>
      </c>
    </row>
    <row r="61" spans="1:7" ht="20.100000000000001" customHeight="1" x14ac:dyDescent="0.2">
      <c r="A61" s="406"/>
      <c r="B61" s="409"/>
      <c r="C61" s="404"/>
      <c r="D61" s="405"/>
      <c r="E61" s="405"/>
      <c r="F61" s="408"/>
      <c r="G61" s="462">
        <f t="shared" si="0"/>
        <v>0</v>
      </c>
    </row>
    <row r="62" spans="1:7" ht="20.100000000000001" customHeight="1" x14ac:dyDescent="0.2">
      <c r="A62" s="406"/>
      <c r="B62" s="418" t="s">
        <v>359</v>
      </c>
      <c r="C62" s="411"/>
      <c r="D62" s="412"/>
      <c r="E62" s="405"/>
      <c r="F62" s="408"/>
      <c r="G62" s="170">
        <f>SUM(G18:G61)</f>
        <v>0</v>
      </c>
    </row>
    <row r="63" spans="1:7" ht="18.95" customHeight="1" x14ac:dyDescent="0.2">
      <c r="A63" s="518"/>
      <c r="B63" s="519"/>
      <c r="C63" s="520"/>
      <c r="D63" s="521"/>
      <c r="E63" s="522"/>
      <c r="F63" s="523"/>
      <c r="G63" s="177"/>
    </row>
    <row r="64" spans="1:7" ht="18.95" customHeight="1" x14ac:dyDescent="0.2">
      <c r="A64" s="513"/>
      <c r="B64" s="514"/>
      <c r="C64" s="515"/>
      <c r="D64" s="516"/>
      <c r="E64" s="516"/>
      <c r="F64" s="517"/>
      <c r="G64" s="181"/>
    </row>
    <row r="65" spans="1:7" s="25" customFormat="1" ht="18.95" customHeight="1" x14ac:dyDescent="0.25">
      <c r="A65" s="420"/>
      <c r="B65" s="421" t="s">
        <v>504</v>
      </c>
      <c r="C65" s="422"/>
      <c r="D65" s="381"/>
      <c r="E65" s="381"/>
      <c r="F65" s="423"/>
      <c r="G65" s="460">
        <f>G14+G16+G62</f>
        <v>0</v>
      </c>
    </row>
    <row r="66" spans="1:7" s="25" customFormat="1" ht="18.95" customHeight="1" x14ac:dyDescent="0.2">
      <c r="A66" s="420"/>
      <c r="B66" s="424" t="s">
        <v>2</v>
      </c>
      <c r="C66" s="425"/>
      <c r="D66" s="381"/>
      <c r="E66" s="381"/>
      <c r="F66" s="423"/>
      <c r="G66" s="190">
        <f>G65*20%</f>
        <v>0</v>
      </c>
    </row>
    <row r="67" spans="1:7" s="25" customFormat="1" ht="18.95" customHeight="1" x14ac:dyDescent="0.25">
      <c r="A67" s="420"/>
      <c r="B67" s="421" t="s">
        <v>505</v>
      </c>
      <c r="C67" s="422"/>
      <c r="D67" s="381"/>
      <c r="E67" s="381"/>
      <c r="F67" s="423"/>
      <c r="G67" s="187">
        <f>G65+G66</f>
        <v>0</v>
      </c>
    </row>
    <row r="68" spans="1:7" s="25" customFormat="1" ht="18.95" customHeight="1" x14ac:dyDescent="0.25">
      <c r="A68" s="182"/>
      <c r="B68" s="183"/>
      <c r="C68" s="189"/>
      <c r="D68" s="185"/>
      <c r="E68" s="185"/>
      <c r="F68" s="186"/>
      <c r="G68" s="191"/>
    </row>
    <row r="69" spans="1:7" ht="18.95" customHeight="1" x14ac:dyDescent="0.2">
      <c r="A69" s="178"/>
      <c r="B69" s="130" t="s">
        <v>29</v>
      </c>
      <c r="C69" s="179"/>
      <c r="D69" s="180"/>
      <c r="E69" s="180"/>
      <c r="F69" s="181"/>
      <c r="G69" s="181"/>
    </row>
    <row r="70" spans="1:7" ht="18.95" customHeight="1" x14ac:dyDescent="0.2">
      <c r="A70" s="178"/>
      <c r="B70" s="130" t="s">
        <v>7</v>
      </c>
      <c r="C70" s="179"/>
      <c r="D70" s="180"/>
      <c r="E70" s="180"/>
      <c r="F70" s="181"/>
      <c r="G70" s="181"/>
    </row>
    <row r="71" spans="1:7" ht="18.95" customHeight="1" x14ac:dyDescent="0.2">
      <c r="A71" s="178"/>
      <c r="B71" s="130"/>
      <c r="C71" s="179"/>
      <c r="D71" s="180"/>
      <c r="E71" s="180"/>
      <c r="F71" s="181"/>
      <c r="G71" s="181"/>
    </row>
    <row r="72" spans="1:7" ht="18.95" customHeight="1" x14ac:dyDescent="0.2">
      <c r="A72" s="178"/>
      <c r="B72" s="130"/>
      <c r="C72" s="179"/>
      <c r="D72" s="180"/>
      <c r="E72" s="180"/>
      <c r="F72" s="181"/>
      <c r="G72" s="181"/>
    </row>
    <row r="73" spans="1:7" ht="18.95" customHeight="1" x14ac:dyDescent="0.2">
      <c r="A73" s="178"/>
      <c r="B73" s="130"/>
      <c r="C73" s="179"/>
      <c r="D73" s="180"/>
      <c r="E73" s="180"/>
      <c r="F73" s="181"/>
      <c r="G73" s="181"/>
    </row>
    <row r="74" spans="1:7" ht="18.95" customHeight="1" x14ac:dyDescent="0.2">
      <c r="A74" s="178"/>
      <c r="B74" s="130"/>
      <c r="C74" s="179"/>
      <c r="D74" s="180"/>
      <c r="E74" s="180"/>
      <c r="F74" s="181"/>
      <c r="G74" s="181"/>
    </row>
    <row r="75" spans="1:7" ht="36.950000000000003" customHeight="1" x14ac:dyDescent="0.2">
      <c r="A75" s="571" t="s">
        <v>0</v>
      </c>
      <c r="B75" s="571"/>
      <c r="C75" s="571"/>
      <c r="D75" s="571"/>
      <c r="E75" s="571"/>
      <c r="F75" s="571"/>
      <c r="G75" s="571"/>
    </row>
    <row r="76" spans="1:7" ht="17.100000000000001" customHeight="1" x14ac:dyDescent="0.2">
      <c r="A76" s="178"/>
      <c r="B76" s="130"/>
      <c r="C76" s="179"/>
      <c r="D76" s="180"/>
      <c r="E76" s="180"/>
      <c r="F76" s="181"/>
      <c r="G76" s="181"/>
    </row>
    <row r="77" spans="1:7" ht="17.100000000000001" customHeight="1" x14ac:dyDescent="0.2">
      <c r="A77" s="572" t="s">
        <v>50</v>
      </c>
      <c r="B77" s="572"/>
      <c r="C77" s="572"/>
      <c r="D77" s="572"/>
      <c r="E77" s="572"/>
      <c r="F77" s="572"/>
      <c r="G77" s="572"/>
    </row>
    <row r="78" spans="1:7" ht="18.95" customHeight="1" x14ac:dyDescent="0.2">
      <c r="A78" s="178"/>
      <c r="B78" s="130"/>
      <c r="C78" s="179"/>
      <c r="D78" s="180"/>
      <c r="E78" s="180"/>
      <c r="F78" s="181"/>
      <c r="G78" s="181"/>
    </row>
    <row r="79" spans="1:7" ht="18.95" customHeight="1" x14ac:dyDescent="0.2">
      <c r="A79" s="178"/>
      <c r="B79" s="130"/>
      <c r="C79" s="179"/>
      <c r="D79" s="180"/>
      <c r="E79" s="180"/>
      <c r="F79" s="181"/>
      <c r="G79" s="181"/>
    </row>
    <row r="80" spans="1:7" ht="18.95" customHeight="1" x14ac:dyDescent="0.2">
      <c r="A80" s="178"/>
      <c r="B80" s="130"/>
      <c r="C80" s="179"/>
      <c r="D80" s="180"/>
      <c r="E80" s="180"/>
      <c r="F80" s="181"/>
      <c r="G80" s="181"/>
    </row>
    <row r="81" spans="1:7" ht="18.95" customHeight="1" x14ac:dyDescent="0.2">
      <c r="A81" s="178"/>
      <c r="B81" s="130"/>
      <c r="C81" s="179"/>
      <c r="D81" s="180"/>
      <c r="E81" s="180"/>
      <c r="F81" s="181"/>
      <c r="G81" s="181"/>
    </row>
    <row r="82" spans="1:7" ht="18.95" customHeight="1" x14ac:dyDescent="0.2">
      <c r="A82" s="178"/>
      <c r="B82" s="130"/>
      <c r="C82" s="179"/>
      <c r="D82" s="180"/>
      <c r="E82" s="180"/>
      <c r="F82" s="181"/>
      <c r="G82" s="181"/>
    </row>
    <row r="83" spans="1:7" ht="18.95" customHeight="1" x14ac:dyDescent="0.2">
      <c r="A83" s="178"/>
      <c r="B83" s="130"/>
      <c r="C83" s="179"/>
      <c r="D83" s="180"/>
      <c r="E83" s="180"/>
      <c r="F83" s="181"/>
      <c r="G83" s="181"/>
    </row>
    <row r="84" spans="1:7" ht="18.95" customHeight="1" x14ac:dyDescent="0.2">
      <c r="A84" s="178"/>
      <c r="B84" s="130"/>
      <c r="C84" s="179"/>
      <c r="D84" s="180"/>
      <c r="E84" s="180"/>
      <c r="F84" s="181"/>
      <c r="G84" s="181"/>
    </row>
    <row r="85" spans="1:7" ht="18.95" customHeight="1" x14ac:dyDescent="0.2">
      <c r="A85" s="30"/>
      <c r="C85" s="2"/>
      <c r="D85" s="76"/>
      <c r="E85" s="76"/>
      <c r="F85" s="26"/>
      <c r="G85" s="26"/>
    </row>
    <row r="86" spans="1:7" ht="18.95" customHeight="1" x14ac:dyDescent="0.2">
      <c r="A86" s="30"/>
      <c r="C86" s="2"/>
      <c r="D86" s="76"/>
      <c r="E86" s="76"/>
      <c r="F86" s="26"/>
      <c r="G86" s="26"/>
    </row>
    <row r="87" spans="1:7" ht="18.95" customHeight="1" x14ac:dyDescent="0.2">
      <c r="A87" s="30"/>
      <c r="C87" s="2"/>
      <c r="D87" s="76"/>
      <c r="E87" s="76"/>
      <c r="F87" s="26"/>
      <c r="G87" s="26"/>
    </row>
    <row r="88" spans="1:7" ht="18.95" customHeight="1" x14ac:dyDescent="0.2">
      <c r="A88" s="30"/>
      <c r="C88" s="2"/>
      <c r="D88" s="76"/>
      <c r="E88" s="76"/>
      <c r="F88" s="26"/>
      <c r="G88" s="26"/>
    </row>
    <row r="89" spans="1:7" ht="18.95" customHeight="1" x14ac:dyDescent="0.2">
      <c r="A89" s="30"/>
      <c r="C89" s="2"/>
      <c r="D89" s="76"/>
      <c r="E89" s="76"/>
      <c r="F89" s="26"/>
      <c r="G89" s="26"/>
    </row>
    <row r="90" spans="1:7" ht="18.95" customHeight="1" x14ac:dyDescent="0.2">
      <c r="A90" s="30"/>
      <c r="C90" s="2"/>
      <c r="D90" s="76"/>
      <c r="E90" s="76"/>
      <c r="F90" s="26"/>
      <c r="G90" s="26"/>
    </row>
    <row r="91" spans="1:7" ht="18.95" customHeight="1" x14ac:dyDescent="0.2">
      <c r="A91" s="30"/>
      <c r="C91" s="2"/>
      <c r="D91" s="76"/>
      <c r="E91" s="76"/>
      <c r="F91" s="26"/>
      <c r="G91" s="26"/>
    </row>
    <row r="92" spans="1:7" ht="18.95" customHeight="1" x14ac:dyDescent="0.2">
      <c r="A92" s="30"/>
      <c r="C92" s="2"/>
      <c r="D92" s="76"/>
      <c r="E92" s="76"/>
      <c r="F92" s="26"/>
      <c r="G92" s="26"/>
    </row>
    <row r="93" spans="1:7" ht="18.95" customHeight="1" x14ac:dyDescent="0.2">
      <c r="A93" s="30"/>
      <c r="C93" s="2"/>
      <c r="D93" s="76"/>
      <c r="E93" s="76"/>
      <c r="F93" s="26"/>
      <c r="G93" s="26"/>
    </row>
    <row r="94" spans="1:7" ht="18.95" customHeight="1" x14ac:dyDescent="0.2">
      <c r="A94" s="30"/>
      <c r="C94" s="2"/>
      <c r="D94" s="76"/>
      <c r="E94" s="76"/>
      <c r="F94" s="26"/>
      <c r="G94" s="26"/>
    </row>
    <row r="95" spans="1:7" ht="18.95" customHeight="1" x14ac:dyDescent="0.2">
      <c r="A95" s="30"/>
      <c r="C95" s="2"/>
      <c r="D95" s="76"/>
      <c r="E95" s="76"/>
      <c r="F95" s="26"/>
      <c r="G95" s="26"/>
    </row>
    <row r="96" spans="1:7" ht="18.95" customHeight="1" x14ac:dyDescent="0.2">
      <c r="A96" s="30"/>
      <c r="C96" s="2"/>
      <c r="D96" s="76"/>
      <c r="E96" s="76"/>
      <c r="F96" s="26"/>
      <c r="G96" s="26"/>
    </row>
    <row r="97" spans="1:7" ht="18.95" customHeight="1" x14ac:dyDescent="0.2">
      <c r="A97" s="30"/>
      <c r="C97" s="2"/>
      <c r="D97" s="76"/>
      <c r="E97" s="76"/>
      <c r="F97" s="26"/>
      <c r="G97" s="26"/>
    </row>
    <row r="98" spans="1:7" ht="18.95" customHeight="1" x14ac:dyDescent="0.2">
      <c r="A98" s="30"/>
      <c r="C98" s="2"/>
      <c r="D98" s="76"/>
      <c r="E98" s="76"/>
      <c r="F98" s="26"/>
      <c r="G98" s="26"/>
    </row>
    <row r="99" spans="1:7" ht="18.95" customHeight="1" x14ac:dyDescent="0.2">
      <c r="A99" s="30"/>
      <c r="C99" s="2"/>
      <c r="D99" s="76"/>
      <c r="E99" s="76"/>
      <c r="F99" s="26"/>
      <c r="G99" s="26"/>
    </row>
    <row r="100" spans="1:7" ht="18.95" customHeight="1" x14ac:dyDescent="0.2">
      <c r="A100" s="30"/>
      <c r="C100" s="2"/>
      <c r="D100" s="76"/>
      <c r="E100" s="76"/>
      <c r="F100" s="26"/>
      <c r="G100" s="26"/>
    </row>
    <row r="101" spans="1:7" ht="18.95" customHeight="1" x14ac:dyDescent="0.2">
      <c r="A101" s="30"/>
      <c r="C101" s="2"/>
      <c r="D101" s="76"/>
      <c r="E101" s="76"/>
      <c r="F101" s="26"/>
      <c r="G101" s="26"/>
    </row>
    <row r="102" spans="1:7" ht="18.95" customHeight="1" x14ac:dyDescent="0.2">
      <c r="A102" s="30"/>
      <c r="C102" s="2"/>
      <c r="D102" s="76"/>
      <c r="E102" s="76"/>
      <c r="F102" s="26"/>
      <c r="G102" s="26"/>
    </row>
    <row r="103" spans="1:7" ht="18.95" customHeight="1" x14ac:dyDescent="0.2">
      <c r="A103" s="30"/>
      <c r="C103" s="2"/>
      <c r="D103" s="76"/>
      <c r="E103" s="76"/>
      <c r="F103" s="26"/>
      <c r="G103" s="26"/>
    </row>
    <row r="104" spans="1:7" ht="18.95" customHeight="1" x14ac:dyDescent="0.2">
      <c r="A104" s="30"/>
      <c r="C104" s="2"/>
      <c r="D104" s="76"/>
      <c r="E104" s="76"/>
      <c r="F104" s="26"/>
      <c r="G104" s="26"/>
    </row>
    <row r="105" spans="1:7" ht="18.95" customHeight="1" x14ac:dyDescent="0.2">
      <c r="A105" s="30"/>
      <c r="C105" s="2"/>
      <c r="D105" s="76"/>
      <c r="E105" s="76"/>
      <c r="F105" s="26"/>
      <c r="G105" s="26"/>
    </row>
    <row r="106" spans="1:7" ht="18.95" customHeight="1" x14ac:dyDescent="0.2">
      <c r="A106" s="30"/>
      <c r="C106" s="2"/>
      <c r="D106" s="76"/>
      <c r="E106" s="76"/>
      <c r="F106" s="26"/>
      <c r="G106" s="26"/>
    </row>
    <row r="107" spans="1:7" ht="18.95" customHeight="1" x14ac:dyDescent="0.2">
      <c r="A107" s="30"/>
      <c r="C107" s="2"/>
      <c r="D107" s="76"/>
      <c r="E107" s="76"/>
      <c r="F107" s="26"/>
      <c r="G107" s="26"/>
    </row>
    <row r="108" spans="1:7" ht="18.95" customHeight="1" x14ac:dyDescent="0.2">
      <c r="A108" s="30"/>
      <c r="C108" s="2"/>
      <c r="D108" s="76"/>
      <c r="E108" s="76"/>
      <c r="F108" s="26"/>
      <c r="G108" s="26"/>
    </row>
    <row r="109" spans="1:7" ht="18.95" customHeight="1" x14ac:dyDescent="0.2">
      <c r="A109" s="30"/>
      <c r="C109" s="2"/>
      <c r="D109" s="76"/>
      <c r="E109" s="76"/>
      <c r="F109" s="26"/>
      <c r="G109" s="26"/>
    </row>
    <row r="110" spans="1:7" ht="18.95" customHeight="1" x14ac:dyDescent="0.2">
      <c r="A110" s="30"/>
      <c r="C110" s="2"/>
      <c r="D110" s="76"/>
      <c r="E110" s="76"/>
      <c r="F110" s="26"/>
      <c r="G110" s="26"/>
    </row>
    <row r="111" spans="1:7" ht="18.95" customHeight="1" x14ac:dyDescent="0.2">
      <c r="A111" s="30"/>
      <c r="C111" s="2"/>
      <c r="D111" s="76"/>
      <c r="E111" s="76"/>
      <c r="F111" s="26"/>
      <c r="G111" s="26"/>
    </row>
    <row r="112" spans="1:7" ht="18.95" customHeight="1" x14ac:dyDescent="0.2">
      <c r="A112" s="30"/>
      <c r="C112" s="2"/>
      <c r="D112" s="76"/>
      <c r="E112" s="76"/>
      <c r="F112" s="26"/>
      <c r="G112" s="26"/>
    </row>
  </sheetData>
  <mergeCells count="2">
    <mergeCell ref="A75:G75"/>
    <mergeCell ref="A77:G77"/>
  </mergeCells>
  <phoneticPr fontId="13" type="noConversion"/>
  <conditionalFormatting sqref="G14">
    <cfRule type="cellIs" dxfId="22" priority="4" stopIfTrue="1" operator="equal">
      <formula>0</formula>
    </cfRule>
  </conditionalFormatting>
  <conditionalFormatting sqref="G16:G68">
    <cfRule type="cellIs" dxfId="21" priority="1" stopIfTrue="1" operator="equal">
      <formula>0</formula>
    </cfRule>
  </conditionalFormatting>
  <pageMargins left="0.75" right="0.39" top="0.98" bottom="0.79" header="0.39" footer="0.31"/>
  <pageSetup paperSize="9" scale="75" orientation="portrait" horizontalDpi="4294967294" verticalDpi="4294967294" r:id="rId1"/>
  <headerFooter alignWithMargins="0">
    <oddHeader>&amp;L&amp;"Helvetica,Gras"&amp;14CNMSS • CRECHE LAMALGUE&amp;R&amp;"Helvetica,Gras"&amp;12 &amp;14DPGF&amp;"Helvetica,Normal"&amp;10
&amp;"Helvetica,Gras"&amp;12 05 juin 2023</oddHeader>
    <oddFooter xml:space="preserve">&amp;L&amp;"Helvetica,Normal"&amp;9Jean-Paul MATHIEU Architecte d'intérieur&amp;C&amp;"Helvetica,Normal"&amp;9
&amp;R&amp;"Helvetica,Normal"&amp;9LOT 1-03- Page &amp;P sur &amp;N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C71F46-CEEB-3B45-98D6-D7FDBC3A1273}">
  <dimension ref="A1:G77"/>
  <sheetViews>
    <sheetView zoomScale="125" zoomScaleNormal="125" zoomScalePageLayoutView="125" workbookViewId="0">
      <selection activeCell="E19" sqref="E19"/>
    </sheetView>
  </sheetViews>
  <sheetFormatPr baseColWidth="10" defaultColWidth="10.625" defaultRowHeight="18.95" customHeight="1" x14ac:dyDescent="0.2"/>
  <cols>
    <col min="1" max="1" width="9.625" style="1" customWidth="1"/>
    <col min="2" max="2" width="46.625" style="1" customWidth="1"/>
    <col min="3" max="3" width="6.125" style="1" customWidth="1"/>
    <col min="4" max="5" width="7.875" style="104" customWidth="1"/>
    <col min="6" max="6" width="12.125" style="1" customWidth="1"/>
    <col min="7" max="7" width="16.125" style="1" customWidth="1"/>
    <col min="8" max="8" width="1.5" style="1" customWidth="1"/>
    <col min="9" max="16384" width="10.625" style="1"/>
  </cols>
  <sheetData>
    <row r="1" spans="1:7" ht="6" customHeight="1" x14ac:dyDescent="0.25">
      <c r="A1" s="115"/>
      <c r="B1" s="116"/>
      <c r="C1" s="117"/>
      <c r="D1" s="118"/>
      <c r="E1" s="271"/>
      <c r="F1" s="120"/>
      <c r="G1" s="121"/>
    </row>
    <row r="2" spans="1:7" ht="18" customHeight="1" x14ac:dyDescent="0.25">
      <c r="A2" s="391">
        <v>2</v>
      </c>
      <c r="B2" s="392" t="s">
        <v>527</v>
      </c>
      <c r="C2" s="122"/>
      <c r="D2" s="123" t="s">
        <v>8</v>
      </c>
      <c r="E2" s="131"/>
      <c r="F2" s="125"/>
      <c r="G2" s="126"/>
    </row>
    <row r="3" spans="1:7" ht="6" customHeight="1" x14ac:dyDescent="0.25">
      <c r="A3" s="202"/>
      <c r="B3" s="143"/>
      <c r="C3" s="122"/>
      <c r="D3" s="390"/>
      <c r="E3" s="131"/>
      <c r="F3" s="125"/>
      <c r="G3" s="126"/>
    </row>
    <row r="4" spans="1:7" ht="15.95" customHeight="1" x14ac:dyDescent="0.25">
      <c r="A4" s="158" t="s">
        <v>537</v>
      </c>
      <c r="B4" s="393" t="s">
        <v>391</v>
      </c>
      <c r="C4" s="122"/>
      <c r="D4" s="123"/>
      <c r="E4" s="131"/>
      <c r="F4" s="125"/>
      <c r="G4" s="126"/>
    </row>
    <row r="5" spans="1:7" ht="18" customHeight="1" x14ac:dyDescent="0.25">
      <c r="A5" s="200" t="s">
        <v>39</v>
      </c>
      <c r="B5" s="127"/>
      <c r="C5" s="122"/>
      <c r="D5" s="128"/>
      <c r="E5" s="128"/>
      <c r="F5" s="125"/>
      <c r="G5" s="129"/>
    </row>
    <row r="6" spans="1:7" ht="17.100000000000001" customHeight="1" x14ac:dyDescent="0.2">
      <c r="A6" s="201"/>
      <c r="C6" s="122"/>
      <c r="D6" s="128"/>
      <c r="E6" s="131"/>
      <c r="F6" s="125"/>
      <c r="G6" s="129"/>
    </row>
    <row r="7" spans="1:7" ht="17.100000000000001" customHeight="1" x14ac:dyDescent="0.25">
      <c r="A7" s="201"/>
      <c r="B7" s="127"/>
      <c r="C7" s="122"/>
      <c r="D7" s="132"/>
      <c r="E7" s="131"/>
      <c r="F7" s="125"/>
      <c r="G7" s="129"/>
    </row>
    <row r="8" spans="1:7" ht="6" customHeight="1" x14ac:dyDescent="0.25">
      <c r="A8" s="134"/>
      <c r="B8" s="135"/>
      <c r="C8" s="136"/>
      <c r="D8" s="137"/>
      <c r="E8" s="272"/>
      <c r="F8" s="139"/>
      <c r="G8" s="140"/>
    </row>
    <row r="9" spans="1:7" ht="15.95" customHeight="1" x14ac:dyDescent="0.25">
      <c r="A9" s="141"/>
      <c r="B9" s="142"/>
      <c r="C9" s="143"/>
      <c r="D9" s="144" t="s">
        <v>27</v>
      </c>
      <c r="E9" s="145"/>
      <c r="F9" s="125"/>
      <c r="G9" s="143"/>
    </row>
    <row r="10" spans="1:7" s="2" customFormat="1" ht="14.1" customHeight="1" x14ac:dyDescent="0.2">
      <c r="A10" s="146" t="s">
        <v>13</v>
      </c>
      <c r="B10" s="147" t="s">
        <v>15</v>
      </c>
      <c r="C10" s="148" t="s">
        <v>30</v>
      </c>
      <c r="D10" s="149" t="s">
        <v>11</v>
      </c>
      <c r="E10" s="150" t="s">
        <v>11</v>
      </c>
      <c r="F10" s="146" t="s">
        <v>31</v>
      </c>
      <c r="G10" s="146" t="s">
        <v>12</v>
      </c>
    </row>
    <row r="11" spans="1:7" s="2" customFormat="1" ht="15" customHeight="1" x14ac:dyDescent="0.2">
      <c r="A11" s="151" t="s">
        <v>14</v>
      </c>
      <c r="B11" s="152" t="s">
        <v>28</v>
      </c>
      <c r="C11" s="153"/>
      <c r="D11" s="154" t="s">
        <v>26</v>
      </c>
      <c r="E11" s="155" t="s">
        <v>93</v>
      </c>
      <c r="F11" s="151"/>
      <c r="G11" s="151"/>
    </row>
    <row r="12" spans="1:7" s="2" customFormat="1" ht="17.100000000000001" customHeight="1" x14ac:dyDescent="0.2">
      <c r="A12" s="156"/>
      <c r="B12" s="157"/>
      <c r="C12" s="158"/>
      <c r="D12" s="159"/>
      <c r="E12" s="160"/>
      <c r="F12" s="156"/>
      <c r="G12" s="146"/>
    </row>
    <row r="13" spans="1:7" ht="20.100000000000001" customHeight="1" x14ac:dyDescent="0.2">
      <c r="A13" s="161" t="s">
        <v>506</v>
      </c>
      <c r="B13" s="397" t="s">
        <v>392</v>
      </c>
      <c r="C13" s="162"/>
      <c r="D13" s="163"/>
      <c r="E13" s="163"/>
      <c r="F13" s="164"/>
      <c r="G13" s="164"/>
    </row>
    <row r="14" spans="1:7" ht="20.100000000000001" customHeight="1" x14ac:dyDescent="0.2">
      <c r="A14" s="161"/>
      <c r="B14" s="401" t="s">
        <v>407</v>
      </c>
      <c r="C14" s="162" t="s">
        <v>400</v>
      </c>
      <c r="D14" s="163">
        <v>800</v>
      </c>
      <c r="E14" s="163"/>
      <c r="F14" s="164"/>
      <c r="G14" s="206">
        <f>E14*F14</f>
        <v>0</v>
      </c>
    </row>
    <row r="15" spans="1:7" ht="20.100000000000001" customHeight="1" x14ac:dyDescent="0.2">
      <c r="A15" s="161"/>
      <c r="B15" s="401" t="s">
        <v>408</v>
      </c>
      <c r="C15" s="162" t="s">
        <v>400</v>
      </c>
      <c r="D15" s="163">
        <v>750</v>
      </c>
      <c r="E15" s="163"/>
      <c r="F15" s="164"/>
      <c r="G15" s="206">
        <f>E15*F15</f>
        <v>0</v>
      </c>
    </row>
    <row r="16" spans="1:7" ht="20.100000000000001" customHeight="1" x14ac:dyDescent="0.2">
      <c r="A16" s="161"/>
      <c r="B16" s="401" t="s">
        <v>409</v>
      </c>
      <c r="C16" s="162" t="s">
        <v>400</v>
      </c>
      <c r="D16" s="163">
        <v>50</v>
      </c>
      <c r="E16" s="163"/>
      <c r="F16" s="164"/>
      <c r="G16" s="206">
        <f>E16*F16</f>
        <v>0</v>
      </c>
    </row>
    <row r="17" spans="1:7" ht="20.100000000000001" customHeight="1" x14ac:dyDescent="0.2">
      <c r="A17" s="161"/>
      <c r="B17" s="440" t="s">
        <v>410</v>
      </c>
      <c r="C17" s="162"/>
      <c r="D17" s="163"/>
      <c r="E17" s="163"/>
      <c r="F17" s="164"/>
      <c r="G17" s="170">
        <f>G14+G15+G16</f>
        <v>0</v>
      </c>
    </row>
    <row r="18" spans="1:7" ht="20.100000000000001" customHeight="1" x14ac:dyDescent="0.2">
      <c r="A18" s="161"/>
      <c r="B18" s="397"/>
      <c r="C18" s="162"/>
      <c r="D18" s="163"/>
      <c r="E18" s="163"/>
      <c r="F18" s="164"/>
      <c r="G18" s="171"/>
    </row>
    <row r="19" spans="1:7" ht="26.1" customHeight="1" x14ac:dyDescent="0.2">
      <c r="A19" s="161" t="s">
        <v>507</v>
      </c>
      <c r="B19" s="399" t="s">
        <v>393</v>
      </c>
      <c r="C19" s="162" t="s">
        <v>71</v>
      </c>
      <c r="D19" s="163">
        <v>30</v>
      </c>
      <c r="E19" s="163"/>
      <c r="F19" s="164"/>
      <c r="G19" s="170">
        <f>E19*F19</f>
        <v>0</v>
      </c>
    </row>
    <row r="20" spans="1:7" ht="20.100000000000001" customHeight="1" x14ac:dyDescent="0.2">
      <c r="A20" s="161"/>
      <c r="B20" s="399"/>
      <c r="C20" s="162"/>
      <c r="D20" s="163"/>
      <c r="E20" s="163"/>
      <c r="F20" s="164"/>
      <c r="G20" s="395"/>
    </row>
    <row r="21" spans="1:7" ht="20.100000000000001" customHeight="1" x14ac:dyDescent="0.2">
      <c r="A21" s="484" t="s">
        <v>508</v>
      </c>
      <c r="B21" s="399" t="s">
        <v>396</v>
      </c>
      <c r="C21" s="172" t="s">
        <v>397</v>
      </c>
      <c r="D21" s="163"/>
      <c r="E21" s="163"/>
      <c r="F21" s="164"/>
      <c r="G21" s="457">
        <f>E21*F21</f>
        <v>0</v>
      </c>
    </row>
    <row r="22" spans="1:7" ht="23.1" customHeight="1" x14ac:dyDescent="0.2">
      <c r="A22" s="558" t="s">
        <v>509</v>
      </c>
      <c r="B22" s="559" t="s">
        <v>394</v>
      </c>
      <c r="C22" s="560" t="s">
        <v>38</v>
      </c>
      <c r="D22" s="561">
        <v>0</v>
      </c>
      <c r="E22" s="163"/>
      <c r="F22" s="164"/>
      <c r="G22" s="170">
        <f>E22*F22</f>
        <v>0</v>
      </c>
    </row>
    <row r="23" spans="1:7" ht="27.95" customHeight="1" x14ac:dyDescent="0.2">
      <c r="A23" s="484" t="s">
        <v>509</v>
      </c>
      <c r="B23" s="400" t="s">
        <v>395</v>
      </c>
      <c r="C23" s="162" t="s">
        <v>71</v>
      </c>
      <c r="D23" s="163">
        <v>2.64</v>
      </c>
      <c r="E23" s="163"/>
      <c r="F23" s="164"/>
      <c r="G23" s="170">
        <f>E23*F23</f>
        <v>0</v>
      </c>
    </row>
    <row r="24" spans="1:7" ht="20.100000000000001" customHeight="1" x14ac:dyDescent="0.2">
      <c r="A24" s="161"/>
      <c r="B24" s="400"/>
      <c r="C24" s="162"/>
      <c r="D24" s="163"/>
      <c r="E24" s="163"/>
      <c r="F24" s="164"/>
      <c r="G24" s="171"/>
    </row>
    <row r="25" spans="1:7" ht="9.9499999999999993" customHeight="1" x14ac:dyDescent="0.2">
      <c r="A25" s="524"/>
      <c r="B25" s="136"/>
      <c r="C25" s="153"/>
      <c r="D25" s="154"/>
      <c r="E25" s="175"/>
      <c r="F25" s="176"/>
      <c r="G25" s="177"/>
    </row>
    <row r="26" spans="1:7" ht="18.95" customHeight="1" x14ac:dyDescent="0.2">
      <c r="A26" s="178"/>
      <c r="B26" s="130"/>
      <c r="C26" s="439"/>
      <c r="D26" s="180"/>
      <c r="E26" s="180"/>
      <c r="F26" s="181"/>
      <c r="G26" s="181"/>
    </row>
    <row r="27" spans="1:7" s="25" customFormat="1" ht="18.95" customHeight="1" x14ac:dyDescent="0.25">
      <c r="A27" s="182"/>
      <c r="B27" s="183" t="s">
        <v>510</v>
      </c>
      <c r="C27" s="184"/>
      <c r="D27" s="185"/>
      <c r="E27" s="185"/>
      <c r="F27" s="186"/>
      <c r="G27" s="187">
        <f>G17+G19+G22+G23</f>
        <v>0</v>
      </c>
    </row>
    <row r="28" spans="1:7" s="25" customFormat="1" ht="18.95" customHeight="1" x14ac:dyDescent="0.2">
      <c r="A28" s="182"/>
      <c r="B28" s="188" t="s">
        <v>2</v>
      </c>
      <c r="C28" s="189"/>
      <c r="D28" s="185"/>
      <c r="E28" s="185"/>
      <c r="F28" s="186"/>
      <c r="G28" s="190">
        <f>G27*20%</f>
        <v>0</v>
      </c>
    </row>
    <row r="29" spans="1:7" s="25" customFormat="1" ht="18.95" customHeight="1" x14ac:dyDescent="0.25">
      <c r="A29" s="182"/>
      <c r="B29" s="183" t="s">
        <v>511</v>
      </c>
      <c r="C29" s="184"/>
      <c r="D29" s="185"/>
      <c r="E29" s="185"/>
      <c r="F29" s="186"/>
      <c r="G29" s="187">
        <f>G27+G28</f>
        <v>0</v>
      </c>
    </row>
    <row r="30" spans="1:7" s="25" customFormat="1" ht="18.95" customHeight="1" x14ac:dyDescent="0.25">
      <c r="A30" s="182"/>
      <c r="B30" s="183"/>
      <c r="C30" s="189"/>
      <c r="D30" s="185"/>
      <c r="E30" s="185"/>
      <c r="F30" s="186"/>
      <c r="G30" s="191"/>
    </row>
    <row r="31" spans="1:7" s="25" customFormat="1" ht="18.95" customHeight="1" x14ac:dyDescent="0.25">
      <c r="A31" s="182"/>
      <c r="B31" s="183"/>
      <c r="C31" s="189"/>
      <c r="D31" s="185"/>
      <c r="E31" s="185"/>
      <c r="F31" s="186"/>
      <c r="G31" s="191"/>
    </row>
    <row r="32" spans="1:7" ht="18.95" customHeight="1" x14ac:dyDescent="0.2">
      <c r="A32" s="178"/>
      <c r="B32" s="130" t="s">
        <v>29</v>
      </c>
      <c r="C32" s="179"/>
      <c r="D32" s="180"/>
      <c r="E32" s="180"/>
      <c r="F32" s="181"/>
      <c r="G32" s="181"/>
    </row>
    <row r="33" spans="1:7" ht="18.95" customHeight="1" x14ac:dyDescent="0.2">
      <c r="A33" s="178"/>
      <c r="B33" s="130" t="s">
        <v>7</v>
      </c>
      <c r="C33" s="179"/>
      <c r="D33" s="180"/>
      <c r="E33" s="180"/>
      <c r="F33" s="181"/>
      <c r="G33" s="181"/>
    </row>
    <row r="34" spans="1:7" ht="18.95" customHeight="1" x14ac:dyDescent="0.2">
      <c r="A34" s="178"/>
      <c r="B34" s="130"/>
      <c r="C34" s="179"/>
      <c r="D34" s="180"/>
      <c r="E34" s="180"/>
      <c r="F34" s="181"/>
      <c r="G34" s="181"/>
    </row>
    <row r="35" spans="1:7" ht="18.95" customHeight="1" x14ac:dyDescent="0.2">
      <c r="A35" s="178"/>
      <c r="B35" s="130"/>
      <c r="C35" s="179"/>
      <c r="D35" s="180"/>
      <c r="E35" s="180"/>
      <c r="F35" s="181"/>
      <c r="G35" s="181"/>
    </row>
    <row r="36" spans="1:7" ht="18.95" customHeight="1" x14ac:dyDescent="0.2">
      <c r="A36" s="178"/>
      <c r="B36" s="130"/>
      <c r="C36" s="179"/>
      <c r="D36" s="180"/>
      <c r="E36" s="180"/>
      <c r="F36" s="181"/>
      <c r="G36" s="181"/>
    </row>
    <row r="37" spans="1:7" ht="18.95" customHeight="1" x14ac:dyDescent="0.2">
      <c r="A37" s="178"/>
      <c r="B37" s="130"/>
      <c r="C37" s="179"/>
      <c r="D37" s="180"/>
      <c r="E37" s="180"/>
      <c r="F37" s="181"/>
      <c r="G37" s="181"/>
    </row>
    <row r="38" spans="1:7" ht="18.95" customHeight="1" x14ac:dyDescent="0.2">
      <c r="A38" s="178"/>
      <c r="B38" s="130"/>
      <c r="C38" s="179"/>
      <c r="D38" s="180"/>
      <c r="E38" s="180"/>
      <c r="F38" s="181"/>
      <c r="G38" s="181"/>
    </row>
    <row r="39" spans="1:7" ht="18.95" customHeight="1" x14ac:dyDescent="0.2">
      <c r="A39" s="178"/>
      <c r="B39" s="130"/>
      <c r="C39" s="179"/>
      <c r="D39" s="180"/>
      <c r="E39" s="180"/>
      <c r="F39" s="181"/>
      <c r="G39" s="181"/>
    </row>
    <row r="40" spans="1:7" ht="36.950000000000003" customHeight="1" x14ac:dyDescent="0.2">
      <c r="A40" s="571" t="s">
        <v>0</v>
      </c>
      <c r="B40" s="571"/>
      <c r="C40" s="571"/>
      <c r="D40" s="571"/>
      <c r="E40" s="571"/>
      <c r="F40" s="571"/>
      <c r="G40" s="571"/>
    </row>
    <row r="41" spans="1:7" ht="17.100000000000001" customHeight="1" x14ac:dyDescent="0.2">
      <c r="A41" s="178"/>
      <c r="B41" s="130"/>
      <c r="C41" s="179"/>
      <c r="D41" s="180"/>
      <c r="E41" s="180"/>
      <c r="F41" s="181"/>
      <c r="G41" s="181"/>
    </row>
    <row r="42" spans="1:7" ht="17.100000000000001" customHeight="1" x14ac:dyDescent="0.2">
      <c r="A42" s="572" t="s">
        <v>50</v>
      </c>
      <c r="B42" s="572"/>
      <c r="C42" s="572"/>
      <c r="D42" s="572"/>
      <c r="E42" s="572"/>
      <c r="F42" s="572"/>
      <c r="G42" s="572"/>
    </row>
    <row r="43" spans="1:7" ht="18.95" customHeight="1" x14ac:dyDescent="0.2">
      <c r="A43" s="178"/>
      <c r="B43" s="130"/>
      <c r="C43" s="179"/>
      <c r="D43" s="180"/>
      <c r="E43" s="180"/>
      <c r="F43" s="181"/>
      <c r="G43" s="181"/>
    </row>
    <row r="44" spans="1:7" ht="18.95" customHeight="1" x14ac:dyDescent="0.2">
      <c r="A44" s="178"/>
      <c r="B44" s="130"/>
      <c r="C44" s="179"/>
      <c r="D44" s="180"/>
      <c r="E44" s="180"/>
      <c r="F44" s="181"/>
      <c r="G44" s="181"/>
    </row>
    <row r="45" spans="1:7" ht="18.95" customHeight="1" x14ac:dyDescent="0.2">
      <c r="A45" s="178"/>
      <c r="B45" s="130"/>
      <c r="C45" s="179"/>
      <c r="D45" s="180"/>
      <c r="E45" s="180"/>
      <c r="F45" s="181"/>
      <c r="G45" s="181"/>
    </row>
    <row r="46" spans="1:7" ht="18.95" customHeight="1" x14ac:dyDescent="0.2">
      <c r="A46" s="178"/>
      <c r="B46" s="130"/>
      <c r="C46" s="179"/>
      <c r="D46" s="180"/>
      <c r="E46" s="180"/>
      <c r="F46" s="181"/>
      <c r="G46" s="181"/>
    </row>
    <row r="47" spans="1:7" ht="18.95" customHeight="1" x14ac:dyDescent="0.2">
      <c r="A47" s="178"/>
      <c r="B47" s="130"/>
      <c r="C47" s="179"/>
      <c r="D47" s="180"/>
      <c r="E47" s="180"/>
      <c r="F47" s="181"/>
      <c r="G47" s="181"/>
    </row>
    <row r="48" spans="1:7" ht="18.95" customHeight="1" x14ac:dyDescent="0.2">
      <c r="A48" s="178"/>
      <c r="B48" s="130"/>
      <c r="C48" s="179"/>
      <c r="D48" s="180"/>
      <c r="E48" s="180"/>
      <c r="F48" s="181"/>
      <c r="G48" s="181"/>
    </row>
    <row r="49" spans="1:7" ht="18.95" customHeight="1" x14ac:dyDescent="0.2">
      <c r="A49" s="178"/>
      <c r="B49" s="130"/>
      <c r="C49" s="179"/>
      <c r="D49" s="180"/>
      <c r="E49" s="180"/>
      <c r="F49" s="181"/>
      <c r="G49" s="181"/>
    </row>
    <row r="50" spans="1:7" ht="18.95" customHeight="1" x14ac:dyDescent="0.2">
      <c r="A50" s="30"/>
      <c r="C50" s="2"/>
      <c r="D50" s="76"/>
      <c r="E50" s="76"/>
      <c r="F50" s="26"/>
      <c r="G50" s="26"/>
    </row>
    <row r="51" spans="1:7" ht="18.95" customHeight="1" x14ac:dyDescent="0.2">
      <c r="A51" s="30"/>
      <c r="C51" s="2"/>
      <c r="D51" s="76"/>
      <c r="E51" s="76"/>
      <c r="F51" s="26"/>
      <c r="G51" s="26"/>
    </row>
    <row r="52" spans="1:7" ht="18.95" customHeight="1" x14ac:dyDescent="0.2">
      <c r="A52" s="30"/>
      <c r="C52" s="2"/>
      <c r="D52" s="76"/>
      <c r="E52" s="76"/>
      <c r="F52" s="26"/>
      <c r="G52" s="26"/>
    </row>
    <row r="53" spans="1:7" ht="18.95" customHeight="1" x14ac:dyDescent="0.2">
      <c r="A53" s="30"/>
      <c r="C53" s="2"/>
      <c r="D53" s="76"/>
      <c r="E53" s="76"/>
      <c r="F53" s="26"/>
      <c r="G53" s="26"/>
    </row>
    <row r="54" spans="1:7" ht="18.95" customHeight="1" x14ac:dyDescent="0.2">
      <c r="A54" s="30"/>
      <c r="C54" s="2"/>
      <c r="D54" s="76"/>
      <c r="E54" s="76"/>
      <c r="F54" s="26"/>
      <c r="G54" s="26"/>
    </row>
    <row r="55" spans="1:7" ht="18.95" customHeight="1" x14ac:dyDescent="0.2">
      <c r="A55" s="30"/>
      <c r="C55" s="2"/>
      <c r="D55" s="76"/>
      <c r="E55" s="76"/>
      <c r="F55" s="26"/>
      <c r="G55" s="26"/>
    </row>
    <row r="56" spans="1:7" ht="18.95" customHeight="1" x14ac:dyDescent="0.2">
      <c r="A56" s="30"/>
      <c r="C56" s="2"/>
      <c r="D56" s="76"/>
      <c r="E56" s="76"/>
      <c r="F56" s="26"/>
      <c r="G56" s="26"/>
    </row>
    <row r="57" spans="1:7" ht="18.95" customHeight="1" x14ac:dyDescent="0.2">
      <c r="A57" s="30"/>
      <c r="C57" s="2"/>
      <c r="D57" s="76"/>
      <c r="E57" s="76"/>
      <c r="F57" s="26"/>
      <c r="G57" s="26"/>
    </row>
    <row r="58" spans="1:7" ht="18.95" customHeight="1" x14ac:dyDescent="0.2">
      <c r="A58" s="30"/>
      <c r="C58" s="2"/>
      <c r="D58" s="76"/>
      <c r="E58" s="76"/>
      <c r="F58" s="26"/>
      <c r="G58" s="26"/>
    </row>
    <row r="59" spans="1:7" ht="18.95" customHeight="1" x14ac:dyDescent="0.2">
      <c r="A59" s="30"/>
      <c r="C59" s="2"/>
      <c r="D59" s="76"/>
      <c r="E59" s="76"/>
      <c r="F59" s="26"/>
      <c r="G59" s="26"/>
    </row>
    <row r="60" spans="1:7" ht="18.95" customHeight="1" x14ac:dyDescent="0.2">
      <c r="A60" s="30"/>
      <c r="C60" s="2"/>
      <c r="D60" s="76"/>
      <c r="E60" s="76"/>
      <c r="F60" s="26"/>
      <c r="G60" s="26"/>
    </row>
    <row r="61" spans="1:7" ht="18.95" customHeight="1" x14ac:dyDescent="0.2">
      <c r="A61" s="30"/>
      <c r="C61" s="2"/>
      <c r="D61" s="76"/>
      <c r="E61" s="76"/>
      <c r="F61" s="26"/>
      <c r="G61" s="26"/>
    </row>
    <row r="62" spans="1:7" ht="18.95" customHeight="1" x14ac:dyDescent="0.2">
      <c r="A62" s="30"/>
      <c r="C62" s="2"/>
      <c r="D62" s="76"/>
      <c r="E62" s="76"/>
      <c r="F62" s="26"/>
      <c r="G62" s="26"/>
    </row>
    <row r="63" spans="1:7" ht="18.95" customHeight="1" x14ac:dyDescent="0.2">
      <c r="A63" s="30"/>
      <c r="C63" s="2"/>
      <c r="D63" s="76"/>
      <c r="E63" s="76"/>
      <c r="F63" s="26"/>
      <c r="G63" s="26"/>
    </row>
    <row r="64" spans="1:7" ht="18.95" customHeight="1" x14ac:dyDescent="0.2">
      <c r="A64" s="30"/>
      <c r="C64" s="2"/>
      <c r="D64" s="76"/>
      <c r="E64" s="76"/>
      <c r="F64" s="26"/>
      <c r="G64" s="26"/>
    </row>
    <row r="65" spans="1:7" ht="18.95" customHeight="1" x14ac:dyDescent="0.2">
      <c r="A65" s="30"/>
      <c r="C65" s="2"/>
      <c r="D65" s="76"/>
      <c r="E65" s="76"/>
      <c r="F65" s="26"/>
      <c r="G65" s="26"/>
    </row>
    <row r="66" spans="1:7" ht="18.95" customHeight="1" x14ac:dyDescent="0.2">
      <c r="A66" s="30"/>
      <c r="C66" s="2"/>
      <c r="D66" s="76"/>
      <c r="E66" s="76"/>
      <c r="F66" s="26"/>
      <c r="G66" s="26"/>
    </row>
    <row r="67" spans="1:7" ht="18.95" customHeight="1" x14ac:dyDescent="0.2">
      <c r="A67" s="30"/>
      <c r="C67" s="2"/>
      <c r="D67" s="76"/>
      <c r="E67" s="76"/>
      <c r="F67" s="26"/>
      <c r="G67" s="26"/>
    </row>
    <row r="68" spans="1:7" ht="18.95" customHeight="1" x14ac:dyDescent="0.2">
      <c r="A68" s="30"/>
      <c r="C68" s="2"/>
      <c r="D68" s="76"/>
      <c r="E68" s="76"/>
      <c r="F68" s="26"/>
      <c r="G68" s="26"/>
    </row>
    <row r="69" spans="1:7" ht="18.95" customHeight="1" x14ac:dyDescent="0.2">
      <c r="A69" s="30"/>
      <c r="C69" s="2"/>
      <c r="D69" s="76"/>
      <c r="E69" s="76"/>
      <c r="F69" s="26"/>
      <c r="G69" s="26"/>
    </row>
    <row r="70" spans="1:7" ht="18.95" customHeight="1" x14ac:dyDescent="0.2">
      <c r="A70" s="30"/>
      <c r="C70" s="2"/>
      <c r="D70" s="76"/>
      <c r="E70" s="76"/>
      <c r="F70" s="26"/>
      <c r="G70" s="26"/>
    </row>
    <row r="71" spans="1:7" ht="18.95" customHeight="1" x14ac:dyDescent="0.2">
      <c r="A71" s="30"/>
      <c r="C71" s="2"/>
      <c r="D71" s="76"/>
      <c r="E71" s="76"/>
      <c r="F71" s="26"/>
      <c r="G71" s="26"/>
    </row>
    <row r="72" spans="1:7" ht="18.95" customHeight="1" x14ac:dyDescent="0.2">
      <c r="A72" s="30"/>
      <c r="C72" s="2"/>
      <c r="D72" s="76"/>
      <c r="E72" s="76"/>
      <c r="F72" s="26"/>
      <c r="G72" s="26"/>
    </row>
    <row r="73" spans="1:7" ht="18.95" customHeight="1" x14ac:dyDescent="0.2">
      <c r="A73" s="30"/>
      <c r="C73" s="2"/>
      <c r="D73" s="76"/>
      <c r="E73" s="76"/>
      <c r="F73" s="26"/>
      <c r="G73" s="26"/>
    </row>
    <row r="74" spans="1:7" ht="18.95" customHeight="1" x14ac:dyDescent="0.2">
      <c r="A74" s="30"/>
      <c r="C74" s="2"/>
      <c r="D74" s="76"/>
      <c r="E74" s="76"/>
      <c r="F74" s="26"/>
      <c r="G74" s="26"/>
    </row>
    <row r="75" spans="1:7" ht="18.95" customHeight="1" x14ac:dyDescent="0.2">
      <c r="A75" s="30"/>
      <c r="C75" s="2"/>
      <c r="D75" s="76"/>
      <c r="E75" s="76"/>
      <c r="F75" s="26"/>
      <c r="G75" s="26"/>
    </row>
    <row r="76" spans="1:7" ht="18.95" customHeight="1" x14ac:dyDescent="0.2">
      <c r="A76" s="30"/>
      <c r="C76" s="2"/>
      <c r="D76" s="76"/>
      <c r="E76" s="76"/>
      <c r="F76" s="26"/>
      <c r="G76" s="26"/>
    </row>
    <row r="77" spans="1:7" ht="18.95" customHeight="1" x14ac:dyDescent="0.2">
      <c r="A77" s="30"/>
      <c r="C77" s="2"/>
      <c r="D77" s="76"/>
      <c r="E77" s="76"/>
      <c r="F77" s="26"/>
      <c r="G77" s="26"/>
    </row>
  </sheetData>
  <mergeCells count="2">
    <mergeCell ref="A40:G40"/>
    <mergeCell ref="A42:G42"/>
  </mergeCells>
  <conditionalFormatting sqref="G14:G17 G19:G31">
    <cfRule type="cellIs" dxfId="20" priority="1" stopIfTrue="1" operator="equal">
      <formula>0</formula>
    </cfRule>
  </conditionalFormatting>
  <pageMargins left="0.75" right="0.39" top="0.98" bottom="0.79" header="0.39" footer="0.31"/>
  <pageSetup paperSize="9" scale="75" orientation="portrait" horizontalDpi="4294967294" verticalDpi="4294967294" r:id="rId1"/>
  <headerFooter alignWithMargins="0">
    <oddHeader>&amp;L&amp;"Helvetica,Gras"&amp;14CNMSS • CRECHE LAMALGUE&amp;R&amp;"Helvetica,Gras"&amp;12 &amp;14DPGF&amp;"Helvetica,Normal"&amp;10
&amp;"Helvetica,Gras"&amp;12 05 juin 2023</oddHeader>
    <oddFooter xml:space="preserve">&amp;L&amp;"Helvetica,Normal"&amp;9Jean-Paul MATHIEU Architecte d'intérieur&amp;C&amp;"Helvetica,Normal"&amp;9
&amp;R&amp;"Helvetica,Normal"&amp;9LOT 1-02 - Page &amp;P sur &amp;N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A5275E-A77E-B94B-91F3-933365F60519}">
  <dimension ref="A1:G74"/>
  <sheetViews>
    <sheetView zoomScale="125" zoomScaleNormal="125" zoomScalePageLayoutView="125" workbookViewId="0">
      <selection activeCell="D24" sqref="D24"/>
    </sheetView>
  </sheetViews>
  <sheetFormatPr baseColWidth="10" defaultColWidth="10.625" defaultRowHeight="18.95" customHeight="1" x14ac:dyDescent="0.2"/>
  <cols>
    <col min="1" max="1" width="9.625" style="1" customWidth="1"/>
    <col min="2" max="2" width="46.625" style="1" customWidth="1"/>
    <col min="3" max="3" width="6.125" style="1" customWidth="1"/>
    <col min="4" max="5" width="7.875" style="104" customWidth="1"/>
    <col min="6" max="6" width="12.125" style="1" customWidth="1"/>
    <col min="7" max="7" width="16.125" style="1" customWidth="1"/>
    <col min="8" max="8" width="1.5" style="1" customWidth="1"/>
    <col min="9" max="16384" width="10.625" style="1"/>
  </cols>
  <sheetData>
    <row r="1" spans="1:7" ht="6" customHeight="1" x14ac:dyDescent="0.25">
      <c r="A1" s="115"/>
      <c r="B1" s="116"/>
      <c r="C1" s="117"/>
      <c r="D1" s="118"/>
      <c r="E1" s="271"/>
      <c r="F1" s="120"/>
      <c r="G1" s="121"/>
    </row>
    <row r="2" spans="1:7" ht="18" customHeight="1" x14ac:dyDescent="0.25">
      <c r="A2" s="391">
        <v>2</v>
      </c>
      <c r="B2" s="392" t="s">
        <v>527</v>
      </c>
      <c r="C2" s="122"/>
      <c r="D2" s="123" t="s">
        <v>8</v>
      </c>
      <c r="E2" s="131"/>
      <c r="F2" s="125"/>
      <c r="G2" s="126"/>
    </row>
    <row r="3" spans="1:7" ht="6" customHeight="1" x14ac:dyDescent="0.25">
      <c r="A3" s="202"/>
      <c r="B3" s="143"/>
      <c r="C3" s="122"/>
      <c r="D3" s="390"/>
      <c r="E3" s="131"/>
      <c r="F3" s="125"/>
      <c r="G3" s="126"/>
    </row>
    <row r="4" spans="1:7" ht="15.95" customHeight="1" x14ac:dyDescent="0.25">
      <c r="A4" s="158" t="s">
        <v>538</v>
      </c>
      <c r="B4" s="393" t="s">
        <v>48</v>
      </c>
      <c r="C4" s="122"/>
      <c r="D4" s="123"/>
      <c r="E4" s="131"/>
      <c r="F4" s="125"/>
      <c r="G4" s="126"/>
    </row>
    <row r="5" spans="1:7" ht="18" customHeight="1" x14ac:dyDescent="0.25">
      <c r="A5" s="200" t="s">
        <v>39</v>
      </c>
      <c r="B5" s="127"/>
      <c r="C5" s="122"/>
      <c r="D5" s="128"/>
      <c r="E5" s="128"/>
      <c r="F5" s="125"/>
      <c r="G5" s="129"/>
    </row>
    <row r="6" spans="1:7" ht="17.100000000000001" customHeight="1" x14ac:dyDescent="0.2">
      <c r="A6" s="201"/>
      <c r="C6" s="122"/>
      <c r="D6" s="128"/>
      <c r="E6" s="131"/>
      <c r="F6" s="125"/>
      <c r="G6" s="129"/>
    </row>
    <row r="7" spans="1:7" ht="17.100000000000001" customHeight="1" x14ac:dyDescent="0.25">
      <c r="A7" s="201"/>
      <c r="B7" s="127"/>
      <c r="C7" s="122"/>
      <c r="D7" s="132"/>
      <c r="E7" s="131"/>
      <c r="F7" s="125"/>
      <c r="G7" s="129"/>
    </row>
    <row r="8" spans="1:7" ht="6" customHeight="1" x14ac:dyDescent="0.25">
      <c r="A8" s="134"/>
      <c r="B8" s="135"/>
      <c r="C8" s="136"/>
      <c r="D8" s="137"/>
      <c r="E8" s="272"/>
      <c r="F8" s="139"/>
      <c r="G8" s="140"/>
    </row>
    <row r="9" spans="1:7" ht="15.95" customHeight="1" x14ac:dyDescent="0.25">
      <c r="A9" s="141"/>
      <c r="B9" s="142"/>
      <c r="C9" s="143"/>
      <c r="D9" s="144" t="s">
        <v>27</v>
      </c>
      <c r="E9" s="145"/>
      <c r="F9" s="125"/>
      <c r="G9" s="143"/>
    </row>
    <row r="10" spans="1:7" s="2" customFormat="1" ht="14.1" customHeight="1" x14ac:dyDescent="0.2">
      <c r="A10" s="146" t="s">
        <v>13</v>
      </c>
      <c r="B10" s="147" t="s">
        <v>15</v>
      </c>
      <c r="C10" s="148" t="s">
        <v>30</v>
      </c>
      <c r="D10" s="149" t="s">
        <v>11</v>
      </c>
      <c r="E10" s="150" t="s">
        <v>11</v>
      </c>
      <c r="F10" s="146" t="s">
        <v>31</v>
      </c>
      <c r="G10" s="146" t="s">
        <v>12</v>
      </c>
    </row>
    <row r="11" spans="1:7" s="2" customFormat="1" ht="15" customHeight="1" x14ac:dyDescent="0.2">
      <c r="A11" s="151" t="s">
        <v>14</v>
      </c>
      <c r="B11" s="152" t="s">
        <v>28</v>
      </c>
      <c r="C11" s="153"/>
      <c r="D11" s="154" t="s">
        <v>26</v>
      </c>
      <c r="E11" s="155" t="s">
        <v>93</v>
      </c>
      <c r="F11" s="151"/>
      <c r="G11" s="151"/>
    </row>
    <row r="12" spans="1:7" s="2" customFormat="1" ht="17.100000000000001" customHeight="1" x14ac:dyDescent="0.2">
      <c r="A12" s="156"/>
      <c r="B12" s="157"/>
      <c r="C12" s="158"/>
      <c r="D12" s="159"/>
      <c r="E12" s="160"/>
      <c r="F12" s="156"/>
      <c r="G12" s="146"/>
    </row>
    <row r="13" spans="1:7" ht="20.100000000000001" customHeight="1" x14ac:dyDescent="0.2">
      <c r="A13" s="161" t="s">
        <v>514</v>
      </c>
      <c r="B13" s="397" t="s">
        <v>411</v>
      </c>
      <c r="C13" s="162" t="s">
        <v>40</v>
      </c>
      <c r="D13" s="163">
        <v>1</v>
      </c>
      <c r="E13" s="163"/>
      <c r="F13" s="164"/>
      <c r="G13" s="170">
        <f>E13*F13</f>
        <v>0</v>
      </c>
    </row>
    <row r="14" spans="1:7" ht="20.100000000000001" customHeight="1" x14ac:dyDescent="0.2">
      <c r="A14" s="161"/>
      <c r="B14" s="397"/>
      <c r="C14" s="162"/>
      <c r="D14" s="163"/>
      <c r="E14" s="163"/>
      <c r="F14" s="164"/>
      <c r="G14" s="171"/>
    </row>
    <row r="15" spans="1:7" ht="23.1" customHeight="1" x14ac:dyDescent="0.2">
      <c r="A15" s="161" t="s">
        <v>515</v>
      </c>
      <c r="B15" s="399" t="s">
        <v>412</v>
      </c>
      <c r="C15" s="162" t="s">
        <v>38</v>
      </c>
      <c r="D15" s="163">
        <v>43</v>
      </c>
      <c r="E15" s="163"/>
      <c r="F15" s="164"/>
      <c r="G15" s="170">
        <f>E15*F15</f>
        <v>0</v>
      </c>
    </row>
    <row r="16" spans="1:7" ht="20.100000000000001" customHeight="1" x14ac:dyDescent="0.2">
      <c r="A16" s="161"/>
      <c r="B16" s="399"/>
      <c r="C16" s="162"/>
      <c r="D16" s="163"/>
      <c r="E16" s="163"/>
      <c r="F16" s="164"/>
      <c r="G16" s="395"/>
    </row>
    <row r="17" spans="1:7" ht="20.100000000000001" customHeight="1" x14ac:dyDescent="0.2">
      <c r="A17" s="161" t="s">
        <v>516</v>
      </c>
      <c r="B17" s="399" t="s">
        <v>413</v>
      </c>
      <c r="C17" s="162" t="s">
        <v>38</v>
      </c>
      <c r="D17" s="163">
        <v>2</v>
      </c>
      <c r="E17" s="163"/>
      <c r="F17" s="164"/>
      <c r="G17" s="170">
        <f>E17*F17</f>
        <v>0</v>
      </c>
    </row>
    <row r="18" spans="1:7" ht="20.100000000000001" customHeight="1" x14ac:dyDescent="0.2">
      <c r="A18" s="161"/>
      <c r="B18" s="399"/>
      <c r="C18" s="162"/>
      <c r="D18" s="163"/>
      <c r="E18" s="163"/>
      <c r="F18" s="164"/>
      <c r="G18" s="171"/>
    </row>
    <row r="19" spans="1:7" ht="23.1" customHeight="1" x14ac:dyDescent="0.2">
      <c r="A19" s="161" t="s">
        <v>517</v>
      </c>
      <c r="B19" s="400" t="s">
        <v>414</v>
      </c>
      <c r="C19" s="162" t="s">
        <v>38</v>
      </c>
      <c r="D19" s="163">
        <v>1</v>
      </c>
      <c r="E19" s="163"/>
      <c r="F19" s="164"/>
      <c r="G19" s="170">
        <f>E19*F19</f>
        <v>0</v>
      </c>
    </row>
    <row r="20" spans="1:7" ht="17.100000000000001" customHeight="1" x14ac:dyDescent="0.2">
      <c r="A20" s="161"/>
      <c r="B20" s="400"/>
      <c r="C20" s="162"/>
      <c r="D20" s="163"/>
      <c r="E20" s="163"/>
      <c r="F20" s="164"/>
      <c r="G20" s="171"/>
    </row>
    <row r="21" spans="1:7" ht="23.1" customHeight="1" x14ac:dyDescent="0.2">
      <c r="A21" s="161" t="s">
        <v>518</v>
      </c>
      <c r="B21" s="400" t="s">
        <v>422</v>
      </c>
      <c r="C21" s="162" t="s">
        <v>38</v>
      </c>
      <c r="D21" s="163">
        <v>2</v>
      </c>
      <c r="E21" s="163"/>
      <c r="F21" s="164"/>
      <c r="G21" s="170">
        <f>E21*F21</f>
        <v>0</v>
      </c>
    </row>
    <row r="22" spans="1:7" ht="9.9499999999999993" customHeight="1" x14ac:dyDescent="0.2">
      <c r="A22" s="524"/>
      <c r="B22" s="136"/>
      <c r="C22" s="153"/>
      <c r="D22" s="154"/>
      <c r="E22" s="175"/>
      <c r="F22" s="176"/>
      <c r="G22" s="177"/>
    </row>
    <row r="23" spans="1:7" ht="18.95" customHeight="1" x14ac:dyDescent="0.2">
      <c r="A23" s="178"/>
      <c r="B23" s="130"/>
      <c r="C23" s="439"/>
      <c r="D23" s="180"/>
      <c r="E23" s="180"/>
      <c r="F23" s="181"/>
      <c r="G23" s="181"/>
    </row>
    <row r="24" spans="1:7" s="25" customFormat="1" ht="18.95" customHeight="1" x14ac:dyDescent="0.25">
      <c r="A24" s="182"/>
      <c r="B24" s="183" t="s">
        <v>512</v>
      </c>
      <c r="C24" s="184"/>
      <c r="D24" s="185"/>
      <c r="E24" s="185"/>
      <c r="F24" s="186"/>
      <c r="G24" s="187">
        <f>SUM(G13:G22)</f>
        <v>0</v>
      </c>
    </row>
    <row r="25" spans="1:7" s="25" customFormat="1" ht="18.95" customHeight="1" x14ac:dyDescent="0.2">
      <c r="A25" s="182"/>
      <c r="B25" s="188" t="s">
        <v>2</v>
      </c>
      <c r="C25" s="189"/>
      <c r="D25" s="185"/>
      <c r="E25" s="185"/>
      <c r="F25" s="186"/>
      <c r="G25" s="190">
        <f>G24*20%</f>
        <v>0</v>
      </c>
    </row>
    <row r="26" spans="1:7" s="25" customFormat="1" ht="18.95" customHeight="1" x14ac:dyDescent="0.25">
      <c r="A26" s="182"/>
      <c r="B26" s="183" t="s">
        <v>513</v>
      </c>
      <c r="C26" s="184"/>
      <c r="D26" s="185"/>
      <c r="E26" s="185"/>
      <c r="F26" s="186"/>
      <c r="G26" s="187">
        <f>G24+G25</f>
        <v>0</v>
      </c>
    </row>
    <row r="27" spans="1:7" s="25" customFormat="1" ht="18.95" customHeight="1" x14ac:dyDescent="0.25">
      <c r="A27" s="182"/>
      <c r="B27" s="183"/>
      <c r="C27" s="189"/>
      <c r="D27" s="185"/>
      <c r="E27" s="185"/>
      <c r="F27" s="186"/>
      <c r="G27" s="191"/>
    </row>
    <row r="28" spans="1:7" s="25" customFormat="1" ht="18.95" customHeight="1" x14ac:dyDescent="0.25">
      <c r="A28" s="182"/>
      <c r="B28" s="183"/>
      <c r="C28" s="189"/>
      <c r="D28" s="185"/>
      <c r="E28" s="185"/>
      <c r="F28" s="186"/>
      <c r="G28" s="191"/>
    </row>
    <row r="29" spans="1:7" ht="18.95" customHeight="1" x14ac:dyDescent="0.2">
      <c r="A29" s="178"/>
      <c r="B29" s="130" t="s">
        <v>29</v>
      </c>
      <c r="C29" s="179"/>
      <c r="D29" s="180"/>
      <c r="E29" s="180"/>
      <c r="F29" s="181"/>
      <c r="G29" s="181"/>
    </row>
    <row r="30" spans="1:7" ht="18.95" customHeight="1" x14ac:dyDescent="0.2">
      <c r="A30" s="178"/>
      <c r="B30" s="130" t="s">
        <v>7</v>
      </c>
      <c r="C30" s="179"/>
      <c r="D30" s="180"/>
      <c r="E30" s="180"/>
      <c r="F30" s="181"/>
      <c r="G30" s="181"/>
    </row>
    <row r="31" spans="1:7" ht="18.95" customHeight="1" x14ac:dyDescent="0.2">
      <c r="A31" s="178"/>
      <c r="B31" s="130"/>
      <c r="C31" s="179"/>
      <c r="D31" s="180"/>
      <c r="E31" s="180"/>
      <c r="F31" s="181"/>
      <c r="G31" s="181"/>
    </row>
    <row r="32" spans="1:7" ht="18.95" customHeight="1" x14ac:dyDescent="0.2">
      <c r="A32" s="178"/>
      <c r="B32" s="130"/>
      <c r="C32" s="179"/>
      <c r="D32" s="180"/>
      <c r="E32" s="180"/>
      <c r="F32" s="181"/>
      <c r="G32" s="181"/>
    </row>
    <row r="33" spans="1:7" ht="18.95" customHeight="1" x14ac:dyDescent="0.2">
      <c r="A33" s="178"/>
      <c r="B33" s="130"/>
      <c r="C33" s="179"/>
      <c r="D33" s="180"/>
      <c r="E33" s="180"/>
      <c r="F33" s="181"/>
      <c r="G33" s="181"/>
    </row>
    <row r="34" spans="1:7" ht="18.95" customHeight="1" x14ac:dyDescent="0.2">
      <c r="A34" s="178"/>
      <c r="B34" s="130"/>
      <c r="C34" s="179"/>
      <c r="D34" s="180"/>
      <c r="E34" s="180"/>
      <c r="F34" s="181"/>
      <c r="G34" s="181"/>
    </row>
    <row r="35" spans="1:7" ht="18.95" customHeight="1" x14ac:dyDescent="0.2">
      <c r="A35" s="178"/>
      <c r="B35" s="130"/>
      <c r="C35" s="179"/>
      <c r="D35" s="180"/>
      <c r="E35" s="180"/>
      <c r="F35" s="181"/>
      <c r="G35" s="181"/>
    </row>
    <row r="36" spans="1:7" ht="18.95" customHeight="1" x14ac:dyDescent="0.2">
      <c r="A36" s="178"/>
      <c r="B36" s="130"/>
      <c r="C36" s="179"/>
      <c r="D36" s="180"/>
      <c r="E36" s="180"/>
      <c r="F36" s="181"/>
      <c r="G36" s="181"/>
    </row>
    <row r="37" spans="1:7" ht="36.950000000000003" customHeight="1" x14ac:dyDescent="0.2">
      <c r="A37" s="571" t="s">
        <v>0</v>
      </c>
      <c r="B37" s="571"/>
      <c r="C37" s="571"/>
      <c r="D37" s="571"/>
      <c r="E37" s="571"/>
      <c r="F37" s="571"/>
      <c r="G37" s="571"/>
    </row>
    <row r="38" spans="1:7" ht="17.100000000000001" customHeight="1" x14ac:dyDescent="0.2">
      <c r="A38" s="178"/>
      <c r="B38" s="130"/>
      <c r="C38" s="179"/>
      <c r="D38" s="180"/>
      <c r="E38" s="180"/>
      <c r="F38" s="181"/>
      <c r="G38" s="181"/>
    </row>
    <row r="39" spans="1:7" ht="17.100000000000001" customHeight="1" x14ac:dyDescent="0.2">
      <c r="A39" s="572" t="s">
        <v>50</v>
      </c>
      <c r="B39" s="572"/>
      <c r="C39" s="572"/>
      <c r="D39" s="572"/>
      <c r="E39" s="572"/>
      <c r="F39" s="572"/>
      <c r="G39" s="572"/>
    </row>
    <row r="40" spans="1:7" ht="18.95" customHeight="1" x14ac:dyDescent="0.2">
      <c r="A40" s="178"/>
      <c r="B40" s="130"/>
      <c r="C40" s="179"/>
      <c r="D40" s="180"/>
      <c r="E40" s="180"/>
      <c r="F40" s="181"/>
      <c r="G40" s="181"/>
    </row>
    <row r="41" spans="1:7" ht="18.95" customHeight="1" x14ac:dyDescent="0.2">
      <c r="A41" s="178"/>
      <c r="B41" s="130"/>
      <c r="C41" s="179"/>
      <c r="D41" s="180"/>
      <c r="E41" s="180"/>
      <c r="F41" s="181"/>
      <c r="G41" s="181"/>
    </row>
    <row r="42" spans="1:7" ht="18.95" customHeight="1" x14ac:dyDescent="0.2">
      <c r="A42" s="178"/>
      <c r="B42" s="130"/>
      <c r="C42" s="179"/>
      <c r="D42" s="180"/>
      <c r="E42" s="180"/>
      <c r="F42" s="181"/>
      <c r="G42" s="181"/>
    </row>
    <row r="43" spans="1:7" ht="18.95" customHeight="1" x14ac:dyDescent="0.2">
      <c r="A43" s="178"/>
      <c r="B43" s="130"/>
      <c r="C43" s="179"/>
      <c r="D43" s="180"/>
      <c r="E43" s="180"/>
      <c r="F43" s="181"/>
      <c r="G43" s="181"/>
    </row>
    <row r="44" spans="1:7" ht="18.95" customHeight="1" x14ac:dyDescent="0.2">
      <c r="A44" s="178"/>
      <c r="B44" s="130"/>
      <c r="C44" s="179"/>
      <c r="D44" s="180"/>
      <c r="E44" s="180"/>
      <c r="F44" s="181"/>
      <c r="G44" s="181"/>
    </row>
    <row r="45" spans="1:7" ht="18.95" customHeight="1" x14ac:dyDescent="0.2">
      <c r="A45" s="178"/>
      <c r="B45" s="130"/>
      <c r="C45" s="179"/>
      <c r="D45" s="180"/>
      <c r="E45" s="180"/>
      <c r="F45" s="181"/>
      <c r="G45" s="181"/>
    </row>
    <row r="46" spans="1:7" ht="18.95" customHeight="1" x14ac:dyDescent="0.2">
      <c r="A46" s="178"/>
      <c r="B46" s="130"/>
      <c r="C46" s="179"/>
      <c r="D46" s="180"/>
      <c r="E46" s="180"/>
      <c r="F46" s="181"/>
      <c r="G46" s="181"/>
    </row>
    <row r="47" spans="1:7" ht="18.95" customHeight="1" x14ac:dyDescent="0.2">
      <c r="A47" s="30"/>
      <c r="C47" s="2"/>
      <c r="D47" s="76"/>
      <c r="E47" s="76"/>
      <c r="F47" s="26"/>
      <c r="G47" s="26"/>
    </row>
    <row r="48" spans="1:7" ht="18.95" customHeight="1" x14ac:dyDescent="0.2">
      <c r="A48" s="30"/>
      <c r="C48" s="2"/>
      <c r="D48" s="76"/>
      <c r="E48" s="76"/>
      <c r="F48" s="26"/>
      <c r="G48" s="26"/>
    </row>
    <row r="49" spans="1:7" ht="18.95" customHeight="1" x14ac:dyDescent="0.2">
      <c r="A49" s="30"/>
      <c r="C49" s="2"/>
      <c r="D49" s="76"/>
      <c r="E49" s="76"/>
      <c r="F49" s="26"/>
      <c r="G49" s="26"/>
    </row>
    <row r="50" spans="1:7" ht="18.95" customHeight="1" x14ac:dyDescent="0.2">
      <c r="A50" s="30"/>
      <c r="C50" s="2"/>
      <c r="D50" s="76"/>
      <c r="E50" s="76"/>
      <c r="F50" s="26"/>
      <c r="G50" s="26"/>
    </row>
    <row r="51" spans="1:7" ht="18.95" customHeight="1" x14ac:dyDescent="0.2">
      <c r="A51" s="30"/>
      <c r="C51" s="2"/>
      <c r="D51" s="76"/>
      <c r="E51" s="76"/>
      <c r="F51" s="26"/>
      <c r="G51" s="26"/>
    </row>
    <row r="52" spans="1:7" ht="18.95" customHeight="1" x14ac:dyDescent="0.2">
      <c r="A52" s="30"/>
      <c r="C52" s="2"/>
      <c r="D52" s="76"/>
      <c r="E52" s="76"/>
      <c r="F52" s="26"/>
      <c r="G52" s="26"/>
    </row>
    <row r="53" spans="1:7" ht="18.95" customHeight="1" x14ac:dyDescent="0.2">
      <c r="A53" s="30"/>
      <c r="C53" s="2"/>
      <c r="D53" s="76"/>
      <c r="E53" s="76"/>
      <c r="F53" s="26"/>
      <c r="G53" s="26"/>
    </row>
    <row r="54" spans="1:7" ht="18.95" customHeight="1" x14ac:dyDescent="0.2">
      <c r="A54" s="30"/>
      <c r="C54" s="2"/>
      <c r="D54" s="76"/>
      <c r="E54" s="76"/>
      <c r="F54" s="26"/>
      <c r="G54" s="26"/>
    </row>
    <row r="55" spans="1:7" ht="18.95" customHeight="1" x14ac:dyDescent="0.2">
      <c r="A55" s="30"/>
      <c r="C55" s="2"/>
      <c r="D55" s="76"/>
      <c r="E55" s="76"/>
      <c r="F55" s="26"/>
      <c r="G55" s="26"/>
    </row>
    <row r="56" spans="1:7" ht="18.95" customHeight="1" x14ac:dyDescent="0.2">
      <c r="A56" s="30"/>
      <c r="C56" s="2"/>
      <c r="D56" s="76"/>
      <c r="E56" s="76"/>
      <c r="F56" s="26"/>
      <c r="G56" s="26"/>
    </row>
    <row r="57" spans="1:7" ht="18.95" customHeight="1" x14ac:dyDescent="0.2">
      <c r="A57" s="30"/>
      <c r="C57" s="2"/>
      <c r="D57" s="76"/>
      <c r="E57" s="76"/>
      <c r="F57" s="26"/>
      <c r="G57" s="26"/>
    </row>
    <row r="58" spans="1:7" ht="18.95" customHeight="1" x14ac:dyDescent="0.2">
      <c r="A58" s="30"/>
      <c r="C58" s="2"/>
      <c r="D58" s="76"/>
      <c r="E58" s="76"/>
      <c r="F58" s="26"/>
      <c r="G58" s="26"/>
    </row>
    <row r="59" spans="1:7" ht="18.95" customHeight="1" x14ac:dyDescent="0.2">
      <c r="A59" s="30"/>
      <c r="C59" s="2"/>
      <c r="D59" s="76"/>
      <c r="E59" s="76"/>
      <c r="F59" s="26"/>
      <c r="G59" s="26"/>
    </row>
    <row r="60" spans="1:7" ht="18.95" customHeight="1" x14ac:dyDescent="0.2">
      <c r="A60" s="30"/>
      <c r="C60" s="2"/>
      <c r="D60" s="76"/>
      <c r="E60" s="76"/>
      <c r="F60" s="26"/>
      <c r="G60" s="26"/>
    </row>
    <row r="61" spans="1:7" ht="18.95" customHeight="1" x14ac:dyDescent="0.2">
      <c r="A61" s="30"/>
      <c r="C61" s="2"/>
      <c r="D61" s="76"/>
      <c r="E61" s="76"/>
      <c r="F61" s="26"/>
      <c r="G61" s="26"/>
    </row>
    <row r="62" spans="1:7" ht="18.95" customHeight="1" x14ac:dyDescent="0.2">
      <c r="A62" s="30"/>
      <c r="C62" s="2"/>
      <c r="D62" s="76"/>
      <c r="E62" s="76"/>
      <c r="F62" s="26"/>
      <c r="G62" s="26"/>
    </row>
    <row r="63" spans="1:7" ht="18.95" customHeight="1" x14ac:dyDescent="0.2">
      <c r="A63" s="30"/>
      <c r="C63" s="2"/>
      <c r="D63" s="76"/>
      <c r="E63" s="76"/>
      <c r="F63" s="26"/>
      <c r="G63" s="26"/>
    </row>
    <row r="64" spans="1:7" ht="18.95" customHeight="1" x14ac:dyDescent="0.2">
      <c r="A64" s="30"/>
      <c r="C64" s="2"/>
      <c r="D64" s="76"/>
      <c r="E64" s="76"/>
      <c r="F64" s="26"/>
      <c r="G64" s="26"/>
    </row>
    <row r="65" spans="1:7" ht="18.95" customHeight="1" x14ac:dyDescent="0.2">
      <c r="A65" s="30"/>
      <c r="C65" s="2"/>
      <c r="D65" s="76"/>
      <c r="E65" s="76"/>
      <c r="F65" s="26"/>
      <c r="G65" s="26"/>
    </row>
    <row r="66" spans="1:7" ht="18.95" customHeight="1" x14ac:dyDescent="0.2">
      <c r="A66" s="30"/>
      <c r="C66" s="2"/>
      <c r="D66" s="76"/>
      <c r="E66" s="76"/>
      <c r="F66" s="26"/>
      <c r="G66" s="26"/>
    </row>
    <row r="67" spans="1:7" ht="18.95" customHeight="1" x14ac:dyDescent="0.2">
      <c r="A67" s="30"/>
      <c r="C67" s="2"/>
      <c r="D67" s="76"/>
      <c r="E67" s="76"/>
      <c r="F67" s="26"/>
      <c r="G67" s="26"/>
    </row>
    <row r="68" spans="1:7" ht="18.95" customHeight="1" x14ac:dyDescent="0.2">
      <c r="A68" s="30"/>
      <c r="C68" s="2"/>
      <c r="D68" s="76"/>
      <c r="E68" s="76"/>
      <c r="F68" s="26"/>
      <c r="G68" s="26"/>
    </row>
    <row r="69" spans="1:7" ht="18.95" customHeight="1" x14ac:dyDescent="0.2">
      <c r="A69" s="30"/>
      <c r="C69" s="2"/>
      <c r="D69" s="76"/>
      <c r="E69" s="76"/>
      <c r="F69" s="26"/>
      <c r="G69" s="26"/>
    </row>
    <row r="70" spans="1:7" ht="18.95" customHeight="1" x14ac:dyDescent="0.2">
      <c r="A70" s="30"/>
      <c r="C70" s="2"/>
      <c r="D70" s="76"/>
      <c r="E70" s="76"/>
      <c r="F70" s="26"/>
      <c r="G70" s="26"/>
    </row>
    <row r="71" spans="1:7" ht="18.95" customHeight="1" x14ac:dyDescent="0.2">
      <c r="A71" s="30"/>
      <c r="C71" s="2"/>
      <c r="D71" s="76"/>
      <c r="E71" s="76"/>
      <c r="F71" s="26"/>
      <c r="G71" s="26"/>
    </row>
    <row r="72" spans="1:7" ht="18.95" customHeight="1" x14ac:dyDescent="0.2">
      <c r="A72" s="30"/>
      <c r="C72" s="2"/>
      <c r="D72" s="76"/>
      <c r="E72" s="76"/>
      <c r="F72" s="26"/>
      <c r="G72" s="26"/>
    </row>
    <row r="73" spans="1:7" ht="18.95" customHeight="1" x14ac:dyDescent="0.2">
      <c r="A73" s="30"/>
      <c r="C73" s="2"/>
      <c r="D73" s="76"/>
      <c r="E73" s="76"/>
      <c r="F73" s="26"/>
      <c r="G73" s="26"/>
    </row>
    <row r="74" spans="1:7" ht="18.95" customHeight="1" x14ac:dyDescent="0.2">
      <c r="A74" s="30"/>
      <c r="C74" s="2"/>
      <c r="D74" s="76"/>
      <c r="E74" s="76"/>
      <c r="F74" s="26"/>
      <c r="G74" s="26"/>
    </row>
  </sheetData>
  <mergeCells count="2">
    <mergeCell ref="A37:G37"/>
    <mergeCell ref="A39:G39"/>
  </mergeCells>
  <conditionalFormatting sqref="G13">
    <cfRule type="cellIs" dxfId="19" priority="9" stopIfTrue="1" operator="equal">
      <formula>0</formula>
    </cfRule>
  </conditionalFormatting>
  <conditionalFormatting sqref="G15:G28">
    <cfRule type="cellIs" dxfId="18" priority="1" stopIfTrue="1" operator="equal">
      <formula>0</formula>
    </cfRule>
  </conditionalFormatting>
  <pageMargins left="0.75" right="0.39" top="0.98" bottom="0.79" header="0.39" footer="0.31"/>
  <pageSetup paperSize="9" scale="75" orientation="portrait" horizontalDpi="4294967294" verticalDpi="4294967294" r:id="rId1"/>
  <headerFooter alignWithMargins="0">
    <oddHeader>&amp;L&amp;"Helvetica,Gras"&amp;14CNMSS • CRECHE LAMALGUE&amp;R&amp;"Helvetica,Gras"&amp;12 &amp;14DPGF&amp;"Helvetica,Normal"&amp;10
&amp;"Helvetica,Gras"&amp;12 05 juin 2023</oddHeader>
    <oddFooter xml:space="preserve">&amp;L&amp;"Helvetica,Normal"&amp;9Jean-Paul MATHIEU Architecte d'intérieur&amp;C&amp;"Helvetica,Normal"&amp;9
&amp;R&amp;"Helvetica,Normal"&amp;9LOT 1-02 - Page &amp;P sur &amp;N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2B065C-525D-2647-8C02-B8E822C8C503}">
  <dimension ref="A1:H60"/>
  <sheetViews>
    <sheetView view="pageBreakPreview" zoomScale="50" zoomScaleNormal="125" zoomScaleSheetLayoutView="50" zoomScalePageLayoutView="125" workbookViewId="0">
      <selection activeCell="B21" sqref="B21"/>
    </sheetView>
  </sheetViews>
  <sheetFormatPr baseColWidth="10" defaultColWidth="10.625" defaultRowHeight="18.95" customHeight="1" x14ac:dyDescent="0.2"/>
  <cols>
    <col min="1" max="1" width="13.125" style="130" customWidth="1"/>
    <col min="2" max="2" width="56" style="130" customWidth="1"/>
    <col min="3" max="3" width="15.625" style="130" customWidth="1"/>
    <col min="4" max="4" width="3" style="230" customWidth="1"/>
    <col min="5" max="5" width="13.375" style="230" customWidth="1"/>
    <col min="6" max="6" width="2.625" style="130" customWidth="1"/>
    <col min="7" max="7" width="16.125" style="130" customWidth="1"/>
    <col min="8" max="8" width="1.5" style="130" customWidth="1"/>
    <col min="9" max="16384" width="10.625" style="130"/>
  </cols>
  <sheetData>
    <row r="1" spans="1:8" ht="18.95" customHeight="1" x14ac:dyDescent="0.25">
      <c r="A1" s="562" t="s">
        <v>337</v>
      </c>
      <c r="B1" s="562"/>
      <c r="C1" s="562"/>
      <c r="D1" s="562"/>
      <c r="E1" s="562"/>
      <c r="F1" s="488"/>
      <c r="G1" s="488"/>
      <c r="H1" s="488"/>
    </row>
    <row r="2" spans="1:8" ht="18.95" customHeight="1" x14ac:dyDescent="0.35">
      <c r="A2" s="563" t="s">
        <v>338</v>
      </c>
      <c r="B2" s="563"/>
      <c r="C2" s="563"/>
      <c r="D2" s="563"/>
      <c r="E2" s="563"/>
      <c r="F2" s="489"/>
      <c r="G2" s="489"/>
      <c r="H2" s="489"/>
    </row>
    <row r="3" spans="1:8" ht="18.95" customHeight="1" x14ac:dyDescent="0.35">
      <c r="A3" s="570" t="s">
        <v>534</v>
      </c>
      <c r="B3" s="570"/>
      <c r="C3" s="570"/>
      <c r="D3" s="570"/>
      <c r="E3" s="570"/>
      <c r="F3" s="490"/>
      <c r="G3" s="490"/>
      <c r="H3" s="490"/>
    </row>
    <row r="4" spans="1:8" ht="18.95" customHeight="1" x14ac:dyDescent="0.35">
      <c r="A4" s="570" t="s">
        <v>535</v>
      </c>
      <c r="B4" s="570"/>
      <c r="C4" s="570"/>
      <c r="D4" s="570"/>
      <c r="E4" s="570"/>
      <c r="F4" s="490"/>
      <c r="G4" s="490"/>
      <c r="H4" s="490"/>
    </row>
    <row r="5" spans="1:8" ht="18.95" customHeight="1" x14ac:dyDescent="0.35">
      <c r="A5" s="563" t="s">
        <v>533</v>
      </c>
      <c r="B5" s="563"/>
      <c r="C5" s="563"/>
      <c r="D5" s="563"/>
      <c r="E5" s="563"/>
      <c r="F5" s="489"/>
      <c r="G5" s="489"/>
      <c r="H5" s="489"/>
    </row>
    <row r="6" spans="1:8" ht="15.95" customHeight="1" x14ac:dyDescent="0.25">
      <c r="A6" s="467"/>
      <c r="D6" s="130"/>
      <c r="E6" s="131"/>
      <c r="F6" s="125"/>
      <c r="G6" s="143"/>
    </row>
    <row r="7" spans="1:8" ht="15.95" customHeight="1" x14ac:dyDescent="0.25">
      <c r="A7" s="467"/>
      <c r="B7" s="393"/>
      <c r="D7" s="130"/>
      <c r="E7" s="131"/>
      <c r="F7" s="125"/>
      <c r="G7" s="143"/>
    </row>
    <row r="8" spans="1:8" ht="15.95" customHeight="1" x14ac:dyDescent="0.25">
      <c r="A8" s="467"/>
      <c r="B8" s="393"/>
      <c r="D8" s="130"/>
      <c r="E8" s="131"/>
      <c r="F8" s="125"/>
      <c r="G8" s="143"/>
    </row>
    <row r="9" spans="1:8" ht="15.95" customHeight="1" x14ac:dyDescent="0.25">
      <c r="A9" s="467"/>
      <c r="B9" s="574" t="s">
        <v>519</v>
      </c>
      <c r="C9" s="575"/>
      <c r="D9" s="130"/>
      <c r="E9" s="131"/>
      <c r="F9" s="125"/>
      <c r="G9" s="143"/>
    </row>
    <row r="10" spans="1:8" ht="18" customHeight="1" x14ac:dyDescent="0.25">
      <c r="A10" s="200" t="s">
        <v>39</v>
      </c>
      <c r="B10" s="575"/>
      <c r="C10" s="575"/>
      <c r="D10" s="130"/>
      <c r="E10" s="128"/>
      <c r="F10" s="125"/>
      <c r="G10" s="125"/>
    </row>
    <row r="11" spans="1:8" ht="17.100000000000001" customHeight="1" x14ac:dyDescent="0.2">
      <c r="A11" s="201"/>
      <c r="D11" s="130"/>
      <c r="E11" s="131"/>
      <c r="F11" s="125"/>
      <c r="G11" s="125"/>
    </row>
    <row r="12" spans="1:8" ht="14.1" customHeight="1" x14ac:dyDescent="0.2">
      <c r="B12" s="130" t="s">
        <v>416</v>
      </c>
      <c r="C12" s="179" t="s">
        <v>417</v>
      </c>
      <c r="D12" s="130"/>
      <c r="E12" s="130"/>
    </row>
    <row r="13" spans="1:8" ht="15" customHeight="1" x14ac:dyDescent="0.2">
      <c r="D13" s="130"/>
      <c r="E13" s="130"/>
    </row>
    <row r="14" spans="1:8" ht="17.100000000000001" customHeight="1" x14ac:dyDescent="0.2">
      <c r="A14" s="130" t="str">
        <f>'Chapitre 2-1 démol GO maçon  '!A4</f>
        <v>Chapitre 2-1</v>
      </c>
      <c r="B14" s="130" t="s">
        <v>418</v>
      </c>
      <c r="C14" s="468"/>
      <c r="D14" s="468"/>
      <c r="E14" s="468"/>
    </row>
    <row r="15" spans="1:8" ht="20.100000000000001" customHeight="1" x14ac:dyDescent="0.2">
      <c r="C15" s="468"/>
      <c r="D15" s="468"/>
      <c r="E15" s="468"/>
    </row>
    <row r="16" spans="1:8" ht="20.100000000000001" customHeight="1" x14ac:dyDescent="0.2">
      <c r="A16" s="130" t="str">
        <f>'Chapitre 2-2 Façades'!A4</f>
        <v>Chapitre 2-2</v>
      </c>
      <c r="B16" s="130" t="str">
        <f>'Chapitre 2-2 Façades'!B4</f>
        <v>FACADES</v>
      </c>
      <c r="C16" s="468"/>
      <c r="D16" s="468"/>
      <c r="E16" s="468"/>
    </row>
    <row r="17" spans="1:7" ht="23.1" customHeight="1" x14ac:dyDescent="0.2">
      <c r="C17" s="468"/>
      <c r="D17" s="468"/>
      <c r="E17" s="468"/>
    </row>
    <row r="18" spans="1:7" ht="20.100000000000001" customHeight="1" x14ac:dyDescent="0.2">
      <c r="A18" s="130" t="str">
        <f>'Chapitre 2-3 Etanch toit terras'!A4</f>
        <v>Chapitre 2-3</v>
      </c>
      <c r="B18" s="130" t="str">
        <f>'Chapitre 2-3 Etanch toit terras'!B4</f>
        <v>ETANCHEITE DES TOITURES TERRASSES</v>
      </c>
      <c r="C18" s="468"/>
      <c r="D18" s="468"/>
      <c r="E18" s="468"/>
    </row>
    <row r="19" spans="1:7" ht="20.100000000000001" customHeight="1" x14ac:dyDescent="0.2">
      <c r="C19" s="468"/>
      <c r="D19" s="468"/>
      <c r="E19" s="468"/>
    </row>
    <row r="20" spans="1:7" ht="20.100000000000001" customHeight="1" x14ac:dyDescent="0.2">
      <c r="A20" s="130" t="str">
        <f>'Chapitre 2-4 Finit intér'!A4</f>
        <v>Chapitre 2-4</v>
      </c>
      <c r="B20" s="130" t="str">
        <f>'Chapitre 2-4 Finit intér'!B4</f>
        <v>FINITIONS INTERIEURES</v>
      </c>
      <c r="C20" s="468"/>
      <c r="D20" s="468"/>
      <c r="E20" s="468"/>
    </row>
    <row r="21" spans="1:7" ht="23.1" customHeight="1" x14ac:dyDescent="0.2">
      <c r="C21" s="468"/>
      <c r="D21" s="468"/>
      <c r="E21" s="468"/>
    </row>
    <row r="22" spans="1:7" ht="17.100000000000001" customHeight="1" x14ac:dyDescent="0.2">
      <c r="A22" s="130" t="str">
        <f>'Chapitre 2-5 Serrurerie'!A4</f>
        <v>Chapitre 2-5</v>
      </c>
      <c r="B22" s="130" t="str">
        <f>'Chapitre 2-5 Serrurerie'!B4</f>
        <v>SERRURERIE</v>
      </c>
      <c r="C22" s="468"/>
      <c r="D22" s="468"/>
      <c r="E22" s="468"/>
    </row>
    <row r="23" spans="1:7" ht="18.95" customHeight="1" x14ac:dyDescent="0.2">
      <c r="C23" s="468"/>
      <c r="D23" s="468"/>
      <c r="E23" s="468"/>
    </row>
    <row r="24" spans="1:7" ht="18.95" customHeight="1" x14ac:dyDescent="0.2">
      <c r="C24" s="468"/>
      <c r="D24" s="468"/>
      <c r="E24" s="468"/>
    </row>
    <row r="25" spans="1:7" ht="18.95" customHeight="1" x14ac:dyDescent="0.25">
      <c r="B25" s="127" t="s">
        <v>539</v>
      </c>
      <c r="C25" s="469"/>
      <c r="D25" s="470"/>
      <c r="E25" s="468"/>
    </row>
    <row r="26" spans="1:7" ht="18.95" customHeight="1" x14ac:dyDescent="0.2">
      <c r="B26" s="130" t="s">
        <v>49</v>
      </c>
      <c r="C26" s="468"/>
      <c r="D26" s="468"/>
      <c r="E26" s="468"/>
    </row>
    <row r="27" spans="1:7" ht="18.95" customHeight="1" x14ac:dyDescent="0.2">
      <c r="B27" s="130" t="s">
        <v>419</v>
      </c>
      <c r="C27" s="468"/>
      <c r="D27" s="468"/>
      <c r="E27" s="468"/>
    </row>
    <row r="28" spans="1:7" ht="18.95" customHeight="1" x14ac:dyDescent="0.2">
      <c r="C28" s="468"/>
      <c r="D28" s="468"/>
      <c r="E28" s="468"/>
    </row>
    <row r="29" spans="1:7" ht="18.95" customHeight="1" x14ac:dyDescent="0.2">
      <c r="C29" s="468"/>
      <c r="D29" s="468"/>
      <c r="E29" s="468"/>
    </row>
    <row r="30" spans="1:7" ht="18.95" customHeight="1" x14ac:dyDescent="0.2">
      <c r="C30" s="468"/>
      <c r="D30" s="468"/>
      <c r="E30" s="468"/>
    </row>
    <row r="31" spans="1:7" ht="18.95" customHeight="1" x14ac:dyDescent="0.2">
      <c r="A31" s="178"/>
      <c r="B31" s="573" t="s">
        <v>550</v>
      </c>
      <c r="C31" s="179"/>
      <c r="D31" s="180"/>
      <c r="E31" s="180"/>
      <c r="F31" s="181"/>
      <c r="G31" s="181"/>
    </row>
    <row r="32" spans="1:7" ht="18.95" customHeight="1" x14ac:dyDescent="0.2">
      <c r="A32" s="178"/>
      <c r="B32" s="573"/>
      <c r="C32" s="179"/>
      <c r="D32" s="180"/>
      <c r="E32" s="180"/>
      <c r="F32" s="181"/>
      <c r="G32" s="181"/>
    </row>
    <row r="33" spans="1:7" ht="18.95" customHeight="1" x14ac:dyDescent="0.2">
      <c r="A33" s="178"/>
      <c r="B33" s="487" t="s">
        <v>390</v>
      </c>
      <c r="C33" s="352"/>
      <c r="D33" s="180"/>
      <c r="E33" s="180"/>
      <c r="F33" s="181"/>
      <c r="G33" s="181"/>
    </row>
    <row r="34" spans="1:7" ht="18.95" customHeight="1" x14ac:dyDescent="0.2">
      <c r="A34" s="178"/>
      <c r="B34" s="486" t="s">
        <v>388</v>
      </c>
      <c r="C34" s="352"/>
      <c r="D34" s="180"/>
      <c r="E34" s="180"/>
      <c r="F34" s="181"/>
      <c r="G34" s="181"/>
    </row>
    <row r="35" spans="1:7" ht="18.95" customHeight="1" x14ac:dyDescent="0.2">
      <c r="A35" s="178"/>
      <c r="B35" s="486" t="s">
        <v>389</v>
      </c>
      <c r="C35" s="352"/>
      <c r="D35" s="180"/>
      <c r="E35" s="180"/>
      <c r="F35" s="181"/>
      <c r="G35" s="181"/>
    </row>
    <row r="36" spans="1:7" ht="18.95" customHeight="1" x14ac:dyDescent="0.2">
      <c r="A36" s="178"/>
      <c r="B36" s="486"/>
      <c r="C36" s="179"/>
      <c r="D36" s="180"/>
      <c r="E36" s="180"/>
      <c r="F36" s="181"/>
      <c r="G36" s="181"/>
    </row>
    <row r="37" spans="1:7" ht="18.95" customHeight="1" x14ac:dyDescent="0.2">
      <c r="A37" s="178"/>
      <c r="B37" s="573" t="s">
        <v>551</v>
      </c>
      <c r="C37" s="179"/>
      <c r="D37" s="180"/>
      <c r="E37" s="180"/>
      <c r="F37" s="181"/>
      <c r="G37" s="181"/>
    </row>
    <row r="38" spans="1:7" ht="18.95" customHeight="1" x14ac:dyDescent="0.2">
      <c r="A38" s="178"/>
      <c r="B38" s="573"/>
      <c r="C38" s="179"/>
      <c r="D38" s="180"/>
      <c r="E38" s="180"/>
      <c r="F38" s="181"/>
      <c r="G38" s="181"/>
    </row>
    <row r="39" spans="1:7" ht="18.95" customHeight="1" x14ac:dyDescent="0.2">
      <c r="A39" s="178"/>
      <c r="B39" s="487" t="s">
        <v>390</v>
      </c>
      <c r="C39" s="352"/>
      <c r="D39" s="180"/>
      <c r="E39" s="180"/>
      <c r="F39" s="181"/>
      <c r="G39" s="181"/>
    </row>
    <row r="40" spans="1:7" ht="18.95" customHeight="1" x14ac:dyDescent="0.2">
      <c r="A40" s="178"/>
      <c r="B40" s="486" t="s">
        <v>388</v>
      </c>
      <c r="C40" s="352"/>
      <c r="D40" s="180"/>
      <c r="E40" s="180"/>
      <c r="F40" s="181"/>
      <c r="G40" s="181"/>
    </row>
    <row r="41" spans="1:7" ht="18.95" customHeight="1" x14ac:dyDescent="0.2">
      <c r="A41" s="178"/>
      <c r="B41" s="486" t="s">
        <v>389</v>
      </c>
      <c r="C41" s="352"/>
      <c r="D41" s="180"/>
      <c r="E41" s="180"/>
      <c r="F41" s="181"/>
      <c r="G41" s="181"/>
    </row>
    <row r="42" spans="1:7" ht="18.95" customHeight="1" x14ac:dyDescent="0.2">
      <c r="A42" s="178"/>
      <c r="C42" s="179"/>
      <c r="D42" s="180"/>
      <c r="E42" s="180"/>
      <c r="F42" s="181"/>
      <c r="G42" s="181"/>
    </row>
    <row r="43" spans="1:7" ht="18.95" customHeight="1" x14ac:dyDescent="0.2">
      <c r="A43" s="178"/>
      <c r="C43" s="179"/>
      <c r="D43" s="180"/>
      <c r="E43" s="180"/>
      <c r="F43" s="181"/>
      <c r="G43" s="181"/>
    </row>
    <row r="44" spans="1:7" ht="18.95" customHeight="1" x14ac:dyDescent="0.2">
      <c r="A44" s="178"/>
      <c r="C44" s="179"/>
      <c r="D44" s="180"/>
      <c r="E44" s="180"/>
      <c r="F44" s="181"/>
      <c r="G44" s="181"/>
    </row>
    <row r="45" spans="1:7" ht="18.95" customHeight="1" x14ac:dyDescent="0.2">
      <c r="A45" s="178"/>
      <c r="C45" s="179"/>
      <c r="D45" s="180"/>
      <c r="E45" s="180"/>
      <c r="F45" s="181"/>
      <c r="G45" s="181"/>
    </row>
    <row r="46" spans="1:7" ht="18.95" customHeight="1" x14ac:dyDescent="0.2">
      <c r="A46" s="178"/>
      <c r="C46" s="179"/>
      <c r="D46" s="180"/>
      <c r="E46" s="180"/>
      <c r="F46" s="181"/>
      <c r="G46" s="181"/>
    </row>
    <row r="47" spans="1:7" ht="18.95" customHeight="1" x14ac:dyDescent="0.2">
      <c r="A47" s="178"/>
      <c r="C47" s="179"/>
      <c r="D47" s="180"/>
      <c r="E47" s="180"/>
      <c r="F47" s="181"/>
      <c r="G47" s="181"/>
    </row>
    <row r="48" spans="1:7" ht="18.95" customHeight="1" x14ac:dyDescent="0.2">
      <c r="A48" s="178"/>
      <c r="C48" s="179"/>
      <c r="D48" s="180"/>
      <c r="E48" s="180"/>
      <c r="F48" s="181"/>
      <c r="G48" s="181"/>
    </row>
    <row r="49" spans="1:7" ht="18.95" customHeight="1" x14ac:dyDescent="0.2">
      <c r="A49" s="178"/>
      <c r="C49" s="179"/>
      <c r="D49" s="180"/>
      <c r="E49" s="180"/>
      <c r="F49" s="181"/>
      <c r="G49" s="181"/>
    </row>
    <row r="50" spans="1:7" ht="18.95" customHeight="1" x14ac:dyDescent="0.2">
      <c r="A50" s="178"/>
      <c r="C50" s="179"/>
      <c r="D50" s="180"/>
      <c r="E50" s="180"/>
      <c r="F50" s="181"/>
      <c r="G50" s="181"/>
    </row>
    <row r="51" spans="1:7" ht="18.95" customHeight="1" x14ac:dyDescent="0.2">
      <c r="A51" s="178"/>
      <c r="C51" s="179"/>
      <c r="D51" s="180"/>
      <c r="E51" s="180"/>
      <c r="F51" s="181"/>
      <c r="G51" s="181"/>
    </row>
    <row r="52" spans="1:7" ht="18.95" customHeight="1" x14ac:dyDescent="0.2">
      <c r="A52" s="178"/>
      <c r="C52" s="179"/>
      <c r="D52" s="180"/>
      <c r="E52" s="180"/>
      <c r="F52" s="181"/>
      <c r="G52" s="181"/>
    </row>
    <row r="53" spans="1:7" ht="18.95" customHeight="1" x14ac:dyDescent="0.2">
      <c r="A53" s="178"/>
      <c r="C53" s="179"/>
      <c r="D53" s="180"/>
      <c r="E53" s="180"/>
      <c r="F53" s="181"/>
      <c r="G53" s="181"/>
    </row>
    <row r="54" spans="1:7" ht="18.95" customHeight="1" x14ac:dyDescent="0.2">
      <c r="A54" s="178"/>
      <c r="C54" s="179"/>
      <c r="D54" s="180"/>
      <c r="E54" s="180"/>
      <c r="F54" s="181"/>
      <c r="G54" s="181"/>
    </row>
    <row r="55" spans="1:7" ht="18.95" customHeight="1" x14ac:dyDescent="0.2">
      <c r="A55" s="178"/>
      <c r="C55" s="179"/>
      <c r="D55" s="180"/>
      <c r="E55" s="180"/>
      <c r="F55" s="181"/>
      <c r="G55" s="181"/>
    </row>
    <row r="56" spans="1:7" ht="18.95" customHeight="1" x14ac:dyDescent="0.2">
      <c r="A56" s="178"/>
      <c r="C56" s="179"/>
      <c r="D56" s="180"/>
      <c r="E56" s="180"/>
      <c r="F56" s="181"/>
      <c r="G56" s="181"/>
    </row>
    <row r="57" spans="1:7" ht="18.95" customHeight="1" x14ac:dyDescent="0.2">
      <c r="A57" s="178"/>
      <c r="C57" s="179"/>
      <c r="D57" s="180"/>
      <c r="E57" s="180"/>
      <c r="F57" s="181"/>
      <c r="G57" s="181"/>
    </row>
    <row r="58" spans="1:7" ht="18.95" customHeight="1" x14ac:dyDescent="0.2">
      <c r="A58" s="178"/>
      <c r="C58" s="179"/>
      <c r="D58" s="180"/>
      <c r="E58" s="180"/>
      <c r="F58" s="181"/>
      <c r="G58" s="181"/>
    </row>
    <row r="59" spans="1:7" ht="18.95" customHeight="1" x14ac:dyDescent="0.2">
      <c r="A59" s="178"/>
      <c r="C59" s="179"/>
      <c r="D59" s="180"/>
      <c r="E59" s="180"/>
      <c r="F59" s="181"/>
      <c r="G59" s="181"/>
    </row>
    <row r="60" spans="1:7" ht="18.95" customHeight="1" x14ac:dyDescent="0.2">
      <c r="A60" s="178"/>
      <c r="C60" s="179"/>
      <c r="D60" s="180"/>
      <c r="E60" s="180"/>
      <c r="F60" s="181"/>
      <c r="G60" s="181"/>
    </row>
  </sheetData>
  <mergeCells count="8">
    <mergeCell ref="A4:E4"/>
    <mergeCell ref="A5:E5"/>
    <mergeCell ref="B31:B32"/>
    <mergeCell ref="B37:B38"/>
    <mergeCell ref="A1:E1"/>
    <mergeCell ref="A2:E2"/>
    <mergeCell ref="A3:E3"/>
    <mergeCell ref="B9:C10"/>
  </mergeCells>
  <pageMargins left="0.75" right="0.39" top="0.98" bottom="0.79" header="0.39" footer="0.31"/>
  <pageSetup paperSize="9" scale="75" orientation="portrait" horizontalDpi="4294967294" verticalDpi="4294967294" r:id="rId1"/>
  <headerFooter alignWithMargins="0">
    <oddHeader>&amp;L&amp;"Helvetica,Gras"&amp;14CNMSS • CRECHE LAMALGUE&amp;R&amp;"Helvetica,Gras"&amp;12 DPGF - &amp;10LOT 02 RENOVATION MULTI CORPS D'ETAT&amp;14 &amp;"Helvetica,Normal"&amp;10
&amp;"Helvetica,Gras"&amp;12 &amp;"Helvetica,Normal"28 juin 2023</oddHeader>
    <oddFooter xml:space="preserve">&amp;L&amp;"Helvetica,Normal"&amp;9Jean-Paul MATHIEU Architecte d'intérieur&amp;C&amp;"Helvetica,Normal"&amp;9
&amp;R&amp;"Helvetica,Normal"&amp;9LOT 02 RENOVATION MULTICORPS D'ETAT Page &amp;P sur &amp;N </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90"/>
  <sheetViews>
    <sheetView view="pageLayout" zoomScale="125" zoomScaleNormal="125" zoomScalePageLayoutView="125" workbookViewId="0">
      <selection activeCell="D33" sqref="D33"/>
    </sheetView>
  </sheetViews>
  <sheetFormatPr baseColWidth="10" defaultColWidth="10.625" defaultRowHeight="18.95" customHeight="1" x14ac:dyDescent="0.2"/>
  <cols>
    <col min="1" max="1" width="6.625" style="1" customWidth="1"/>
    <col min="2" max="2" width="37.625" style="1" customWidth="1"/>
    <col min="3" max="3" width="7.375" style="1" customWidth="1"/>
    <col min="4" max="4" width="9.125" style="104" customWidth="1"/>
    <col min="5" max="5" width="9.625" style="104" customWidth="1"/>
    <col min="6" max="6" width="13.875" style="1" customWidth="1"/>
    <col min="7" max="7" width="16.625" style="1" customWidth="1"/>
    <col min="8" max="8" width="1.5" style="1" customWidth="1"/>
    <col min="9" max="16384" width="10.625" style="1"/>
  </cols>
  <sheetData>
    <row r="1" spans="1:7" ht="6" customHeight="1" x14ac:dyDescent="0.2">
      <c r="A1" s="21"/>
      <c r="B1" s="13"/>
      <c r="C1" s="46"/>
      <c r="D1" s="96"/>
      <c r="E1" s="105"/>
      <c r="F1" s="13"/>
      <c r="G1" s="14"/>
    </row>
    <row r="2" spans="1:7" ht="15.95" customHeight="1" x14ac:dyDescent="0.35">
      <c r="A2" s="62" t="s">
        <v>24</v>
      </c>
      <c r="B2" s="59" t="s">
        <v>41</v>
      </c>
      <c r="C2" s="47"/>
      <c r="D2" s="97" t="s">
        <v>8</v>
      </c>
      <c r="E2" s="106"/>
      <c r="F2" s="7"/>
      <c r="G2" s="15"/>
    </row>
    <row r="3" spans="1:7" ht="24" customHeight="1" x14ac:dyDescent="0.25">
      <c r="A3" s="49" t="s">
        <v>39</v>
      </c>
      <c r="B3" s="49" t="s">
        <v>283</v>
      </c>
      <c r="C3" s="47"/>
      <c r="D3" s="113"/>
      <c r="E3" s="106"/>
      <c r="F3" s="7"/>
      <c r="G3" s="15"/>
    </row>
    <row r="4" spans="1:7" ht="17.100000000000001" customHeight="1" x14ac:dyDescent="0.25">
      <c r="B4" s="49"/>
      <c r="C4" s="47"/>
      <c r="D4" s="113"/>
      <c r="E4" s="106"/>
      <c r="F4" s="7"/>
      <c r="G4" s="15"/>
    </row>
    <row r="5" spans="1:7" ht="17.100000000000001" customHeight="1" x14ac:dyDescent="0.25">
      <c r="B5" s="49"/>
      <c r="C5" s="47"/>
      <c r="D5" s="114"/>
      <c r="E5" s="106"/>
      <c r="F5" s="7"/>
      <c r="G5" s="15"/>
    </row>
    <row r="6" spans="1:7" ht="6" customHeight="1" x14ac:dyDescent="0.2">
      <c r="A6" s="23"/>
      <c r="B6" s="48"/>
      <c r="C6" s="28"/>
      <c r="D6" s="98"/>
      <c r="E6" s="107"/>
      <c r="F6" s="17"/>
      <c r="G6" s="18"/>
    </row>
    <row r="7" spans="1:7" ht="15.95" customHeight="1" x14ac:dyDescent="0.2">
      <c r="A7" s="20"/>
      <c r="B7" s="8"/>
      <c r="C7" s="7"/>
      <c r="D7" s="99" t="s">
        <v>27</v>
      </c>
      <c r="E7" s="108"/>
      <c r="F7" s="7"/>
      <c r="G7" s="7"/>
    </row>
    <row r="8" spans="1:7" s="2" customFormat="1" ht="14.1" customHeight="1" x14ac:dyDescent="0.2">
      <c r="A8" s="9" t="s">
        <v>13</v>
      </c>
      <c r="B8" s="4" t="s">
        <v>15</v>
      </c>
      <c r="C8" s="3" t="s">
        <v>30</v>
      </c>
      <c r="D8" s="100" t="s">
        <v>11</v>
      </c>
      <c r="E8" s="109" t="s">
        <v>11</v>
      </c>
      <c r="F8" s="9" t="s">
        <v>31</v>
      </c>
      <c r="G8" s="9" t="s">
        <v>12</v>
      </c>
    </row>
    <row r="9" spans="1:7" s="2" customFormat="1" ht="15" customHeight="1" x14ac:dyDescent="0.2">
      <c r="A9" s="12" t="s">
        <v>14</v>
      </c>
      <c r="B9" s="38" t="s">
        <v>28</v>
      </c>
      <c r="C9" s="6"/>
      <c r="D9" s="101" t="s">
        <v>26</v>
      </c>
      <c r="E9" s="110" t="s">
        <v>93</v>
      </c>
      <c r="F9" s="12"/>
      <c r="G9" s="12"/>
    </row>
    <row r="10" spans="1:7" s="2" customFormat="1" ht="15" customHeight="1" x14ac:dyDescent="0.2">
      <c r="A10" s="32"/>
      <c r="B10" s="51"/>
      <c r="C10" s="10"/>
      <c r="D10" s="102"/>
      <c r="E10" s="111"/>
      <c r="F10" s="32"/>
      <c r="G10" s="32"/>
    </row>
    <row r="11" spans="1:7" ht="14.25" customHeight="1" x14ac:dyDescent="0.2">
      <c r="A11" s="63" t="s">
        <v>42</v>
      </c>
      <c r="B11" s="64" t="s">
        <v>36</v>
      </c>
      <c r="C11" s="70" t="s">
        <v>43</v>
      </c>
      <c r="D11" s="66"/>
      <c r="E11" s="66"/>
      <c r="F11" s="67"/>
      <c r="G11" s="71">
        <f>E11*F11</f>
        <v>0</v>
      </c>
    </row>
    <row r="12" spans="1:7" ht="14.25" customHeight="1" x14ac:dyDescent="0.2">
      <c r="A12" s="63"/>
      <c r="B12" s="64"/>
      <c r="C12" s="70"/>
      <c r="D12" s="66"/>
      <c r="E12" s="66"/>
      <c r="F12" s="67"/>
      <c r="G12" s="84"/>
    </row>
    <row r="13" spans="1:7" ht="20.100000000000001" customHeight="1" x14ac:dyDescent="0.2">
      <c r="A13" s="63" t="s">
        <v>44</v>
      </c>
      <c r="B13" s="64" t="s">
        <v>94</v>
      </c>
      <c r="C13" s="65"/>
      <c r="D13" s="66"/>
      <c r="E13" s="66"/>
      <c r="F13" s="67"/>
      <c r="G13" s="84"/>
    </row>
    <row r="14" spans="1:7" ht="20.100000000000001" customHeight="1" x14ac:dyDescent="0.2">
      <c r="A14" s="68"/>
      <c r="B14" s="130" t="s">
        <v>95</v>
      </c>
      <c r="C14" s="65" t="s">
        <v>72</v>
      </c>
      <c r="D14" s="66">
        <v>1</v>
      </c>
      <c r="E14" s="66"/>
      <c r="F14" s="67"/>
      <c r="G14" s="71">
        <f t="shared" ref="G14" si="0">E14*F14</f>
        <v>0</v>
      </c>
    </row>
    <row r="15" spans="1:7" ht="20.100000000000001" customHeight="1" x14ac:dyDescent="0.2">
      <c r="A15" s="68"/>
      <c r="B15" s="267" t="s">
        <v>96</v>
      </c>
      <c r="C15" s="65" t="s">
        <v>72</v>
      </c>
      <c r="D15" s="66">
        <v>1</v>
      </c>
      <c r="E15" s="66"/>
      <c r="F15" s="67"/>
      <c r="G15" s="34"/>
    </row>
    <row r="16" spans="1:7" ht="20.100000000000001" customHeight="1" x14ac:dyDescent="0.2">
      <c r="A16" s="68"/>
      <c r="B16" s="130" t="s">
        <v>97</v>
      </c>
      <c r="C16" s="65" t="s">
        <v>72</v>
      </c>
      <c r="D16" s="66">
        <v>1</v>
      </c>
      <c r="E16" s="66"/>
      <c r="F16" s="67"/>
      <c r="G16" s="34"/>
    </row>
    <row r="17" spans="1:7" ht="20.100000000000001" customHeight="1" x14ac:dyDescent="0.2">
      <c r="A17" s="68"/>
      <c r="B17" s="267" t="s">
        <v>98</v>
      </c>
      <c r="C17" s="65" t="s">
        <v>72</v>
      </c>
      <c r="D17" s="66">
        <v>1</v>
      </c>
      <c r="E17" s="66"/>
      <c r="F17" s="67"/>
      <c r="G17" s="34"/>
    </row>
    <row r="18" spans="1:7" ht="20.100000000000001" customHeight="1" x14ac:dyDescent="0.2">
      <c r="A18" s="68"/>
      <c r="B18" s="130" t="s">
        <v>99</v>
      </c>
      <c r="C18" s="65" t="s">
        <v>72</v>
      </c>
      <c r="D18" s="66">
        <v>1</v>
      </c>
      <c r="E18" s="66"/>
      <c r="F18" s="67"/>
      <c r="G18" s="34"/>
    </row>
    <row r="19" spans="1:7" ht="20.100000000000001" customHeight="1" x14ac:dyDescent="0.2">
      <c r="A19" s="68"/>
      <c r="B19" s="267" t="s">
        <v>100</v>
      </c>
      <c r="C19" s="65" t="s">
        <v>72</v>
      </c>
      <c r="D19" s="66">
        <v>1</v>
      </c>
      <c r="E19" s="66"/>
      <c r="F19" s="67"/>
      <c r="G19" s="34"/>
    </row>
    <row r="20" spans="1:7" ht="20.100000000000001" customHeight="1" x14ac:dyDescent="0.2">
      <c r="A20" s="68"/>
      <c r="B20" s="267" t="s">
        <v>101</v>
      </c>
      <c r="C20" s="65" t="s">
        <v>72</v>
      </c>
      <c r="D20" s="66">
        <v>1</v>
      </c>
      <c r="E20" s="66"/>
      <c r="F20" s="67"/>
      <c r="G20" s="34"/>
    </row>
    <row r="21" spans="1:7" ht="20.100000000000001" customHeight="1" x14ac:dyDescent="0.2">
      <c r="A21" s="68"/>
      <c r="B21" s="267" t="s">
        <v>102</v>
      </c>
      <c r="C21" s="65" t="s">
        <v>72</v>
      </c>
      <c r="D21" s="66">
        <v>1</v>
      </c>
      <c r="E21" s="66"/>
      <c r="F21" s="67"/>
      <c r="G21" s="34"/>
    </row>
    <row r="22" spans="1:7" ht="20.100000000000001" customHeight="1" x14ac:dyDescent="0.2">
      <c r="A22" s="68"/>
      <c r="B22" s="267" t="s">
        <v>103</v>
      </c>
      <c r="C22" s="65" t="s">
        <v>72</v>
      </c>
      <c r="D22" s="66">
        <v>1</v>
      </c>
      <c r="E22" s="66"/>
      <c r="F22" s="67"/>
      <c r="G22" s="34"/>
    </row>
    <row r="23" spans="1:7" ht="17.100000000000001" customHeight="1" x14ac:dyDescent="0.2">
      <c r="A23" s="63"/>
      <c r="B23" s="268" t="s">
        <v>104</v>
      </c>
      <c r="C23" s="65"/>
      <c r="D23" s="66"/>
      <c r="E23" s="66"/>
      <c r="F23" s="67"/>
      <c r="G23" s="170">
        <f>SUM(G13:G22)</f>
        <v>0</v>
      </c>
    </row>
    <row r="24" spans="1:7" ht="14.25" customHeight="1" x14ac:dyDescent="0.2">
      <c r="A24" s="68"/>
      <c r="B24" s="69"/>
      <c r="C24" s="65"/>
      <c r="D24" s="66"/>
      <c r="E24" s="66"/>
      <c r="F24" s="67"/>
      <c r="G24" s="71">
        <f>E24*F24</f>
        <v>0</v>
      </c>
    </row>
    <row r="25" spans="1:7" ht="20.100000000000001" customHeight="1" x14ac:dyDescent="0.2">
      <c r="A25" s="63" t="s">
        <v>45</v>
      </c>
      <c r="B25" s="64" t="s">
        <v>240</v>
      </c>
      <c r="C25" s="65" t="s">
        <v>72</v>
      </c>
      <c r="D25" s="66">
        <v>1</v>
      </c>
      <c r="E25" s="66"/>
      <c r="F25" s="67"/>
      <c r="G25" s="72">
        <f>E25*F25</f>
        <v>0</v>
      </c>
    </row>
    <row r="26" spans="1:7" ht="14.25" customHeight="1" x14ac:dyDescent="0.2">
      <c r="A26" s="63"/>
      <c r="B26" s="64"/>
      <c r="C26" s="65"/>
      <c r="D26" s="66"/>
      <c r="E26" s="66"/>
      <c r="F26" s="67"/>
      <c r="G26" s="84"/>
    </row>
    <row r="27" spans="1:7" ht="20.100000000000001" customHeight="1" x14ac:dyDescent="0.2">
      <c r="A27" s="63" t="s">
        <v>239</v>
      </c>
      <c r="B27" s="64" t="s">
        <v>241</v>
      </c>
      <c r="C27" s="65" t="s">
        <v>72</v>
      </c>
      <c r="D27" s="66">
        <v>1</v>
      </c>
      <c r="E27" s="66"/>
      <c r="F27" s="67"/>
      <c r="G27" s="72">
        <f>E27*F27</f>
        <v>0</v>
      </c>
    </row>
    <row r="28" spans="1:7" ht="14.1" customHeight="1" x14ac:dyDescent="0.2">
      <c r="A28" s="45"/>
      <c r="B28" s="28"/>
      <c r="C28" s="6"/>
      <c r="D28" s="101"/>
      <c r="E28" s="112"/>
      <c r="F28" s="29"/>
      <c r="G28" s="36"/>
    </row>
    <row r="29" spans="1:7" ht="12.95" customHeight="1" x14ac:dyDescent="0.2">
      <c r="A29" s="30"/>
      <c r="C29" s="2"/>
      <c r="D29" s="76"/>
      <c r="E29" s="76"/>
      <c r="F29" s="26"/>
      <c r="G29" s="26"/>
    </row>
    <row r="30" spans="1:7" s="25" customFormat="1" ht="18.95" customHeight="1" x14ac:dyDescent="0.2">
      <c r="A30" s="27"/>
      <c r="B30" s="44" t="s">
        <v>334</v>
      </c>
      <c r="C30" s="73"/>
      <c r="D30" s="184" t="s">
        <v>326</v>
      </c>
      <c r="E30" s="103"/>
      <c r="F30" s="41"/>
      <c r="G30" s="35">
        <f>G23+G25+G27</f>
        <v>0</v>
      </c>
    </row>
    <row r="31" spans="1:7" s="25" customFormat="1" ht="18.95" customHeight="1" x14ac:dyDescent="0.2">
      <c r="A31" s="27"/>
      <c r="B31" s="43" t="s">
        <v>2</v>
      </c>
      <c r="C31" s="40"/>
      <c r="D31" s="103"/>
      <c r="E31" s="103"/>
      <c r="F31" s="41"/>
      <c r="G31" s="42">
        <f>G30*20%</f>
        <v>0</v>
      </c>
    </row>
    <row r="32" spans="1:7" s="25" customFormat="1" ht="18.95" customHeight="1" x14ac:dyDescent="0.2">
      <c r="A32" s="27"/>
      <c r="B32" s="44" t="s">
        <v>335</v>
      </c>
      <c r="C32" s="40"/>
      <c r="D32" s="184" t="s">
        <v>326</v>
      </c>
      <c r="E32" s="103"/>
      <c r="F32" s="41"/>
      <c r="G32" s="35">
        <f>G30+G31</f>
        <v>0</v>
      </c>
    </row>
    <row r="33" spans="1:7" s="25" customFormat="1" ht="18.95" customHeight="1" x14ac:dyDescent="0.2">
      <c r="A33" s="27"/>
      <c r="B33" s="44"/>
      <c r="C33" s="40"/>
      <c r="D33" s="103"/>
      <c r="E33" s="103"/>
      <c r="F33" s="41"/>
      <c r="G33" s="50"/>
    </row>
    <row r="34" spans="1:7" s="25" customFormat="1" ht="15.95" customHeight="1" x14ac:dyDescent="0.2">
      <c r="A34" s="63" t="s">
        <v>281</v>
      </c>
      <c r="B34" s="348" t="s">
        <v>289</v>
      </c>
      <c r="C34" s="40"/>
      <c r="D34" s="103"/>
      <c r="E34" s="103"/>
      <c r="F34" s="41"/>
      <c r="G34" s="50"/>
    </row>
    <row r="35" spans="1:7" s="25" customFormat="1" ht="8.1" customHeight="1" x14ac:dyDescent="0.2">
      <c r="A35" s="27"/>
      <c r="B35" s="44"/>
      <c r="C35" s="40"/>
      <c r="D35" s="103"/>
      <c r="E35" s="103"/>
      <c r="F35" s="41"/>
      <c r="G35" s="50"/>
    </row>
    <row r="36" spans="1:7" s="25" customFormat="1" ht="18.95" customHeight="1" x14ac:dyDescent="0.2">
      <c r="A36" s="63" t="s">
        <v>291</v>
      </c>
      <c r="B36" s="64" t="s">
        <v>290</v>
      </c>
      <c r="C36" s="65" t="s">
        <v>72</v>
      </c>
      <c r="D36" s="66">
        <v>1</v>
      </c>
      <c r="E36" s="66"/>
      <c r="F36" s="67"/>
      <c r="G36" s="84">
        <f>E36*F36</f>
        <v>0</v>
      </c>
    </row>
    <row r="37" spans="1:7" s="25" customFormat="1" ht="18.95" customHeight="1" x14ac:dyDescent="0.2">
      <c r="A37" s="165"/>
      <c r="B37" s="166" t="s">
        <v>75</v>
      </c>
      <c r="C37" s="192"/>
      <c r="D37" s="196"/>
      <c r="E37" s="196"/>
      <c r="F37" s="193"/>
      <c r="G37" s="332">
        <f>G36*20%</f>
        <v>0</v>
      </c>
    </row>
    <row r="38" spans="1:7" s="25" customFormat="1" ht="18.95" customHeight="1" x14ac:dyDescent="0.2">
      <c r="A38" s="165"/>
      <c r="B38" s="172" t="s">
        <v>76</v>
      </c>
      <c r="C38" s="258"/>
      <c r="D38" s="197"/>
      <c r="E38" s="197"/>
      <c r="F38" s="195"/>
      <c r="G38" s="349">
        <f>G36+G37</f>
        <v>0</v>
      </c>
    </row>
    <row r="39" spans="1:7" s="25" customFormat="1" ht="14.1" customHeight="1" x14ac:dyDescent="0.2">
      <c r="A39" s="27"/>
      <c r="B39" s="44"/>
      <c r="C39" s="40"/>
      <c r="D39" s="103"/>
      <c r="E39" s="103"/>
      <c r="F39" s="41"/>
      <c r="G39" s="50"/>
    </row>
    <row r="40" spans="1:7" s="25" customFormat="1" ht="18.95" customHeight="1" x14ac:dyDescent="0.2">
      <c r="A40" s="63" t="s">
        <v>292</v>
      </c>
      <c r="B40" s="64" t="s">
        <v>293</v>
      </c>
      <c r="C40" s="65" t="s">
        <v>72</v>
      </c>
      <c r="D40" s="66">
        <v>1</v>
      </c>
      <c r="E40" s="66"/>
      <c r="F40" s="67"/>
      <c r="G40" s="84">
        <f>E40*F40</f>
        <v>0</v>
      </c>
    </row>
    <row r="41" spans="1:7" s="25" customFormat="1" ht="18.95" customHeight="1" x14ac:dyDescent="0.2">
      <c r="A41" s="165"/>
      <c r="B41" s="166" t="s">
        <v>75</v>
      </c>
      <c r="C41" s="192"/>
      <c r="D41" s="196"/>
      <c r="E41" s="196"/>
      <c r="F41" s="193"/>
      <c r="G41" s="332">
        <f>G40*20%</f>
        <v>0</v>
      </c>
    </row>
    <row r="42" spans="1:7" s="25" customFormat="1" ht="18.95" customHeight="1" x14ac:dyDescent="0.2">
      <c r="A42" s="165"/>
      <c r="B42" s="172" t="s">
        <v>76</v>
      </c>
      <c r="C42" s="258"/>
      <c r="D42" s="197"/>
      <c r="E42" s="197"/>
      <c r="F42" s="195"/>
      <c r="G42" s="349">
        <f>G40+G41</f>
        <v>0</v>
      </c>
    </row>
    <row r="43" spans="1:7" s="25" customFormat="1" ht="11.1" customHeight="1" x14ac:dyDescent="0.2">
      <c r="A43" s="27"/>
      <c r="B43" s="44"/>
      <c r="C43" s="40"/>
      <c r="D43" s="103"/>
      <c r="E43" s="103"/>
      <c r="F43" s="41"/>
      <c r="G43" s="50"/>
    </row>
    <row r="44" spans="1:7" s="25" customFormat="1" ht="18.95" customHeight="1" x14ac:dyDescent="0.2">
      <c r="A44" s="63" t="s">
        <v>294</v>
      </c>
      <c r="B44" s="64" t="s">
        <v>295</v>
      </c>
      <c r="C44" s="65" t="s">
        <v>72</v>
      </c>
      <c r="D44" s="66">
        <v>1</v>
      </c>
      <c r="E44" s="66"/>
      <c r="F44" s="67"/>
      <c r="G44" s="84">
        <f>E44*F44</f>
        <v>0</v>
      </c>
    </row>
    <row r="45" spans="1:7" s="25" customFormat="1" ht="18.95" customHeight="1" x14ac:dyDescent="0.2">
      <c r="A45" s="165"/>
      <c r="B45" s="166" t="s">
        <v>75</v>
      </c>
      <c r="C45" s="192"/>
      <c r="D45" s="196"/>
      <c r="E45" s="196"/>
      <c r="F45" s="193"/>
      <c r="G45" s="332">
        <f>G44*20%</f>
        <v>0</v>
      </c>
    </row>
    <row r="46" spans="1:7" s="25" customFormat="1" ht="18.95" customHeight="1" x14ac:dyDescent="0.2">
      <c r="A46" s="165"/>
      <c r="B46" s="172" t="s">
        <v>76</v>
      </c>
      <c r="C46" s="258"/>
      <c r="D46" s="197"/>
      <c r="E46" s="197"/>
      <c r="F46" s="195"/>
      <c r="G46" s="349">
        <f>G44+G45</f>
        <v>0</v>
      </c>
    </row>
    <row r="47" spans="1:7" s="25" customFormat="1" ht="12.95" customHeight="1" x14ac:dyDescent="0.2">
      <c r="A47" s="27"/>
      <c r="B47" s="44"/>
      <c r="C47" s="40"/>
      <c r="D47" s="103"/>
      <c r="E47" s="103"/>
      <c r="F47" s="41"/>
      <c r="G47" s="50"/>
    </row>
    <row r="48" spans="1:7" ht="18.95" customHeight="1" x14ac:dyDescent="0.2">
      <c r="A48" s="30"/>
      <c r="B48" s="1" t="s">
        <v>29</v>
      </c>
      <c r="C48" s="2"/>
      <c r="D48" s="76"/>
      <c r="E48" s="76"/>
      <c r="F48" s="26"/>
      <c r="G48" s="26"/>
    </row>
    <row r="49" spans="1:7" ht="18.95" customHeight="1" x14ac:dyDescent="0.2">
      <c r="A49" s="30"/>
      <c r="B49" s="1" t="s">
        <v>7</v>
      </c>
      <c r="C49" s="2"/>
      <c r="D49" s="76"/>
      <c r="E49" s="76"/>
      <c r="F49" s="26"/>
      <c r="G49" s="26"/>
    </row>
    <row r="50" spans="1:7" ht="18.95" customHeight="1" x14ac:dyDescent="0.2">
      <c r="A50" s="30"/>
      <c r="C50" s="2"/>
      <c r="D50" s="76"/>
      <c r="E50" s="76"/>
      <c r="F50" s="26"/>
      <c r="G50" s="26"/>
    </row>
    <row r="51" spans="1:7" ht="18.95" customHeight="1" x14ac:dyDescent="0.2">
      <c r="A51" s="576" t="s">
        <v>50</v>
      </c>
      <c r="B51" s="576"/>
      <c r="C51" s="576"/>
      <c r="D51" s="576"/>
      <c r="E51" s="576"/>
      <c r="F51" s="576"/>
      <c r="G51" s="576"/>
    </row>
    <row r="52" spans="1:7" ht="11.1" customHeight="1" x14ac:dyDescent="0.2">
      <c r="A52" s="30"/>
      <c r="C52" s="2"/>
      <c r="D52" s="76"/>
      <c r="E52" s="76"/>
      <c r="F52" s="26"/>
      <c r="G52" s="26"/>
    </row>
    <row r="53" spans="1:7" ht="8.1" customHeight="1" x14ac:dyDescent="0.2">
      <c r="A53" s="30"/>
      <c r="C53" s="2"/>
      <c r="D53" s="76"/>
      <c r="E53" s="76"/>
      <c r="F53" s="26"/>
      <c r="G53" s="26"/>
    </row>
    <row r="54" spans="1:7" ht="18.95" customHeight="1" x14ac:dyDescent="0.2">
      <c r="A54" s="30"/>
      <c r="C54" s="2"/>
      <c r="D54" s="76"/>
      <c r="E54" s="76"/>
      <c r="F54" s="26"/>
      <c r="G54" s="26"/>
    </row>
    <row r="55" spans="1:7" ht="18.95" customHeight="1" x14ac:dyDescent="0.2">
      <c r="A55" s="30"/>
      <c r="C55" s="2"/>
      <c r="D55" s="76"/>
      <c r="E55" s="76"/>
      <c r="F55" s="26"/>
      <c r="G55" s="26"/>
    </row>
    <row r="56" spans="1:7" ht="18.95" customHeight="1" x14ac:dyDescent="0.2">
      <c r="A56" s="30"/>
      <c r="C56" s="2"/>
      <c r="D56" s="76"/>
      <c r="E56" s="76"/>
      <c r="F56" s="26"/>
      <c r="G56" s="26"/>
    </row>
    <row r="57" spans="1:7" ht="18.95" customHeight="1" x14ac:dyDescent="0.2">
      <c r="A57" s="30"/>
      <c r="C57" s="2"/>
      <c r="D57" s="76"/>
      <c r="E57" s="76"/>
      <c r="F57" s="26"/>
      <c r="G57" s="26"/>
    </row>
    <row r="58" spans="1:7" ht="18.95" customHeight="1" x14ac:dyDescent="0.2">
      <c r="A58" s="30"/>
      <c r="C58" s="2"/>
      <c r="D58" s="76"/>
      <c r="E58" s="76"/>
      <c r="F58" s="26"/>
      <c r="G58" s="26"/>
    </row>
    <row r="59" spans="1:7" ht="18.95" customHeight="1" x14ac:dyDescent="0.2">
      <c r="A59" s="30"/>
      <c r="C59" s="2"/>
      <c r="D59" s="76"/>
      <c r="E59" s="76"/>
      <c r="F59" s="26"/>
      <c r="G59" s="26"/>
    </row>
    <row r="60" spans="1:7" ht="18.95" customHeight="1" x14ac:dyDescent="0.2">
      <c r="A60" s="30"/>
      <c r="C60" s="2"/>
      <c r="D60" s="76"/>
      <c r="E60" s="76"/>
      <c r="F60" s="26"/>
      <c r="G60" s="26"/>
    </row>
    <row r="61" spans="1:7" ht="18.95" customHeight="1" x14ac:dyDescent="0.2">
      <c r="A61" s="30"/>
      <c r="C61" s="2"/>
      <c r="D61" s="76"/>
      <c r="E61" s="76"/>
      <c r="F61" s="26"/>
      <c r="G61" s="26"/>
    </row>
    <row r="62" spans="1:7" ht="18.95" customHeight="1" x14ac:dyDescent="0.2">
      <c r="A62" s="30"/>
      <c r="C62" s="2"/>
      <c r="D62" s="76"/>
      <c r="E62" s="76"/>
      <c r="F62" s="26"/>
      <c r="G62" s="26"/>
    </row>
    <row r="63" spans="1:7" ht="18.95" customHeight="1" x14ac:dyDescent="0.2">
      <c r="A63" s="30"/>
      <c r="C63" s="2"/>
      <c r="D63" s="76"/>
      <c r="E63" s="76"/>
      <c r="F63" s="26"/>
      <c r="G63" s="26"/>
    </row>
    <row r="64" spans="1:7" ht="18.95" customHeight="1" x14ac:dyDescent="0.2">
      <c r="A64" s="30"/>
      <c r="C64" s="2"/>
      <c r="D64" s="76"/>
      <c r="E64" s="76"/>
      <c r="F64" s="26"/>
      <c r="G64" s="26"/>
    </row>
    <row r="65" spans="1:7" ht="18.95" customHeight="1" x14ac:dyDescent="0.2">
      <c r="A65" s="30"/>
      <c r="C65" s="2"/>
      <c r="D65" s="76"/>
      <c r="E65" s="76"/>
      <c r="F65" s="26"/>
      <c r="G65" s="26"/>
    </row>
    <row r="66" spans="1:7" ht="18.95" customHeight="1" x14ac:dyDescent="0.2">
      <c r="A66" s="30"/>
      <c r="C66" s="2"/>
      <c r="D66" s="76"/>
      <c r="E66" s="76"/>
      <c r="F66" s="26"/>
      <c r="G66" s="26"/>
    </row>
    <row r="67" spans="1:7" ht="18.95" customHeight="1" x14ac:dyDescent="0.2">
      <c r="A67" s="30"/>
      <c r="C67" s="2"/>
      <c r="D67" s="76"/>
      <c r="E67" s="76"/>
      <c r="F67" s="26"/>
      <c r="G67" s="26"/>
    </row>
    <row r="68" spans="1:7" ht="18.95" customHeight="1" x14ac:dyDescent="0.2">
      <c r="A68" s="30"/>
      <c r="C68" s="2"/>
      <c r="D68" s="76"/>
      <c r="E68" s="76"/>
      <c r="F68" s="26"/>
      <c r="G68" s="26"/>
    </row>
    <row r="69" spans="1:7" ht="18.95" customHeight="1" x14ac:dyDescent="0.2">
      <c r="A69" s="30"/>
      <c r="C69" s="2"/>
      <c r="D69" s="76"/>
      <c r="E69" s="76"/>
      <c r="F69" s="26"/>
      <c r="G69" s="26"/>
    </row>
    <row r="70" spans="1:7" ht="18.95" customHeight="1" x14ac:dyDescent="0.2">
      <c r="A70" s="30"/>
      <c r="C70" s="2"/>
      <c r="D70" s="76"/>
      <c r="E70" s="76"/>
      <c r="F70" s="26"/>
      <c r="G70" s="26"/>
    </row>
    <row r="71" spans="1:7" ht="18.95" customHeight="1" x14ac:dyDescent="0.2">
      <c r="A71" s="30"/>
      <c r="C71" s="2"/>
      <c r="D71" s="76"/>
      <c r="E71" s="76"/>
      <c r="F71" s="26"/>
      <c r="G71" s="26"/>
    </row>
    <row r="72" spans="1:7" ht="18.95" customHeight="1" x14ac:dyDescent="0.2">
      <c r="A72" s="30"/>
      <c r="C72" s="2"/>
      <c r="D72" s="76"/>
      <c r="E72" s="76"/>
      <c r="F72" s="26"/>
      <c r="G72" s="26"/>
    </row>
    <row r="73" spans="1:7" ht="18.95" customHeight="1" x14ac:dyDescent="0.2">
      <c r="A73" s="30"/>
      <c r="C73" s="2"/>
      <c r="D73" s="76"/>
      <c r="E73" s="76"/>
      <c r="F73" s="26"/>
      <c r="G73" s="26"/>
    </row>
    <row r="74" spans="1:7" ht="18.95" customHeight="1" x14ac:dyDescent="0.2">
      <c r="A74" s="30"/>
      <c r="C74" s="2"/>
      <c r="D74" s="76"/>
      <c r="E74" s="76"/>
      <c r="F74" s="26"/>
      <c r="G74" s="26"/>
    </row>
    <row r="75" spans="1:7" ht="18.95" customHeight="1" x14ac:dyDescent="0.2">
      <c r="A75" s="30"/>
      <c r="C75" s="2"/>
      <c r="D75" s="76"/>
      <c r="E75" s="76"/>
      <c r="F75" s="26"/>
      <c r="G75" s="26"/>
    </row>
    <row r="76" spans="1:7" ht="18.95" customHeight="1" x14ac:dyDescent="0.2">
      <c r="A76" s="30"/>
      <c r="C76" s="2"/>
      <c r="D76" s="76"/>
      <c r="E76" s="76"/>
      <c r="F76" s="26"/>
      <c r="G76" s="26"/>
    </row>
    <row r="77" spans="1:7" ht="18.95" customHeight="1" x14ac:dyDescent="0.2">
      <c r="A77" s="30"/>
      <c r="C77" s="2"/>
      <c r="D77" s="76"/>
      <c r="E77" s="76"/>
      <c r="F77" s="26"/>
      <c r="G77" s="26"/>
    </row>
    <row r="78" spans="1:7" ht="18.95" customHeight="1" x14ac:dyDescent="0.2">
      <c r="A78" s="30"/>
      <c r="C78" s="2"/>
      <c r="D78" s="76"/>
      <c r="E78" s="76"/>
      <c r="F78" s="26"/>
      <c r="G78" s="26"/>
    </row>
    <row r="79" spans="1:7" ht="18.95" customHeight="1" x14ac:dyDescent="0.2">
      <c r="A79" s="30"/>
      <c r="C79" s="2"/>
      <c r="D79" s="76"/>
      <c r="E79" s="76"/>
      <c r="F79" s="26"/>
      <c r="G79" s="26"/>
    </row>
    <row r="80" spans="1:7" ht="18.95" customHeight="1" x14ac:dyDescent="0.2">
      <c r="A80" s="30"/>
      <c r="C80" s="2"/>
      <c r="D80" s="76"/>
      <c r="E80" s="76"/>
      <c r="F80" s="26"/>
      <c r="G80" s="26"/>
    </row>
    <row r="81" spans="1:7" ht="18.95" customHeight="1" x14ac:dyDescent="0.2">
      <c r="A81" s="30"/>
      <c r="C81" s="2"/>
      <c r="D81" s="76"/>
      <c r="E81" s="76"/>
      <c r="F81" s="26"/>
      <c r="G81" s="26"/>
    </row>
    <row r="82" spans="1:7" ht="18.95" customHeight="1" x14ac:dyDescent="0.2">
      <c r="A82" s="30"/>
      <c r="C82" s="2"/>
      <c r="D82" s="76"/>
      <c r="E82" s="76"/>
      <c r="F82" s="26"/>
      <c r="G82" s="26"/>
    </row>
    <row r="83" spans="1:7" ht="18.95" customHeight="1" x14ac:dyDescent="0.2">
      <c r="A83" s="30"/>
      <c r="C83" s="2"/>
      <c r="D83" s="76"/>
      <c r="E83" s="76"/>
      <c r="F83" s="26"/>
      <c r="G83" s="26"/>
    </row>
    <row r="84" spans="1:7" ht="18.95" customHeight="1" x14ac:dyDescent="0.2">
      <c r="A84" s="30"/>
      <c r="C84" s="2"/>
      <c r="D84" s="76"/>
      <c r="E84" s="76"/>
      <c r="F84" s="26"/>
      <c r="G84" s="26"/>
    </row>
    <row r="85" spans="1:7" ht="18.95" customHeight="1" x14ac:dyDescent="0.2">
      <c r="A85" s="30"/>
      <c r="C85" s="2"/>
      <c r="D85" s="76"/>
      <c r="E85" s="76"/>
      <c r="F85" s="26"/>
      <c r="G85" s="26"/>
    </row>
    <row r="86" spans="1:7" ht="18.95" customHeight="1" x14ac:dyDescent="0.2">
      <c r="A86" s="30"/>
      <c r="C86" s="2"/>
      <c r="D86" s="76"/>
      <c r="E86" s="76"/>
      <c r="F86" s="26"/>
      <c r="G86" s="26"/>
    </row>
    <row r="87" spans="1:7" ht="18.95" customHeight="1" x14ac:dyDescent="0.2">
      <c r="A87" s="30"/>
      <c r="C87" s="2"/>
      <c r="D87" s="76"/>
      <c r="E87" s="76"/>
      <c r="F87" s="26"/>
      <c r="G87" s="26"/>
    </row>
    <row r="88" spans="1:7" ht="18.95" customHeight="1" x14ac:dyDescent="0.2">
      <c r="A88" s="30"/>
      <c r="C88" s="2"/>
      <c r="D88" s="76"/>
      <c r="E88" s="76"/>
      <c r="F88" s="26"/>
      <c r="G88" s="26"/>
    </row>
    <row r="89" spans="1:7" ht="18.95" customHeight="1" x14ac:dyDescent="0.2">
      <c r="A89" s="30"/>
      <c r="C89" s="2"/>
      <c r="D89" s="76"/>
      <c r="E89" s="76"/>
      <c r="F89" s="26"/>
      <c r="G89" s="26"/>
    </row>
    <row r="90" spans="1:7" ht="18.95" customHeight="1" x14ac:dyDescent="0.2">
      <c r="A90" s="30"/>
      <c r="C90" s="2"/>
      <c r="D90" s="76"/>
      <c r="E90" s="76"/>
      <c r="F90" s="26"/>
      <c r="G90" s="26"/>
    </row>
  </sheetData>
  <mergeCells count="1">
    <mergeCell ref="A51:G51"/>
  </mergeCells>
  <phoneticPr fontId="13" type="noConversion"/>
  <conditionalFormatting sqref="G11:G28">
    <cfRule type="cellIs" dxfId="17" priority="7" stopIfTrue="1" operator="equal">
      <formula>0</formula>
    </cfRule>
  </conditionalFormatting>
  <conditionalFormatting sqref="G30:G47">
    <cfRule type="cellIs" dxfId="16" priority="1" stopIfTrue="1" operator="equal">
      <formula>0</formula>
    </cfRule>
  </conditionalFormatting>
  <pageMargins left="0.75196850393700798" right="0.38976377952755897" top="0.98031496062992096" bottom="0.79133858267716495" header="0.38976377952755897" footer="0.31102362204724399"/>
  <pageSetup paperSize="9" scale="80" orientation="portrait" horizontalDpi="4294967294" verticalDpi="4294967294" r:id="rId1"/>
  <headerFooter alignWithMargins="0">
    <oddHeader>&amp;L&amp;"Helvetica,Gras"&amp;14V.A.D. • IFPVPS
Ecole formation manipulateur radio&amp;R&amp;"Helvetica,Gras"&amp;12 &amp;14DPGF&amp;"Helvetica,Normal"&amp;10
&amp;"Helvetica,Gras"&amp;12Avril 2022 V2</oddHeader>
    <oddFooter xml:space="preserve">&amp;L&amp;"Helvetica,Normal"&amp;9Jean-Paul MATHIEU Architecte d'intérieur&amp;C&amp;"Helvetica,Normal"&amp;9
&amp;R&amp;"Helvetica,Normal"&amp;9LOT 1 - Chapitre 2 - Page &amp;P sur &amp;N </oddFooter>
  </headerFooter>
  <extLst>
    <ext xmlns:mx="http://schemas.microsoft.com/office/mac/excel/2008/main" uri="{64002731-A6B0-56B0-2670-7721B7C09600}">
      <mx:PLV Mode="1"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95"/>
  <sheetViews>
    <sheetView view="pageLayout" topLeftCell="A29" zoomScale="125" zoomScaleNormal="125" zoomScalePageLayoutView="125" workbookViewId="0">
      <selection activeCell="D33" sqref="D33"/>
    </sheetView>
  </sheetViews>
  <sheetFormatPr baseColWidth="10" defaultColWidth="10.625" defaultRowHeight="18.95" customHeight="1" x14ac:dyDescent="0.2"/>
  <cols>
    <col min="1" max="1" width="6.375" style="130" customWidth="1"/>
    <col min="2" max="2" width="44.875" style="130" customWidth="1"/>
    <col min="3" max="3" width="6.625" style="130" customWidth="1"/>
    <col min="4" max="4" width="6.625" style="230" customWidth="1"/>
    <col min="5" max="5" width="6.875" style="230" customWidth="1"/>
    <col min="6" max="6" width="12.375" style="130" customWidth="1"/>
    <col min="7" max="7" width="14.625" style="130" customWidth="1"/>
    <col min="8" max="8" width="1.5" style="130" customWidth="1"/>
    <col min="9" max="16384" width="10.625" style="130"/>
  </cols>
  <sheetData>
    <row r="1" spans="1:7" ht="6.95" customHeight="1" x14ac:dyDescent="0.25">
      <c r="A1" s="115"/>
      <c r="B1" s="116"/>
      <c r="C1" s="117"/>
      <c r="D1" s="118"/>
      <c r="E1" s="119"/>
      <c r="F1" s="116"/>
      <c r="G1" s="121"/>
    </row>
    <row r="2" spans="1:7" ht="20.100000000000001" customHeight="1" x14ac:dyDescent="0.25">
      <c r="A2" s="202" t="s">
        <v>16</v>
      </c>
      <c r="B2" s="127" t="s">
        <v>46</v>
      </c>
      <c r="C2" s="122"/>
      <c r="D2" s="123" t="s">
        <v>8</v>
      </c>
      <c r="E2" s="124"/>
      <c r="F2" s="143"/>
      <c r="G2" s="126"/>
    </row>
    <row r="3" spans="1:7" ht="20.100000000000001" customHeight="1" x14ac:dyDescent="0.25">
      <c r="A3" s="202"/>
      <c r="B3" s="127"/>
      <c r="C3" s="122"/>
      <c r="D3" s="338"/>
      <c r="G3" s="122"/>
    </row>
    <row r="4" spans="1:7" ht="20.100000000000001" customHeight="1" x14ac:dyDescent="0.25">
      <c r="A4" s="202"/>
      <c r="B4" s="127"/>
      <c r="C4" s="122"/>
      <c r="D4" s="338"/>
      <c r="G4" s="122"/>
    </row>
    <row r="5" spans="1:7" ht="17.100000000000001" customHeight="1" x14ac:dyDescent="0.25">
      <c r="A5" s="202"/>
      <c r="B5" s="127"/>
      <c r="C5" s="122"/>
      <c r="D5" s="338"/>
      <c r="G5" s="122"/>
    </row>
    <row r="6" spans="1:7" ht="9.9499999999999993" customHeight="1" x14ac:dyDescent="0.25">
      <c r="A6" s="134"/>
      <c r="B6" s="135"/>
      <c r="C6" s="136"/>
      <c r="D6" s="137"/>
      <c r="E6" s="138"/>
      <c r="F6" s="203"/>
      <c r="G6" s="140"/>
    </row>
    <row r="7" spans="1:7" ht="20.100000000000001" customHeight="1" x14ac:dyDescent="0.25">
      <c r="A7" s="141"/>
      <c r="B7" s="142"/>
      <c r="C7" s="143"/>
      <c r="D7" s="144" t="s">
        <v>27</v>
      </c>
      <c r="E7" s="145"/>
      <c r="F7" s="143"/>
      <c r="G7" s="143"/>
    </row>
    <row r="8" spans="1:7" s="179" customFormat="1" ht="20.100000000000001" customHeight="1" x14ac:dyDescent="0.2">
      <c r="A8" s="146" t="s">
        <v>13</v>
      </c>
      <c r="B8" s="147" t="s">
        <v>15</v>
      </c>
      <c r="C8" s="148" t="s">
        <v>30</v>
      </c>
      <c r="D8" s="149" t="s">
        <v>11</v>
      </c>
      <c r="E8" s="150" t="s">
        <v>11</v>
      </c>
      <c r="F8" s="146" t="s">
        <v>31</v>
      </c>
      <c r="G8" s="146" t="s">
        <v>12</v>
      </c>
    </row>
    <row r="9" spans="1:7" s="179" customFormat="1" ht="20.100000000000001" customHeight="1" x14ac:dyDescent="0.2">
      <c r="A9" s="151" t="s">
        <v>14</v>
      </c>
      <c r="B9" s="152" t="s">
        <v>28</v>
      </c>
      <c r="C9" s="153"/>
      <c r="D9" s="154" t="s">
        <v>26</v>
      </c>
      <c r="E9" s="155" t="s">
        <v>93</v>
      </c>
      <c r="F9" s="151"/>
      <c r="G9" s="151"/>
    </row>
    <row r="10" spans="1:7" ht="20.100000000000001" customHeight="1" x14ac:dyDescent="0.2">
      <c r="A10" s="204"/>
      <c r="C10" s="158"/>
      <c r="D10" s="159"/>
      <c r="E10" s="205"/>
      <c r="F10" s="206"/>
      <c r="G10" s="206"/>
    </row>
    <row r="11" spans="1:7" ht="17.25" customHeight="1" x14ac:dyDescent="0.2">
      <c r="A11" s="207" t="s">
        <v>23</v>
      </c>
      <c r="B11" s="208" t="s">
        <v>79</v>
      </c>
      <c r="C11" s="209" t="s">
        <v>25</v>
      </c>
      <c r="D11" s="210">
        <v>6</v>
      </c>
      <c r="E11" s="210"/>
      <c r="F11" s="211"/>
      <c r="G11" s="212">
        <f>E11*F11</f>
        <v>0</v>
      </c>
    </row>
    <row r="12" spans="1:7" ht="17.25" customHeight="1" x14ac:dyDescent="0.2">
      <c r="A12" s="207"/>
      <c r="B12" s="213"/>
      <c r="C12" s="209"/>
      <c r="D12" s="210"/>
      <c r="E12" s="210"/>
      <c r="F12" s="211"/>
      <c r="G12" s="214"/>
    </row>
    <row r="13" spans="1:7" ht="17.25" customHeight="1" x14ac:dyDescent="0.2">
      <c r="A13" s="207" t="s">
        <v>17</v>
      </c>
      <c r="B13" s="208" t="s">
        <v>80</v>
      </c>
      <c r="C13" s="209" t="s">
        <v>25</v>
      </c>
      <c r="D13" s="210">
        <v>6</v>
      </c>
      <c r="E13" s="210"/>
      <c r="F13" s="211"/>
      <c r="G13" s="212">
        <f>E13*F13</f>
        <v>0</v>
      </c>
    </row>
    <row r="14" spans="1:7" ht="17.25" customHeight="1" x14ac:dyDescent="0.2">
      <c r="A14" s="207"/>
      <c r="B14" s="213"/>
      <c r="C14" s="209"/>
      <c r="D14" s="210"/>
      <c r="E14" s="210"/>
      <c r="F14" s="211"/>
      <c r="G14" s="214"/>
    </row>
    <row r="15" spans="1:7" ht="17.25" customHeight="1" x14ac:dyDescent="0.2">
      <c r="A15" s="207" t="s">
        <v>18</v>
      </c>
      <c r="B15" s="260" t="s">
        <v>81</v>
      </c>
      <c r="C15" s="209" t="s">
        <v>25</v>
      </c>
      <c r="D15" s="210">
        <v>1</v>
      </c>
      <c r="E15" s="210"/>
      <c r="F15" s="211"/>
      <c r="G15" s="212">
        <f>E15*F15</f>
        <v>0</v>
      </c>
    </row>
    <row r="16" spans="1:7" ht="17.25" customHeight="1" x14ac:dyDescent="0.2">
      <c r="A16" s="207"/>
      <c r="B16" s="215"/>
      <c r="C16" s="209"/>
      <c r="D16" s="210"/>
      <c r="E16" s="210"/>
      <c r="F16" s="211"/>
      <c r="G16" s="214"/>
    </row>
    <row r="17" spans="1:7" ht="17.25" customHeight="1" x14ac:dyDescent="0.2">
      <c r="A17" s="207" t="s">
        <v>19</v>
      </c>
      <c r="B17" s="260" t="s">
        <v>82</v>
      </c>
      <c r="C17" s="209" t="s">
        <v>25</v>
      </c>
      <c r="D17" s="210">
        <v>1</v>
      </c>
      <c r="E17" s="210"/>
      <c r="F17" s="211"/>
      <c r="G17" s="212">
        <f>E17*F17</f>
        <v>0</v>
      </c>
    </row>
    <row r="18" spans="1:7" ht="17.25" customHeight="1" x14ac:dyDescent="0.2">
      <c r="A18" s="207"/>
      <c r="B18" s="215"/>
      <c r="C18" s="209"/>
      <c r="D18" s="210"/>
      <c r="E18" s="210"/>
      <c r="F18" s="211"/>
      <c r="G18" s="214"/>
    </row>
    <row r="19" spans="1:7" ht="17.25" customHeight="1" x14ac:dyDescent="0.2">
      <c r="A19" s="207" t="s">
        <v>20</v>
      </c>
      <c r="B19" s="260" t="s">
        <v>83</v>
      </c>
      <c r="C19" s="209" t="s">
        <v>38</v>
      </c>
      <c r="D19" s="210">
        <v>12</v>
      </c>
      <c r="E19" s="210"/>
      <c r="F19" s="211"/>
      <c r="G19" s="212">
        <f>E19*F19</f>
        <v>0</v>
      </c>
    </row>
    <row r="20" spans="1:7" ht="17.25" customHeight="1" x14ac:dyDescent="0.2">
      <c r="A20" s="207"/>
      <c r="B20" s="231"/>
      <c r="C20" s="209"/>
      <c r="D20" s="210"/>
      <c r="E20" s="210"/>
      <c r="F20" s="211"/>
      <c r="G20" s="214"/>
    </row>
    <row r="21" spans="1:7" ht="17.25" customHeight="1" x14ac:dyDescent="0.2">
      <c r="A21" s="207" t="s">
        <v>21</v>
      </c>
      <c r="B21" s="208" t="s">
        <v>84</v>
      </c>
      <c r="C21" s="209" t="s">
        <v>25</v>
      </c>
      <c r="D21" s="210">
        <v>1</v>
      </c>
      <c r="E21" s="210"/>
      <c r="F21" s="211"/>
      <c r="G21" s="212">
        <f>E21*F21</f>
        <v>0</v>
      </c>
    </row>
    <row r="22" spans="1:7" ht="17.25" customHeight="1" x14ac:dyDescent="0.2">
      <c r="A22" s="207"/>
      <c r="C22" s="209"/>
      <c r="D22" s="210"/>
      <c r="E22" s="210"/>
      <c r="F22" s="211"/>
      <c r="G22" s="214"/>
    </row>
    <row r="23" spans="1:7" ht="17.25" customHeight="1" x14ac:dyDescent="0.2">
      <c r="A23" s="207" t="s">
        <v>22</v>
      </c>
      <c r="B23" s="208" t="s">
        <v>85</v>
      </c>
      <c r="C23" s="209" t="s">
        <v>38</v>
      </c>
      <c r="D23" s="210">
        <v>9</v>
      </c>
      <c r="E23" s="210"/>
      <c r="F23" s="211"/>
      <c r="G23" s="212">
        <f>E23*F23</f>
        <v>0</v>
      </c>
    </row>
    <row r="24" spans="1:7" ht="17.25" customHeight="1" x14ac:dyDescent="0.2">
      <c r="A24" s="207"/>
      <c r="B24" s="232"/>
      <c r="C24" s="209"/>
      <c r="D24" s="210"/>
      <c r="E24" s="210"/>
      <c r="F24" s="211"/>
      <c r="G24" s="214"/>
    </row>
    <row r="25" spans="1:7" ht="17.25" customHeight="1" x14ac:dyDescent="0.2">
      <c r="A25" s="207" t="s">
        <v>77</v>
      </c>
      <c r="B25" s="260" t="s">
        <v>86</v>
      </c>
      <c r="C25" s="209" t="s">
        <v>38</v>
      </c>
      <c r="D25" s="210">
        <v>3</v>
      </c>
      <c r="E25" s="210"/>
      <c r="F25" s="211"/>
      <c r="G25" s="212">
        <f>E25*F25</f>
        <v>0</v>
      </c>
    </row>
    <row r="26" spans="1:7" ht="17.25" customHeight="1" x14ac:dyDescent="0.2">
      <c r="A26" s="207"/>
      <c r="C26" s="209"/>
      <c r="D26" s="210"/>
      <c r="E26" s="210"/>
      <c r="F26" s="211"/>
      <c r="G26" s="214"/>
    </row>
    <row r="27" spans="1:7" ht="17.25" customHeight="1" x14ac:dyDescent="0.2">
      <c r="A27" s="207" t="s">
        <v>87</v>
      </c>
      <c r="B27" s="208" t="s">
        <v>242</v>
      </c>
      <c r="C27" s="209" t="s">
        <v>25</v>
      </c>
      <c r="D27" s="210">
        <v>3</v>
      </c>
      <c r="E27" s="210"/>
      <c r="F27" s="211"/>
      <c r="G27" s="212">
        <f>E27*F27</f>
        <v>0</v>
      </c>
    </row>
    <row r="28" spans="1:7" ht="17.25" customHeight="1" x14ac:dyDescent="0.2">
      <c r="A28" s="207"/>
      <c r="C28" s="209"/>
      <c r="D28" s="210"/>
      <c r="E28" s="210"/>
      <c r="F28" s="211"/>
      <c r="G28" s="173"/>
    </row>
    <row r="29" spans="1:7" ht="17.25" customHeight="1" x14ac:dyDescent="0.2">
      <c r="A29" s="207" t="s">
        <v>89</v>
      </c>
      <c r="B29" s="208" t="s">
        <v>88</v>
      </c>
      <c r="C29" s="209" t="s">
        <v>25</v>
      </c>
      <c r="D29" s="210">
        <v>2</v>
      </c>
      <c r="E29" s="210"/>
      <c r="F29" s="211"/>
      <c r="G29" s="212">
        <f>E29*F29</f>
        <v>0</v>
      </c>
    </row>
    <row r="30" spans="1:7" ht="17.25" customHeight="1" x14ac:dyDescent="0.2">
      <c r="A30" s="207"/>
      <c r="C30" s="209"/>
      <c r="D30" s="210"/>
      <c r="E30" s="210"/>
      <c r="F30" s="211"/>
      <c r="G30" s="214"/>
    </row>
    <row r="31" spans="1:7" ht="17.25" customHeight="1" x14ac:dyDescent="0.2">
      <c r="A31" s="239" t="s">
        <v>91</v>
      </c>
      <c r="B31" s="130" t="s">
        <v>90</v>
      </c>
      <c r="C31" s="209"/>
      <c r="D31" s="210"/>
      <c r="E31" s="210"/>
      <c r="F31" s="211"/>
      <c r="G31" s="206"/>
    </row>
    <row r="32" spans="1:7" ht="17.25" customHeight="1" x14ac:dyDescent="0.2">
      <c r="A32" s="239"/>
      <c r="C32" s="209"/>
      <c r="D32" s="210"/>
      <c r="E32" s="210"/>
      <c r="F32" s="211"/>
      <c r="G32" s="206"/>
    </row>
    <row r="33" spans="1:7" ht="17.25" customHeight="1" x14ac:dyDescent="0.2">
      <c r="A33" s="207" t="s">
        <v>92</v>
      </c>
      <c r="B33" s="208" t="s">
        <v>282</v>
      </c>
      <c r="C33" s="209" t="s">
        <v>78</v>
      </c>
      <c r="D33" s="210">
        <v>17.600000000000001</v>
      </c>
      <c r="E33" s="210"/>
      <c r="F33" s="211"/>
      <c r="G33" s="212">
        <f>E33*F33</f>
        <v>0</v>
      </c>
    </row>
    <row r="34" spans="1:7" ht="17.25" customHeight="1" x14ac:dyDescent="0.2">
      <c r="A34" s="239"/>
      <c r="C34" s="209"/>
      <c r="D34" s="210"/>
      <c r="E34" s="210"/>
      <c r="F34" s="211"/>
      <c r="G34" s="206"/>
    </row>
    <row r="35" spans="1:7" ht="20.100000000000001" customHeight="1" x14ac:dyDescent="0.2">
      <c r="A35" s="182"/>
      <c r="B35" s="183" t="s">
        <v>263</v>
      </c>
      <c r="C35" s="184" t="s">
        <v>326</v>
      </c>
      <c r="D35" s="185"/>
      <c r="E35" s="185"/>
      <c r="F35" s="261"/>
      <c r="G35" s="228">
        <f>SUM(G10:G34)</f>
        <v>0</v>
      </c>
    </row>
    <row r="36" spans="1:7" ht="20.100000000000001" customHeight="1" x14ac:dyDescent="0.2">
      <c r="A36" s="182"/>
      <c r="B36" s="188" t="s">
        <v>10</v>
      </c>
      <c r="C36" s="189"/>
      <c r="D36" s="185"/>
      <c r="E36" s="185"/>
      <c r="F36" s="227"/>
      <c r="G36" s="229">
        <f>G35*20%</f>
        <v>0</v>
      </c>
    </row>
    <row r="37" spans="1:7" ht="20.100000000000001" customHeight="1" x14ac:dyDescent="0.2">
      <c r="A37" s="182"/>
      <c r="B37" s="183" t="s">
        <v>249</v>
      </c>
      <c r="C37" s="184" t="s">
        <v>326</v>
      </c>
      <c r="D37" s="185"/>
      <c r="E37" s="185"/>
      <c r="F37" s="227"/>
      <c r="G37" s="228">
        <f>G35+G36</f>
        <v>0</v>
      </c>
    </row>
    <row r="38" spans="1:7" ht="20.100000000000001" customHeight="1" x14ac:dyDescent="0.2">
      <c r="A38" s="329"/>
      <c r="C38" s="330"/>
      <c r="D38" s="388"/>
      <c r="E38" s="388"/>
      <c r="F38" s="331"/>
      <c r="G38" s="199"/>
    </row>
    <row r="39" spans="1:7" ht="20.100000000000001" customHeight="1" x14ac:dyDescent="0.25">
      <c r="A39" s="207" t="s">
        <v>250</v>
      </c>
      <c r="B39" s="127" t="s">
        <v>284</v>
      </c>
      <c r="C39" s="209"/>
      <c r="D39" s="210"/>
      <c r="E39" s="210"/>
      <c r="F39" s="211"/>
      <c r="G39" s="206"/>
    </row>
    <row r="40" spans="1:7" ht="14.1" customHeight="1" x14ac:dyDescent="0.2">
      <c r="A40" s="207"/>
      <c r="C40" s="209"/>
      <c r="D40" s="210"/>
      <c r="E40" s="210"/>
      <c r="F40" s="211"/>
      <c r="G40" s="206"/>
    </row>
    <row r="41" spans="1:7" ht="18.95" customHeight="1" x14ac:dyDescent="0.2">
      <c r="A41" s="207" t="s">
        <v>285</v>
      </c>
      <c r="B41" s="217" t="s">
        <v>296</v>
      </c>
      <c r="C41" s="209" t="s">
        <v>40</v>
      </c>
      <c r="D41" s="210">
        <v>1</v>
      </c>
      <c r="E41" s="226"/>
      <c r="F41" s="211"/>
      <c r="G41" s="263">
        <f>E41*F41</f>
        <v>0</v>
      </c>
    </row>
    <row r="42" spans="1:7" ht="18.95" customHeight="1" x14ac:dyDescent="0.2">
      <c r="A42" s="207"/>
      <c r="B42" s="166" t="s">
        <v>75</v>
      </c>
      <c r="C42" s="209"/>
      <c r="D42" s="210"/>
      <c r="E42" s="226"/>
      <c r="F42" s="211"/>
      <c r="G42" s="264">
        <f>G41*20%</f>
        <v>0</v>
      </c>
    </row>
    <row r="43" spans="1:7" ht="18.95" customHeight="1" x14ac:dyDescent="0.2">
      <c r="A43" s="339"/>
      <c r="B43" s="166" t="s">
        <v>76</v>
      </c>
      <c r="C43" s="209"/>
      <c r="D43" s="210"/>
      <c r="E43" s="226"/>
      <c r="F43" s="211"/>
      <c r="G43" s="264">
        <f>G41+G42</f>
        <v>0</v>
      </c>
    </row>
    <row r="44" spans="1:7" ht="18.95" customHeight="1" x14ac:dyDescent="0.2">
      <c r="A44" s="178"/>
      <c r="C44" s="179"/>
      <c r="D44" s="180"/>
      <c r="E44" s="180"/>
      <c r="F44" s="181"/>
      <c r="G44" s="181"/>
    </row>
    <row r="45" spans="1:7" ht="18.95" customHeight="1" x14ac:dyDescent="0.2">
      <c r="A45" s="207" t="s">
        <v>286</v>
      </c>
      <c r="B45" s="217" t="s">
        <v>297</v>
      </c>
      <c r="C45" s="209" t="s">
        <v>40</v>
      </c>
      <c r="D45" s="210">
        <v>1</v>
      </c>
      <c r="E45" s="226"/>
      <c r="F45" s="211"/>
      <c r="G45" s="263">
        <f>E45*F45</f>
        <v>0</v>
      </c>
    </row>
    <row r="46" spans="1:7" ht="18.95" customHeight="1" x14ac:dyDescent="0.2">
      <c r="A46" s="207"/>
      <c r="B46" s="166" t="s">
        <v>75</v>
      </c>
      <c r="C46" s="209"/>
      <c r="D46" s="210"/>
      <c r="E46" s="226"/>
      <c r="F46" s="211"/>
      <c r="G46" s="264">
        <f>G45*20%</f>
        <v>0</v>
      </c>
    </row>
    <row r="47" spans="1:7" ht="18.95" customHeight="1" x14ac:dyDescent="0.2">
      <c r="A47" s="280"/>
      <c r="B47" s="166" t="s">
        <v>76</v>
      </c>
      <c r="C47" s="209"/>
      <c r="D47" s="210"/>
      <c r="E47" s="226"/>
      <c r="F47" s="211"/>
      <c r="G47" s="264">
        <f>G45+G46</f>
        <v>0</v>
      </c>
    </row>
    <row r="48" spans="1:7" ht="18.95" customHeight="1" x14ac:dyDescent="0.2">
      <c r="A48" s="178"/>
      <c r="C48" s="179"/>
      <c r="D48" s="180"/>
      <c r="E48" s="180"/>
      <c r="F48" s="181"/>
      <c r="G48" s="181"/>
    </row>
    <row r="49" spans="1:7" ht="18.95" customHeight="1" x14ac:dyDescent="0.2">
      <c r="A49" s="207" t="s">
        <v>287</v>
      </c>
      <c r="B49" s="217" t="s">
        <v>298</v>
      </c>
      <c r="C49" s="209" t="s">
        <v>40</v>
      </c>
      <c r="D49" s="210">
        <v>1</v>
      </c>
      <c r="E49" s="226"/>
      <c r="F49" s="211"/>
      <c r="G49" s="263">
        <f>E49*F49</f>
        <v>0</v>
      </c>
    </row>
    <row r="50" spans="1:7" ht="18.95" customHeight="1" x14ac:dyDescent="0.2">
      <c r="A50" s="207"/>
      <c r="B50" s="166" t="s">
        <v>75</v>
      </c>
      <c r="C50" s="209"/>
      <c r="D50" s="210"/>
      <c r="E50" s="226"/>
      <c r="F50" s="211"/>
      <c r="G50" s="264">
        <f>G49*20%</f>
        <v>0</v>
      </c>
    </row>
    <row r="51" spans="1:7" ht="18.95" customHeight="1" x14ac:dyDescent="0.2">
      <c r="A51" s="339"/>
      <c r="B51" s="166" t="s">
        <v>76</v>
      </c>
      <c r="C51" s="209"/>
      <c r="D51" s="210"/>
      <c r="E51" s="226"/>
      <c r="F51" s="211"/>
      <c r="G51" s="264">
        <f>G49+G50</f>
        <v>0</v>
      </c>
    </row>
    <row r="52" spans="1:7" ht="18.95" customHeight="1" x14ac:dyDescent="0.2">
      <c r="A52" s="178"/>
      <c r="B52" s="198"/>
      <c r="C52" s="179"/>
      <c r="D52" s="180"/>
      <c r="E52" s="180"/>
      <c r="F52" s="199"/>
      <c r="G52" s="352"/>
    </row>
    <row r="53" spans="1:7" ht="18.95" customHeight="1" x14ac:dyDescent="0.25">
      <c r="A53" s="207" t="s">
        <v>251</v>
      </c>
      <c r="B53" s="127" t="s">
        <v>288</v>
      </c>
      <c r="C53" s="179"/>
      <c r="D53" s="180"/>
      <c r="E53" s="180"/>
      <c r="F53" s="199"/>
      <c r="G53" s="352"/>
    </row>
    <row r="54" spans="1:7" ht="18.95" customHeight="1" x14ac:dyDescent="0.2">
      <c r="A54" s="204"/>
      <c r="B54" s="198"/>
      <c r="C54" s="179"/>
      <c r="D54" s="180"/>
      <c r="E54" s="180"/>
      <c r="F54" s="199"/>
      <c r="G54" s="352"/>
    </row>
    <row r="55" spans="1:7" ht="18.95" customHeight="1" x14ac:dyDescent="0.25">
      <c r="A55" s="204" t="s">
        <v>299</v>
      </c>
      <c r="B55" s="354" t="s">
        <v>300</v>
      </c>
      <c r="C55" s="218"/>
      <c r="D55" s="210"/>
      <c r="E55" s="210"/>
      <c r="F55" s="211"/>
      <c r="G55" s="211"/>
    </row>
    <row r="56" spans="1:7" ht="18.95" customHeight="1" x14ac:dyDescent="0.2">
      <c r="A56" s="204"/>
      <c r="B56" s="355" t="s">
        <v>301</v>
      </c>
      <c r="C56" s="209" t="s">
        <v>74</v>
      </c>
      <c r="D56" s="210">
        <v>1</v>
      </c>
      <c r="E56" s="210"/>
      <c r="F56" s="211"/>
      <c r="G56" s="211">
        <f t="shared" ref="G56:G58" si="0">E56*F56</f>
        <v>0</v>
      </c>
    </row>
    <row r="57" spans="1:7" ht="18.95" customHeight="1" x14ac:dyDescent="0.2">
      <c r="A57" s="204"/>
      <c r="B57" s="355" t="s">
        <v>302</v>
      </c>
      <c r="C57" s="209" t="s">
        <v>74</v>
      </c>
      <c r="D57" s="210">
        <v>1</v>
      </c>
      <c r="E57" s="210"/>
      <c r="F57" s="211"/>
      <c r="G57" s="211">
        <f t="shared" si="0"/>
        <v>0</v>
      </c>
    </row>
    <row r="58" spans="1:7" ht="18.95" customHeight="1" x14ac:dyDescent="0.2">
      <c r="A58" s="204"/>
      <c r="B58" s="355" t="s">
        <v>303</v>
      </c>
      <c r="C58" s="209" t="s">
        <v>74</v>
      </c>
      <c r="D58" s="210">
        <v>1</v>
      </c>
      <c r="E58" s="210"/>
      <c r="F58" s="211"/>
      <c r="G58" s="211">
        <f t="shared" si="0"/>
        <v>0</v>
      </c>
    </row>
    <row r="59" spans="1:7" ht="18.95" customHeight="1" x14ac:dyDescent="0.2">
      <c r="A59" s="204"/>
      <c r="B59" s="353" t="s">
        <v>304</v>
      </c>
      <c r="C59" s="222"/>
      <c r="D59" s="223"/>
      <c r="E59" s="224"/>
      <c r="F59" s="225"/>
      <c r="G59" s="212">
        <f>SUM(G56:G58)</f>
        <v>0</v>
      </c>
    </row>
    <row r="60" spans="1:7" ht="18.95" customHeight="1" x14ac:dyDescent="0.2">
      <c r="A60" s="204"/>
      <c r="B60" s="356" t="s">
        <v>75</v>
      </c>
      <c r="C60" s="222"/>
      <c r="D60" s="223"/>
      <c r="E60" s="224"/>
      <c r="F60" s="225"/>
      <c r="G60" s="206">
        <f>G59*20%</f>
        <v>0</v>
      </c>
    </row>
    <row r="61" spans="1:7" ht="18.95" customHeight="1" x14ac:dyDescent="0.2">
      <c r="A61" s="204"/>
      <c r="B61" s="356" t="s">
        <v>76</v>
      </c>
      <c r="C61" s="209"/>
      <c r="D61" s="210"/>
      <c r="E61" s="226"/>
      <c r="F61" s="211"/>
      <c r="G61" s="357">
        <f>G59+G60</f>
        <v>0</v>
      </c>
    </row>
    <row r="62" spans="1:7" ht="18.95" customHeight="1" x14ac:dyDescent="0.2">
      <c r="A62" s="178"/>
      <c r="C62" s="179"/>
      <c r="D62" s="180"/>
      <c r="E62" s="180"/>
      <c r="F62" s="181"/>
      <c r="G62" s="181"/>
    </row>
    <row r="63" spans="1:7" ht="18.95" customHeight="1" x14ac:dyDescent="0.2">
      <c r="A63" s="204" t="s">
        <v>305</v>
      </c>
      <c r="B63" s="217" t="s">
        <v>306</v>
      </c>
      <c r="C63" s="209" t="s">
        <v>40</v>
      </c>
      <c r="D63" s="210">
        <v>1</v>
      </c>
      <c r="E63" s="226"/>
      <c r="F63" s="211"/>
      <c r="G63" s="263">
        <f>E63*F63</f>
        <v>0</v>
      </c>
    </row>
    <row r="64" spans="1:7" ht="18.95" customHeight="1" x14ac:dyDescent="0.2">
      <c r="A64" s="207"/>
      <c r="B64" s="166" t="s">
        <v>75</v>
      </c>
      <c r="C64" s="209"/>
      <c r="D64" s="210"/>
      <c r="E64" s="226"/>
      <c r="F64" s="211"/>
      <c r="G64" s="264">
        <f>G63*20%</f>
        <v>0</v>
      </c>
    </row>
    <row r="65" spans="1:7" ht="18.95" customHeight="1" x14ac:dyDescent="0.2">
      <c r="A65" s="339"/>
      <c r="B65" s="166" t="s">
        <v>76</v>
      </c>
      <c r="C65" s="209"/>
      <c r="D65" s="210"/>
      <c r="E65" s="226"/>
      <c r="F65" s="211"/>
      <c r="G65" s="264">
        <f>G63+G64</f>
        <v>0</v>
      </c>
    </row>
    <row r="66" spans="1:7" ht="18.95" customHeight="1" x14ac:dyDescent="0.2">
      <c r="A66" s="178"/>
      <c r="C66" s="179"/>
      <c r="D66" s="180"/>
      <c r="E66" s="180"/>
      <c r="F66" s="181"/>
      <c r="G66" s="181"/>
    </row>
    <row r="67" spans="1:7" ht="18.95" customHeight="1" x14ac:dyDescent="0.2">
      <c r="A67" s="178"/>
      <c r="C67" s="179"/>
      <c r="D67" s="180"/>
      <c r="E67" s="180"/>
      <c r="F67" s="181"/>
      <c r="G67" s="181"/>
    </row>
    <row r="68" spans="1:7" ht="18.95" customHeight="1" x14ac:dyDescent="0.2">
      <c r="A68" s="178"/>
      <c r="C68" s="179"/>
      <c r="D68" s="180"/>
      <c r="E68" s="180"/>
      <c r="F68" s="181"/>
      <c r="G68" s="181"/>
    </row>
    <row r="69" spans="1:7" ht="18.95" customHeight="1" x14ac:dyDescent="0.2">
      <c r="A69" s="178"/>
      <c r="B69" s="130" t="s">
        <v>29</v>
      </c>
      <c r="C69" s="179"/>
      <c r="D69" s="180"/>
      <c r="E69" s="180"/>
      <c r="F69" s="181"/>
      <c r="G69" s="181"/>
    </row>
    <row r="70" spans="1:7" ht="18.95" customHeight="1" x14ac:dyDescent="0.2">
      <c r="A70" s="178"/>
      <c r="B70" s="130" t="s">
        <v>7</v>
      </c>
      <c r="C70" s="179"/>
      <c r="D70" s="180"/>
      <c r="E70" s="180"/>
      <c r="F70" s="181"/>
      <c r="G70" s="181"/>
    </row>
    <row r="71" spans="1:7" ht="18.95" customHeight="1" x14ac:dyDescent="0.2">
      <c r="A71" s="178"/>
      <c r="C71" s="179"/>
      <c r="D71" s="180"/>
      <c r="E71" s="180"/>
      <c r="F71" s="181"/>
      <c r="G71" s="181"/>
    </row>
    <row r="72" spans="1:7" ht="18.95" customHeight="1" x14ac:dyDescent="0.2">
      <c r="A72" s="178"/>
      <c r="C72" s="179"/>
      <c r="D72" s="180"/>
      <c r="E72" s="180"/>
      <c r="F72" s="181"/>
      <c r="G72" s="181"/>
    </row>
    <row r="73" spans="1:7" ht="18.95" customHeight="1" x14ac:dyDescent="0.2">
      <c r="A73" s="178"/>
      <c r="C73" s="179"/>
      <c r="D73" s="180"/>
      <c r="E73" s="180"/>
      <c r="F73" s="181"/>
      <c r="G73" s="181"/>
    </row>
    <row r="74" spans="1:7" ht="18.95" customHeight="1" x14ac:dyDescent="0.2">
      <c r="A74" s="178"/>
      <c r="C74" s="179"/>
      <c r="D74" s="180"/>
      <c r="E74" s="180"/>
      <c r="F74" s="181"/>
      <c r="G74" s="181"/>
    </row>
    <row r="75" spans="1:7" ht="18.95" customHeight="1" x14ac:dyDescent="0.2">
      <c r="A75" s="178"/>
      <c r="C75" s="179"/>
      <c r="D75" s="180"/>
      <c r="E75" s="180"/>
      <c r="F75" s="181"/>
      <c r="G75" s="181"/>
    </row>
    <row r="76" spans="1:7" ht="18.95" customHeight="1" x14ac:dyDescent="0.2">
      <c r="A76" s="178"/>
      <c r="C76" s="179"/>
      <c r="D76" s="180"/>
      <c r="E76" s="180"/>
      <c r="F76" s="181"/>
      <c r="G76" s="181"/>
    </row>
    <row r="77" spans="1:7" ht="18.95" customHeight="1" x14ac:dyDescent="0.2">
      <c r="A77" s="178"/>
      <c r="C77" s="179"/>
      <c r="D77" s="180"/>
      <c r="E77" s="180"/>
      <c r="F77" s="181"/>
      <c r="G77" s="181"/>
    </row>
    <row r="78" spans="1:7" ht="18.95" customHeight="1" x14ac:dyDescent="0.2">
      <c r="A78" s="178"/>
      <c r="C78" s="179"/>
      <c r="D78" s="180"/>
      <c r="E78" s="180"/>
      <c r="F78" s="181"/>
      <c r="G78" s="181"/>
    </row>
    <row r="79" spans="1:7" ht="18.95" customHeight="1" x14ac:dyDescent="0.2">
      <c r="A79" s="178"/>
      <c r="C79" s="179"/>
      <c r="D79" s="180"/>
      <c r="E79" s="180"/>
      <c r="F79" s="181"/>
      <c r="G79" s="181"/>
    </row>
    <row r="80" spans="1:7" ht="30.95" customHeight="1" x14ac:dyDescent="0.2">
      <c r="A80" s="572" t="s">
        <v>50</v>
      </c>
      <c r="B80" s="572"/>
      <c r="C80" s="572"/>
      <c r="D80" s="572"/>
      <c r="E80" s="572"/>
      <c r="F80" s="572"/>
      <c r="G80" s="572"/>
    </row>
    <row r="81" spans="1:7" ht="18.95" customHeight="1" x14ac:dyDescent="0.2">
      <c r="A81" s="178"/>
      <c r="C81" s="179"/>
      <c r="D81" s="180"/>
      <c r="E81" s="180"/>
      <c r="F81" s="181"/>
      <c r="G81" s="181"/>
    </row>
    <row r="82" spans="1:7" ht="18.95" customHeight="1" x14ac:dyDescent="0.2">
      <c r="A82" s="178"/>
      <c r="C82" s="179"/>
      <c r="D82" s="180"/>
      <c r="E82" s="180"/>
      <c r="F82" s="181"/>
      <c r="G82" s="181"/>
    </row>
    <row r="83" spans="1:7" ht="18.95" customHeight="1" x14ac:dyDescent="0.2">
      <c r="A83" s="178"/>
      <c r="C83" s="179"/>
      <c r="D83" s="180"/>
      <c r="E83" s="180"/>
      <c r="F83" s="181"/>
      <c r="G83" s="181"/>
    </row>
    <row r="84" spans="1:7" ht="18.95" customHeight="1" x14ac:dyDescent="0.2">
      <c r="A84" s="178"/>
      <c r="C84" s="179"/>
      <c r="D84" s="180"/>
      <c r="E84" s="180"/>
      <c r="F84" s="181"/>
      <c r="G84" s="181"/>
    </row>
    <row r="85" spans="1:7" ht="18.95" customHeight="1" x14ac:dyDescent="0.2">
      <c r="A85" s="178"/>
      <c r="C85" s="179"/>
      <c r="D85" s="180"/>
      <c r="E85" s="180"/>
      <c r="F85" s="181"/>
      <c r="G85" s="181"/>
    </row>
    <row r="86" spans="1:7" ht="18.95" customHeight="1" x14ac:dyDescent="0.2">
      <c r="A86" s="178"/>
      <c r="C86" s="179"/>
      <c r="D86" s="180"/>
      <c r="E86" s="180"/>
      <c r="F86" s="181"/>
      <c r="G86" s="181"/>
    </row>
    <row r="87" spans="1:7" ht="18.95" customHeight="1" x14ac:dyDescent="0.2">
      <c r="A87" s="178"/>
      <c r="C87" s="179"/>
      <c r="D87" s="180"/>
      <c r="E87" s="180"/>
      <c r="F87" s="181"/>
      <c r="G87" s="181"/>
    </row>
    <row r="88" spans="1:7" ht="18.95" customHeight="1" x14ac:dyDescent="0.2">
      <c r="A88" s="178"/>
      <c r="C88" s="179"/>
      <c r="D88" s="180"/>
      <c r="E88" s="180"/>
      <c r="F88" s="181"/>
      <c r="G88" s="181"/>
    </row>
    <row r="89" spans="1:7" ht="18.95" customHeight="1" x14ac:dyDescent="0.2">
      <c r="A89" s="178"/>
      <c r="C89" s="179"/>
      <c r="D89" s="180"/>
      <c r="E89" s="180"/>
      <c r="F89" s="181"/>
      <c r="G89" s="181"/>
    </row>
    <row r="90" spans="1:7" ht="18.95" customHeight="1" x14ac:dyDescent="0.2">
      <c r="A90" s="178"/>
      <c r="C90" s="179"/>
      <c r="D90" s="180"/>
      <c r="E90" s="180"/>
      <c r="F90" s="181"/>
      <c r="G90" s="181"/>
    </row>
    <row r="91" spans="1:7" ht="18.95" customHeight="1" x14ac:dyDescent="0.2">
      <c r="A91" s="178"/>
      <c r="C91" s="179"/>
      <c r="D91" s="180"/>
      <c r="E91" s="180"/>
      <c r="F91" s="181"/>
      <c r="G91" s="181"/>
    </row>
    <row r="92" spans="1:7" ht="18.95" customHeight="1" x14ac:dyDescent="0.2">
      <c r="A92" s="178"/>
      <c r="C92" s="179"/>
      <c r="D92" s="180"/>
      <c r="E92" s="180"/>
      <c r="F92" s="181"/>
      <c r="G92" s="181"/>
    </row>
    <row r="93" spans="1:7" ht="18.95" customHeight="1" x14ac:dyDescent="0.2">
      <c r="A93" s="178"/>
      <c r="C93" s="179"/>
      <c r="D93" s="180"/>
      <c r="E93" s="180"/>
      <c r="F93" s="181"/>
      <c r="G93" s="181"/>
    </row>
    <row r="94" spans="1:7" ht="18.95" customHeight="1" x14ac:dyDescent="0.2">
      <c r="A94" s="178"/>
      <c r="C94" s="179"/>
      <c r="D94" s="180"/>
      <c r="E94" s="180"/>
      <c r="F94" s="181"/>
      <c r="G94" s="181"/>
    </row>
    <row r="95" spans="1:7" ht="18.95" customHeight="1" x14ac:dyDescent="0.2">
      <c r="A95" s="178"/>
      <c r="C95" s="179"/>
      <c r="D95" s="180"/>
      <c r="E95" s="180"/>
      <c r="F95" s="181"/>
      <c r="G95" s="181"/>
    </row>
  </sheetData>
  <mergeCells count="1">
    <mergeCell ref="A80:G80"/>
  </mergeCells>
  <phoneticPr fontId="5" type="noConversion"/>
  <conditionalFormatting sqref="G11:G43">
    <cfRule type="cellIs" dxfId="15" priority="8" stopIfTrue="1" operator="equal">
      <formula>0</formula>
    </cfRule>
  </conditionalFormatting>
  <conditionalFormatting sqref="G45:G47">
    <cfRule type="cellIs" dxfId="14" priority="6" stopIfTrue="1" operator="equal">
      <formula>0</formula>
    </cfRule>
  </conditionalFormatting>
  <conditionalFormatting sqref="G49:G61">
    <cfRule type="cellIs" dxfId="13" priority="2" stopIfTrue="1" operator="equal">
      <formula>0</formula>
    </cfRule>
  </conditionalFormatting>
  <conditionalFormatting sqref="G63:G65">
    <cfRule type="cellIs" dxfId="12" priority="4" stopIfTrue="1" operator="equal">
      <formula>0</formula>
    </cfRule>
  </conditionalFormatting>
  <pageMargins left="0.75196850393700798" right="0.38976377952755897" top="0.98031496062992096" bottom="0.79133858267716495" header="0.38976377952755897" footer="0.31102362204724399"/>
  <pageSetup paperSize="9" scale="83" orientation="portrait" horizontalDpi="4294967294" verticalDpi="4294967294" r:id="rId1"/>
  <headerFooter alignWithMargins="0">
    <oddHeader>&amp;L&amp;"Helvetica,Gras"&amp;14V.A.D. • IFPVPS
Ecole formation manipulateur radio&amp;R&amp;"Helvetica,Gras"&amp;12 &amp;14DPGF&amp;"Helvetica,Normal"&amp;10
&amp;"Helvetica,Gras"&amp;12Avril 2022 V2</oddHeader>
    <oddFooter>&amp;L&amp;"Helvetica,Normal"&amp;9Jean-Paul MATHIEU Architecte d'intérieur&amp;C&amp;"Helvetica,Normal"&amp;9
&amp;R&amp;"Helvetica,Normal"&amp;9LOT 2 - Page &amp;P sur &amp;N</oddFooter>
  </headerFooter>
  <extLst>
    <ext xmlns:mx="http://schemas.microsoft.com/office/mac/excel/2008/main" uri="{64002731-A6B0-56B0-2670-7721B7C09600}">
      <mx:PLV Mode="1"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12</vt:i4>
      </vt:variant>
      <vt:variant>
        <vt:lpstr>Plages nommées</vt:lpstr>
      </vt:variant>
      <vt:variant>
        <vt:i4>23</vt:i4>
      </vt:variant>
    </vt:vector>
  </HeadingPairs>
  <TitlesOfParts>
    <vt:vector size="35" baseType="lpstr">
      <vt:lpstr>Page de garde</vt:lpstr>
      <vt:lpstr>Chapitre 2-1 démol GO maçon  </vt:lpstr>
      <vt:lpstr>Chapitre 2-2 Façades</vt:lpstr>
      <vt:lpstr>Chapitre 2-3 Etanch toit terras</vt:lpstr>
      <vt:lpstr>Chapitre 2-4 Finit intér</vt:lpstr>
      <vt:lpstr>Chapitre 2-5 Serrurerie</vt:lpstr>
      <vt:lpstr>RECAP</vt:lpstr>
      <vt:lpstr>L1chap2 Démol contrôl </vt:lpstr>
      <vt:lpstr>L2 MenboisEquip </vt:lpstr>
      <vt:lpstr>L3 Serrurerie et alu. </vt:lpstr>
      <vt:lpstr>L4 Elec CF et cf </vt:lpstr>
      <vt:lpstr>L5 cvc Plomb sanit </vt:lpstr>
      <vt:lpstr>'Chapitre 2-1 démol GO maçon  '!Impression_des_titres</vt:lpstr>
      <vt:lpstr>'Chapitre 2-2 Façades'!Impression_des_titres</vt:lpstr>
      <vt:lpstr>'Chapitre 2-3 Etanch toit terras'!Impression_des_titres</vt:lpstr>
      <vt:lpstr>'Chapitre 2-4 Finit intér'!Impression_des_titres</vt:lpstr>
      <vt:lpstr>'Chapitre 2-5 Serrurerie'!Impression_des_titres</vt:lpstr>
      <vt:lpstr>'L1chap2 Démol contrôl '!Impression_des_titres</vt:lpstr>
      <vt:lpstr>'L2 MenboisEquip '!Impression_des_titres</vt:lpstr>
      <vt:lpstr>'L3 Serrurerie et alu. '!Impression_des_titres</vt:lpstr>
      <vt:lpstr>'L4 Elec CF et cf '!Impression_des_titres</vt:lpstr>
      <vt:lpstr>'L5 cvc Plomb sanit '!Impression_des_titres</vt:lpstr>
      <vt:lpstr>RECAP!Impression_des_titres</vt:lpstr>
      <vt:lpstr>'Chapitre 2-1 démol GO maçon  '!Zone_d_impression</vt:lpstr>
      <vt:lpstr>'Chapitre 2-2 Façades'!Zone_d_impression</vt:lpstr>
      <vt:lpstr>'Chapitre 2-3 Etanch toit terras'!Zone_d_impression</vt:lpstr>
      <vt:lpstr>'Chapitre 2-4 Finit intér'!Zone_d_impression</vt:lpstr>
      <vt:lpstr>'Chapitre 2-5 Serrurerie'!Zone_d_impression</vt:lpstr>
      <vt:lpstr>'L1chap2 Démol contrôl '!Zone_d_impression</vt:lpstr>
      <vt:lpstr>'L2 MenboisEquip '!Zone_d_impression</vt:lpstr>
      <vt:lpstr>'L3 Serrurerie et alu. '!Zone_d_impression</vt:lpstr>
      <vt:lpstr>'L4 Elec CF et cf '!Zone_d_impression</vt:lpstr>
      <vt:lpstr>'L5 cvc Plomb sanit '!Zone_d_impression</vt:lpstr>
      <vt:lpstr>'Page de garde'!Zone_d_impression</vt:lpstr>
      <vt:lpstr>RECAP!Zone_d_impression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jpm 325</dc:creator>
  <cp:lastModifiedBy>HILAIRE Olivier</cp:lastModifiedBy>
  <cp:lastPrinted>2023-08-08T13:11:42Z</cp:lastPrinted>
  <dcterms:created xsi:type="dcterms:W3CDTF">2009-06-11T09:09:18Z</dcterms:created>
  <dcterms:modified xsi:type="dcterms:W3CDTF">2023-08-08T13:33:53Z</dcterms:modified>
</cp:coreProperties>
</file>