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ortail.scsne.fr/sites/Marches/M508/06_DCE/DCE à publier PLACE/DCE/08-SSDP/"/>
    </mc:Choice>
  </mc:AlternateContent>
  <xr:revisionPtr revIDLastSave="0" documentId="13_ncr:1_{AA2E6D63-F6B0-4E13-B67B-80380C9BB1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DG" sheetId="1" r:id="rId1"/>
    <sheet name="SSDP" sheetId="8" r:id="rId2"/>
  </sheets>
  <externalReferences>
    <externalReference r:id="rId3"/>
    <externalReference r:id="rId4"/>
    <externalReference r:id="rId5"/>
  </externalReferences>
  <definedNames>
    <definedName name="Chapitres">[1]ref_listes!$A$3:$A$9</definedName>
    <definedName name="il_fin_sommaire" localSheetId="1">[2]data!$G$2</definedName>
    <definedName name="il_fin_sommaire">[3]data!$G$2</definedName>
    <definedName name="il0_titre_recalc" localSheetId="1">[2]data!$D$2</definedName>
    <definedName name="il0_titre_recalc">[3]data!$D$2</definedName>
    <definedName name="_xlnm.Print_Area" localSheetId="0">PDG!$A$1:$BR$57</definedName>
    <definedName name="_xlnm.Print_Area" localSheetId="1">SSDP!$A$1:$T$72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8" l="1"/>
  <c r="H62" i="8" s="1"/>
  <c r="H57" i="8"/>
  <c r="H55" i="8"/>
  <c r="J53" i="8"/>
  <c r="K53" i="8"/>
  <c r="T76" i="8"/>
  <c r="O53" i="8"/>
  <c r="M53" i="8"/>
  <c r="H53" i="8"/>
  <c r="F53" i="8"/>
  <c r="S51" i="8"/>
  <c r="P51" i="8"/>
  <c r="N51" i="8"/>
  <c r="L51" i="8"/>
  <c r="I51" i="8"/>
  <c r="G51" i="8"/>
  <c r="Q51" i="8" s="1"/>
  <c r="S50" i="8"/>
  <c r="P50" i="8"/>
  <c r="N50" i="8"/>
  <c r="L50" i="8"/>
  <c r="I50" i="8"/>
  <c r="G50" i="8"/>
  <c r="Q50" i="8" s="1"/>
  <c r="S49" i="8"/>
  <c r="Q49" i="8"/>
  <c r="P49" i="8"/>
  <c r="N49" i="8"/>
  <c r="L49" i="8"/>
  <c r="I49" i="8"/>
  <c r="G49" i="8"/>
  <c r="S48" i="8"/>
  <c r="P48" i="8"/>
  <c r="N48" i="8"/>
  <c r="L48" i="8"/>
  <c r="I48" i="8"/>
  <c r="G48" i="8"/>
  <c r="Q48" i="8" s="1"/>
  <c r="S47" i="8"/>
  <c r="Q47" i="8"/>
  <c r="P47" i="8"/>
  <c r="N47" i="8"/>
  <c r="L47" i="8"/>
  <c r="I47" i="8"/>
  <c r="G47" i="8"/>
  <c r="S46" i="8"/>
  <c r="P46" i="8"/>
  <c r="N46" i="8"/>
  <c r="L46" i="8"/>
  <c r="I46" i="8"/>
  <c r="G46" i="8"/>
  <c r="Q46" i="8" s="1"/>
  <c r="S45" i="8"/>
  <c r="P45" i="8"/>
  <c r="N45" i="8"/>
  <c r="Q45" i="8" s="1"/>
  <c r="L45" i="8"/>
  <c r="I45" i="8"/>
  <c r="G45" i="8"/>
  <c r="S44" i="8"/>
  <c r="P44" i="8"/>
  <c r="N44" i="8"/>
  <c r="L44" i="8"/>
  <c r="I44" i="8"/>
  <c r="G44" i="8"/>
  <c r="Q44" i="8" s="1"/>
  <c r="S43" i="8"/>
  <c r="P43" i="8"/>
  <c r="N43" i="8"/>
  <c r="L43" i="8"/>
  <c r="I43" i="8"/>
  <c r="G43" i="8"/>
  <c r="Q43" i="8" s="1"/>
  <c r="S42" i="8"/>
  <c r="P42" i="8"/>
  <c r="N42" i="8"/>
  <c r="L42" i="8"/>
  <c r="I42" i="8"/>
  <c r="G42" i="8"/>
  <c r="Q42" i="8" s="1"/>
  <c r="S41" i="8"/>
  <c r="P41" i="8"/>
  <c r="N41" i="8"/>
  <c r="L41" i="8"/>
  <c r="I41" i="8"/>
  <c r="G41" i="8"/>
  <c r="Q41" i="8" s="1"/>
  <c r="S40" i="8"/>
  <c r="P40" i="8"/>
  <c r="Q40" i="8" s="1"/>
  <c r="N40" i="8"/>
  <c r="L40" i="8"/>
  <c r="I40" i="8"/>
  <c r="G40" i="8"/>
  <c r="S39" i="8"/>
  <c r="P39" i="8"/>
  <c r="N39" i="8"/>
  <c r="L39" i="8"/>
  <c r="I39" i="8"/>
  <c r="G39" i="8"/>
  <c r="Q39" i="8" s="1"/>
  <c r="S38" i="8"/>
  <c r="P38" i="8"/>
  <c r="Q38" i="8" s="1"/>
  <c r="N38" i="8"/>
  <c r="L38" i="8"/>
  <c r="I38" i="8"/>
  <c r="G38" i="8"/>
  <c r="S37" i="8"/>
  <c r="P37" i="8"/>
  <c r="N37" i="8"/>
  <c r="L37" i="8"/>
  <c r="I37" i="8"/>
  <c r="G37" i="8"/>
  <c r="Q37" i="8" s="1"/>
  <c r="S36" i="8"/>
  <c r="P36" i="8"/>
  <c r="N36" i="8"/>
  <c r="L36" i="8"/>
  <c r="I36" i="8"/>
  <c r="G36" i="8"/>
  <c r="Q36" i="8" s="1"/>
  <c r="S35" i="8"/>
  <c r="P35" i="8"/>
  <c r="N35" i="8"/>
  <c r="L35" i="8"/>
  <c r="I35" i="8"/>
  <c r="G35" i="8"/>
  <c r="Q35" i="8" s="1"/>
  <c r="S34" i="8"/>
  <c r="P34" i="8"/>
  <c r="N34" i="8"/>
  <c r="L34" i="8"/>
  <c r="I34" i="8"/>
  <c r="G34" i="8"/>
  <c r="Q34" i="8" s="1"/>
  <c r="S33" i="8"/>
  <c r="Q33" i="8"/>
  <c r="P33" i="8"/>
  <c r="N33" i="8"/>
  <c r="L33" i="8"/>
  <c r="I33" i="8"/>
  <c r="G33" i="8"/>
  <c r="S32" i="8"/>
  <c r="P32" i="8"/>
  <c r="N32" i="8"/>
  <c r="L32" i="8"/>
  <c r="I32" i="8"/>
  <c r="G32" i="8"/>
  <c r="Q32" i="8" s="1"/>
  <c r="S31" i="8"/>
  <c r="Q31" i="8"/>
  <c r="P31" i="8"/>
  <c r="N31" i="8"/>
  <c r="L31" i="8"/>
  <c r="I31" i="8"/>
  <c r="G31" i="8"/>
  <c r="S30" i="8"/>
  <c r="P30" i="8"/>
  <c r="N30" i="8"/>
  <c r="L30" i="8"/>
  <c r="I30" i="8"/>
  <c r="G30" i="8"/>
  <c r="Q30" i="8" s="1"/>
  <c r="S29" i="8"/>
  <c r="P29" i="8"/>
  <c r="N29" i="8"/>
  <c r="Q29" i="8" s="1"/>
  <c r="L29" i="8"/>
  <c r="I29" i="8"/>
  <c r="G29" i="8"/>
  <c r="S28" i="8"/>
  <c r="P28" i="8"/>
  <c r="N28" i="8"/>
  <c r="L28" i="8"/>
  <c r="I28" i="8"/>
  <c r="G28" i="8"/>
  <c r="Q28" i="8" s="1"/>
  <c r="S27" i="8"/>
  <c r="P27" i="8"/>
  <c r="N27" i="8"/>
  <c r="L27" i="8"/>
  <c r="I27" i="8"/>
  <c r="G27" i="8"/>
  <c r="Q27" i="8" s="1"/>
  <c r="S26" i="8"/>
  <c r="P26" i="8"/>
  <c r="N26" i="8"/>
  <c r="L26" i="8"/>
  <c r="I26" i="8"/>
  <c r="G26" i="8"/>
  <c r="Q26" i="8" s="1"/>
  <c r="S25" i="8"/>
  <c r="P25" i="8"/>
  <c r="N25" i="8"/>
  <c r="L25" i="8"/>
  <c r="I25" i="8"/>
  <c r="G25" i="8"/>
  <c r="Q25" i="8" s="1"/>
  <c r="S24" i="8"/>
  <c r="P24" i="8"/>
  <c r="Q24" i="8" s="1"/>
  <c r="N24" i="8"/>
  <c r="L24" i="8"/>
  <c r="I24" i="8"/>
  <c r="G24" i="8"/>
  <c r="S23" i="8"/>
  <c r="P23" i="8"/>
  <c r="N23" i="8"/>
  <c r="L23" i="8"/>
  <c r="I23" i="8"/>
  <c r="G23" i="8"/>
  <c r="Q23" i="8" s="1"/>
  <c r="S22" i="8"/>
  <c r="P22" i="8"/>
  <c r="Q22" i="8" s="1"/>
  <c r="N22" i="8"/>
  <c r="L22" i="8"/>
  <c r="I22" i="8"/>
  <c r="G22" i="8"/>
  <c r="S21" i="8"/>
  <c r="P21" i="8"/>
  <c r="N21" i="8"/>
  <c r="L21" i="8"/>
  <c r="I21" i="8"/>
  <c r="G21" i="8"/>
  <c r="Q21" i="8" s="1"/>
  <c r="S20" i="8"/>
  <c r="P20" i="8"/>
  <c r="N20" i="8"/>
  <c r="L20" i="8"/>
  <c r="I20" i="8"/>
  <c r="G20" i="8"/>
  <c r="Q20" i="8" s="1"/>
  <c r="S19" i="8"/>
  <c r="P19" i="8"/>
  <c r="N19" i="8"/>
  <c r="L19" i="8"/>
  <c r="I19" i="8"/>
  <c r="G19" i="8"/>
  <c r="Q19" i="8" s="1"/>
  <c r="S18" i="8"/>
  <c r="P18" i="8"/>
  <c r="N18" i="8"/>
  <c r="L18" i="8"/>
  <c r="L53" i="8" s="1"/>
  <c r="I18" i="8"/>
  <c r="I53" i="8" s="1"/>
  <c r="G18" i="8"/>
  <c r="Q18" i="8" s="1"/>
  <c r="S17" i="8"/>
  <c r="Q17" i="8"/>
  <c r="P17" i="8"/>
  <c r="N17" i="8"/>
  <c r="L17" i="8"/>
  <c r="I17" i="8"/>
  <c r="G17" i="8"/>
  <c r="S16" i="8"/>
  <c r="P16" i="8"/>
  <c r="N16" i="8"/>
  <c r="L16" i="8"/>
  <c r="I16" i="8"/>
  <c r="G16" i="8"/>
  <c r="Q16" i="8" s="1"/>
  <c r="S15" i="8"/>
  <c r="Q15" i="8"/>
  <c r="P15" i="8"/>
  <c r="N15" i="8"/>
  <c r="N53" i="8" s="1"/>
  <c r="L15" i="8"/>
  <c r="I15" i="8"/>
  <c r="G15" i="8"/>
  <c r="S14" i="8"/>
  <c r="S53" i="8" s="1"/>
  <c r="R55" i="8" s="1"/>
  <c r="R57" i="8" s="1"/>
  <c r="R59" i="8" s="1"/>
  <c r="R62" i="8" s="1"/>
  <c r="P14" i="8"/>
  <c r="P53" i="8" s="1"/>
  <c r="N14" i="8"/>
  <c r="L14" i="8"/>
  <c r="I14" i="8"/>
  <c r="G14" i="8"/>
  <c r="Q14" i="8" s="1"/>
  <c r="Q53" i="8" s="1"/>
  <c r="G11" i="8"/>
  <c r="F11" i="8"/>
  <c r="G12" i="8" s="1"/>
  <c r="R67" i="8" l="1"/>
  <c r="H11" i="8"/>
  <c r="G53" i="8"/>
  <c r="I12" i="8" l="1"/>
  <c r="I11" i="8"/>
  <c r="J11" i="8" l="1"/>
  <c r="K11" i="8" l="1"/>
  <c r="L11" i="8" s="1"/>
  <c r="M11" i="8" l="1"/>
  <c r="L12" i="8"/>
  <c r="N12" i="8" l="1"/>
  <c r="N11" i="8"/>
  <c r="O11" i="8" l="1"/>
  <c r="P12" i="8" l="1"/>
  <c r="P11" i="8"/>
  <c r="Q11" i="8" l="1"/>
  <c r="Q12" i="8"/>
  <c r="G56" i="8" l="1"/>
  <c r="R11" i="8"/>
  <c r="G55" i="8"/>
  <c r="S11" i="8" l="1"/>
  <c r="S12" i="8"/>
  <c r="Q56" i="8" l="1"/>
  <c r="Q55" i="8"/>
  <c r="Q60" i="8"/>
  <c r="G60" i="8"/>
  <c r="Q59" i="8"/>
  <c r="G59" i="8"/>
  <c r="Q58" i="8"/>
  <c r="G58" i="8"/>
  <c r="G57" i="8"/>
  <c r="Q5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tc={B06B4C9E-7658-4B9B-9E6C-AEB0777D4714}</author>
  </authors>
  <commentList>
    <comment ref="J53" authorId="0" shapeId="0" xr:uid="{B06B4C9E-7658-4B9B-9E6C-AEB0777D4714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Nous avons corrigé ce qui nous a semblé être une coquille</t>
      </text>
    </comment>
  </commentList>
</comments>
</file>

<file path=xl/sharedStrings.xml><?xml version="1.0" encoding="utf-8"?>
<sst xmlns="http://schemas.openxmlformats.org/spreadsheetml/2006/main" count="126" uniqueCount="88">
  <si>
    <t>Ind.</t>
  </si>
  <si>
    <t>Date</t>
  </si>
  <si>
    <t>Vérifié</t>
  </si>
  <si>
    <t>Approuvé</t>
  </si>
  <si>
    <t>Table des révisons</t>
  </si>
  <si>
    <t>Emetteur</t>
  </si>
  <si>
    <t>Secteur</t>
  </si>
  <si>
    <t xml:space="preserve">Phase </t>
  </si>
  <si>
    <t>A</t>
  </si>
  <si>
    <t>Domaine</t>
  </si>
  <si>
    <t>Type doc</t>
  </si>
  <si>
    <t>Num</t>
  </si>
  <si>
    <t>Ind</t>
  </si>
  <si>
    <t>Table des diffusions</t>
  </si>
  <si>
    <t>Entités</t>
  </si>
  <si>
    <t>Destinataires</t>
  </si>
  <si>
    <t>Copies</t>
  </si>
  <si>
    <t>Classement</t>
  </si>
  <si>
    <t>Ouvrage</t>
  </si>
  <si>
    <t>Date de mise à jour :</t>
  </si>
  <si>
    <t>Référence propre à l'émetteur (Référence Externe)</t>
  </si>
  <si>
    <t>Niveau de confidentialité :</t>
  </si>
  <si>
    <t>Classe du document :</t>
  </si>
  <si>
    <t>Restreint</t>
  </si>
  <si>
    <t>Marché cible</t>
  </si>
  <si>
    <t>Raison d’émission de version</t>
  </si>
  <si>
    <t>Établi</t>
  </si>
  <si>
    <t>Codification (nom du fichier)</t>
  </si>
  <si>
    <t>Marché source : M045</t>
  </si>
  <si>
    <t>Ecluses et Systèmes</t>
  </si>
  <si>
    <t>Marché cible : M508</t>
  </si>
  <si>
    <t>APP</t>
  </si>
  <si>
    <t>Cadre de sous-détail de prix unitaire</t>
  </si>
  <si>
    <t xml:space="preserve">N° de prix :  </t>
  </si>
  <si>
    <t xml:space="preserve">Unité :  </t>
  </si>
  <si>
    <t>F.</t>
  </si>
  <si>
    <t xml:space="preserve">Quantité au D.E Si D.E:  </t>
  </si>
  <si>
    <t xml:space="preserve">Libellé :  </t>
  </si>
  <si>
    <t xml:space="preserve"> </t>
  </si>
  <si>
    <t>Quantité</t>
  </si>
  <si>
    <t>Personnel</t>
  </si>
  <si>
    <t>Transport</t>
  </si>
  <si>
    <t>Matériels</t>
  </si>
  <si>
    <t>Fournitures</t>
  </si>
  <si>
    <t>Autres</t>
  </si>
  <si>
    <t>TOTAL</t>
  </si>
  <si>
    <t>PRESTATIONS</t>
  </si>
  <si>
    <t>Code Des.</t>
  </si>
  <si>
    <t>Désignation</t>
  </si>
  <si>
    <t>Unité</t>
  </si>
  <si>
    <t>Gros entretien</t>
  </si>
  <si>
    <t>Petit entretien</t>
  </si>
  <si>
    <t>et Consommables</t>
  </si>
  <si>
    <t>Divers tiers et prestations</t>
  </si>
  <si>
    <t>Travaux</t>
  </si>
  <si>
    <t>sous-traités</t>
  </si>
  <si>
    <t>Prix unit.</t>
  </si>
  <si>
    <t>Total</t>
  </si>
  <si>
    <t>propres</t>
  </si>
  <si>
    <t>Jour</t>
  </si>
  <si>
    <t>Poste</t>
  </si>
  <si>
    <t>SST</t>
  </si>
  <si>
    <t>TRAVAUX PROPRES</t>
  </si>
  <si>
    <t>TRAVAUX SOUS-TRAITES</t>
  </si>
  <si>
    <t>Cfc - Frais de chantier</t>
  </si>
  <si>
    <t>Cfc s - Frais de chantier</t>
  </si>
  <si>
    <t>DEBOURS</t>
  </si>
  <si>
    <t>Cfg - Frais généraux</t>
  </si>
  <si>
    <t>Cfg s - Frais généraux</t>
  </si>
  <si>
    <t>REVIENT</t>
  </si>
  <si>
    <t>Cba - Bénéfices et aléas</t>
  </si>
  <si>
    <t>Cba s - Bénéfices et aléas</t>
  </si>
  <si>
    <t xml:space="preserve">PRIX DE VENTE ENTREPRISE (A) : </t>
  </si>
  <si>
    <t xml:space="preserve">PRIX DE VENTE TRAVAUX SOUS-TRAITES  (B) : </t>
  </si>
  <si>
    <t>PRIX DE VENTE HORS TAXES  (A)+(B) :</t>
  </si>
  <si>
    <t xml:space="preserve"> ARRONDI A :</t>
  </si>
  <si>
    <t>DCEN</t>
  </si>
  <si>
    <t>M508</t>
  </si>
  <si>
    <t>VCALL</t>
  </si>
  <si>
    <t>Cadre de Sous-Détail des Prix</t>
  </si>
  <si>
    <t>SSDP</t>
  </si>
  <si>
    <t>7000-00</t>
  </si>
  <si>
    <t>Travaux d’aménagement de la déviation provisoire de la Voie Communale ALLAINES-BOUCHAVESNES</t>
  </si>
  <si>
    <t>CSNE</t>
  </si>
  <si>
    <t>MARCHE N°M508
Travaux d’aménagement de la déviation provisoire de la Voie Communale ALLAINES-BOUCHAVESNES</t>
  </si>
  <si>
    <t>MARC</t>
  </si>
  <si>
    <t>ACHA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</si>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</sst>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#,##0.000;[Red]\-#,##0.000"/>
    <numFmt numFmtId="166" formatCode="#,##0.00&quot; h&quot;"/>
    <numFmt numFmtId="167" formatCode="#,##0.000"/>
    <numFmt numFmtId="168" formatCode="#,##0.00&quot; €&quot;"/>
  </numFmts>
  <fonts count="25" x14ac:knownFonts="1">
    <font>
      <sz val="11"/>
      <color theme="1"/>
      <name val="Arial"/>
      <family val="2"/>
      <scheme val="minor"/>
    </font>
    <font>
      <sz val="8"/>
      <name val="Arial"/>
      <family val="2"/>
    </font>
    <font>
      <b/>
      <sz val="11"/>
      <color theme="1"/>
      <name val="Arial"/>
      <family val="2"/>
      <scheme val="minor"/>
    </font>
    <font>
      <sz val="20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6"/>
      <color theme="1" tint="0.249977111117893"/>
      <name val="Arial"/>
      <family val="2"/>
      <scheme val="minor"/>
    </font>
    <font>
      <b/>
      <sz val="18"/>
      <color rgb="FF00549A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6"/>
      <name val="Arial"/>
      <family val="2"/>
      <scheme val="major"/>
    </font>
    <font>
      <b/>
      <sz val="9"/>
      <color rgb="FF404040"/>
      <name val="Arial"/>
      <family val="2"/>
      <scheme val="minor"/>
    </font>
    <font>
      <b/>
      <sz val="8"/>
      <name val="Arial"/>
      <family val="2"/>
      <scheme val="minor"/>
    </font>
    <font>
      <b/>
      <sz val="10"/>
      <color rgb="FF404040"/>
      <name val="Arial"/>
      <family val="2"/>
      <scheme val="minor"/>
    </font>
    <font>
      <sz val="10"/>
      <color rgb="FF404040"/>
      <name val="Arial"/>
      <family val="2"/>
      <scheme val="minor"/>
    </font>
    <font>
      <sz val="16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rgb="FF002060"/>
      <name val="Arial"/>
      <family val="2"/>
      <scheme val="minor"/>
    </font>
    <font>
      <sz val="11"/>
      <color rgb="FF000000"/>
      <name val="Calibri"/>
      <family val="2"/>
    </font>
    <font>
      <b/>
      <u/>
      <sz val="14"/>
      <color rgb="FF002060"/>
      <name val="Arial"/>
      <family val="2"/>
      <scheme val="minor"/>
    </font>
    <font>
      <b/>
      <sz val="11"/>
      <color rgb="FF002060"/>
      <name val="Arial"/>
      <family val="2"/>
      <scheme val="minor"/>
    </font>
    <font>
      <b/>
      <u/>
      <sz val="11"/>
      <color rgb="FF002060"/>
      <name val="Arial"/>
      <family val="2"/>
      <scheme val="minor"/>
    </font>
    <font>
      <sz val="11"/>
      <color rgb="FFC00000"/>
      <name val="Arial"/>
      <family val="2"/>
      <scheme val="minor"/>
    </font>
    <font>
      <b/>
      <sz val="11"/>
      <color rgb="FFC00000"/>
      <name val="Arial"/>
      <family val="2"/>
      <scheme val="minor"/>
    </font>
    <font>
      <sz val="11"/>
      <color theme="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</fills>
  <borders count="94">
    <border>
      <left/>
      <right/>
      <top/>
      <bottom/>
      <diagonal/>
    </border>
    <border>
      <left/>
      <right style="dotted">
        <color theme="0" tint="-0.499984740745262"/>
      </right>
      <top/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dashed">
        <color theme="0" tint="-0.499984740745262"/>
      </bottom>
      <diagonal/>
    </border>
    <border>
      <left/>
      <right/>
      <top/>
      <bottom style="dashed">
        <color theme="0" tint="-0.499984740745262"/>
      </bottom>
      <diagonal/>
    </border>
    <border>
      <left style="dotted">
        <color theme="0" tint="-0.499984740745262"/>
      </left>
      <right/>
      <top/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/>
      <diagonal/>
    </border>
    <border>
      <left/>
      <right/>
      <top style="dashed">
        <color theme="0" tint="-0.499984740745262"/>
      </top>
      <bottom/>
      <diagonal/>
    </border>
    <border>
      <left style="dotted">
        <color theme="0" tint="-0.499984740745262"/>
      </left>
      <right/>
      <top style="dashed">
        <color theme="0" tint="-0.499984740745262"/>
      </top>
      <bottom/>
      <diagonal/>
    </border>
    <border>
      <left/>
      <right/>
      <top/>
      <bottom style="thin">
        <color theme="6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/>
      <bottom style="dott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34998626667073579"/>
      </right>
      <top/>
      <bottom style="dotted">
        <color theme="0" tint="-0.34998626667073579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/>
      <top style="dotted">
        <color theme="0" tint="-0.34998626667073579"/>
      </top>
      <bottom/>
      <diagonal/>
    </border>
    <border>
      <left/>
      <right style="dotted">
        <color theme="0" tint="-0.34998626667073579"/>
      </right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/>
      <top/>
      <bottom style="dotted">
        <color theme="0" tint="-0.3499862666707357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rgb="FF002060"/>
      </left>
      <right/>
      <top style="double">
        <color rgb="FF002060"/>
      </top>
      <bottom/>
      <diagonal/>
    </border>
    <border>
      <left/>
      <right style="thick">
        <color rgb="FF002060"/>
      </right>
      <top style="double">
        <color rgb="FF002060"/>
      </top>
      <bottom/>
      <diagonal/>
    </border>
    <border>
      <left style="thick">
        <color rgb="FF002060"/>
      </left>
      <right/>
      <top style="double">
        <color rgb="FF002060"/>
      </top>
      <bottom/>
      <diagonal/>
    </border>
    <border>
      <left/>
      <right/>
      <top style="double">
        <color rgb="FF002060"/>
      </top>
      <bottom/>
      <diagonal/>
    </border>
    <border>
      <left/>
      <right style="double">
        <color rgb="FF002060"/>
      </right>
      <top style="double">
        <color rgb="FF002060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double">
        <color rgb="FF002060"/>
      </left>
      <right style="thin">
        <color indexed="64"/>
      </right>
      <top/>
      <bottom style="medium">
        <color rgb="FF002060"/>
      </bottom>
      <diagonal/>
    </border>
    <border>
      <left/>
      <right style="thick">
        <color rgb="FF002060"/>
      </right>
      <top/>
      <bottom style="medium">
        <color rgb="FF002060"/>
      </bottom>
      <diagonal/>
    </border>
    <border>
      <left style="thick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double">
        <color rgb="FF002060"/>
      </right>
      <top/>
      <bottom style="medium">
        <color rgb="FF002060"/>
      </bottom>
      <diagonal/>
    </border>
    <border>
      <left style="double">
        <color rgb="FF002060"/>
      </left>
      <right style="double">
        <color rgb="FF002060"/>
      </right>
      <top/>
      <bottom/>
      <diagonal/>
    </border>
    <border>
      <left style="double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ck">
        <color rgb="FF002060"/>
      </right>
      <top style="medium">
        <color rgb="FF002060"/>
      </top>
      <bottom/>
      <diagonal/>
    </border>
    <border>
      <left style="thick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double">
        <color rgb="FF002060"/>
      </right>
      <top style="medium">
        <color rgb="FF002060"/>
      </top>
      <bottom/>
      <diagonal/>
    </border>
    <border>
      <left style="double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ck">
        <color rgb="FF002060"/>
      </right>
      <top/>
      <bottom/>
      <diagonal/>
    </border>
    <border>
      <left style="thick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double">
        <color rgb="FF002060"/>
      </right>
      <top/>
      <bottom/>
      <diagonal/>
    </border>
    <border>
      <left style="double">
        <color rgb="FF002060"/>
      </left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 style="thick">
        <color rgb="FF002060"/>
      </right>
      <top/>
      <bottom style="double">
        <color rgb="FF002060"/>
      </bottom>
      <diagonal/>
    </border>
    <border>
      <left style="thick">
        <color rgb="FF002060"/>
      </left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 style="thin">
        <color rgb="FF002060"/>
      </right>
      <top/>
      <bottom style="double">
        <color rgb="FF002060"/>
      </bottom>
      <diagonal/>
    </border>
    <border>
      <left style="double">
        <color rgb="FF002060"/>
      </left>
      <right style="double">
        <color rgb="FF002060"/>
      </right>
      <top/>
      <bottom style="double">
        <color rgb="FF002060"/>
      </bottom>
      <diagonal/>
    </border>
    <border>
      <left style="thin">
        <color rgb="FF002060"/>
      </left>
      <right style="double">
        <color rgb="FF002060"/>
      </right>
      <top/>
      <bottom style="double">
        <color rgb="FF002060"/>
      </bottom>
      <diagonal/>
    </border>
    <border>
      <left style="double">
        <color rgb="FF002060"/>
      </left>
      <right style="thin">
        <color rgb="FF002060"/>
      </right>
      <top style="double">
        <color rgb="FF002060"/>
      </top>
      <bottom/>
      <diagonal/>
    </border>
    <border>
      <left style="thin">
        <color rgb="FF002060"/>
      </left>
      <right style="medium">
        <color rgb="FF002060"/>
      </right>
      <top style="double">
        <color rgb="FF002060"/>
      </top>
      <bottom/>
      <diagonal/>
    </border>
    <border>
      <left style="medium">
        <color rgb="FF002060"/>
      </left>
      <right style="thin">
        <color rgb="FF002060"/>
      </right>
      <top style="double">
        <color rgb="FF002060"/>
      </top>
      <bottom/>
      <diagonal/>
    </border>
    <border>
      <left style="thin">
        <color rgb="FF002060"/>
      </left>
      <right style="thin">
        <color rgb="FF002060"/>
      </right>
      <top style="double">
        <color rgb="FF002060"/>
      </top>
      <bottom/>
      <diagonal/>
    </border>
    <border>
      <left style="thin">
        <color rgb="FF002060"/>
      </left>
      <right/>
      <top style="double">
        <color rgb="FF002060"/>
      </top>
      <bottom/>
      <diagonal/>
    </border>
    <border>
      <left style="thin">
        <color rgb="FF002060"/>
      </left>
      <right style="double">
        <color rgb="FF002060"/>
      </right>
      <top style="double">
        <color rgb="FF002060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002060"/>
      </left>
      <right style="thin">
        <color rgb="FF002060"/>
      </right>
      <top/>
      <bottom style="hair">
        <color indexed="64"/>
      </bottom>
      <diagonal/>
    </border>
    <border>
      <left style="thin">
        <color rgb="FF002060"/>
      </left>
      <right style="medium">
        <color rgb="FF002060"/>
      </right>
      <top/>
      <bottom style="hair">
        <color indexed="64"/>
      </bottom>
      <diagonal/>
    </border>
    <border>
      <left style="medium">
        <color rgb="FF002060"/>
      </left>
      <right style="thin">
        <color rgb="FF002060"/>
      </right>
      <top/>
      <bottom style="hair">
        <color indexed="64"/>
      </bottom>
      <diagonal/>
    </border>
    <border>
      <left style="thin">
        <color rgb="FF002060"/>
      </left>
      <right style="thin">
        <color rgb="FF002060"/>
      </right>
      <top/>
      <bottom style="hair">
        <color indexed="64"/>
      </bottom>
      <diagonal/>
    </border>
    <border>
      <left style="double">
        <color rgb="FF002060"/>
      </left>
      <right style="double">
        <color rgb="FF002060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rgb="FF002060"/>
      </left>
      <right style="thin">
        <color rgb="FF002060"/>
      </right>
      <top style="hair">
        <color indexed="64"/>
      </top>
      <bottom style="hair">
        <color indexed="64"/>
      </bottom>
      <diagonal/>
    </border>
    <border>
      <left style="medium">
        <color rgb="FF002060"/>
      </left>
      <right style="thin">
        <color rgb="FF002060"/>
      </right>
      <top style="hair">
        <color indexed="64"/>
      </top>
      <bottom style="hair">
        <color indexed="64"/>
      </bottom>
      <diagonal/>
    </border>
    <border>
      <left style="thin">
        <color rgb="FF002060"/>
      </left>
      <right style="thin">
        <color rgb="FF002060"/>
      </right>
      <top style="hair">
        <color indexed="64"/>
      </top>
      <bottom style="hair">
        <color indexed="64"/>
      </bottom>
      <diagonal/>
    </border>
    <border>
      <left style="double">
        <color rgb="FF002060"/>
      </left>
      <right style="double">
        <color rgb="FF002060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/>
      <bottom style="double">
        <color rgb="FF002060"/>
      </bottom>
      <diagonal/>
    </border>
    <border>
      <left style="medium">
        <color rgb="FF002060"/>
      </left>
      <right style="thin">
        <color rgb="FF002060"/>
      </right>
      <top/>
      <bottom style="double">
        <color rgb="FF002060"/>
      </bottom>
      <diagonal/>
    </border>
    <border>
      <left style="thin">
        <color rgb="FF002060"/>
      </left>
      <right/>
      <top/>
      <bottom style="double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rgb="FF002060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rgb="FFC00000"/>
      </left>
      <right/>
      <top style="double">
        <color rgb="FFC00000"/>
      </top>
      <bottom style="double">
        <color rgb="FFC00000"/>
      </bottom>
      <diagonal/>
    </border>
    <border>
      <left/>
      <right style="double">
        <color rgb="FFC00000"/>
      </right>
      <top style="double">
        <color rgb="FFC00000"/>
      </top>
      <bottom style="double">
        <color rgb="FFC00000"/>
      </bottom>
      <diagonal/>
    </border>
    <border>
      <left/>
      <right/>
      <top style="double">
        <color rgb="FFC00000"/>
      </top>
      <bottom style="double">
        <color rgb="FFC00000"/>
      </bottom>
      <diagonal/>
    </border>
  </borders>
  <cellStyleXfs count="3">
    <xf numFmtId="0" fontId="0" fillId="0" borderId="0"/>
    <xf numFmtId="0" fontId="18" fillId="0" borderId="0"/>
    <xf numFmtId="164" fontId="18" fillId="0" borderId="0" applyFont="0" applyFill="0" applyBorder="0" applyAlignment="0" applyProtection="0"/>
  </cellStyleXfs>
  <cellXfs count="18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17" fillId="0" borderId="0" xfId="0" applyFont="1"/>
    <xf numFmtId="0" fontId="20" fillId="0" borderId="0" xfId="1" applyFont="1" applyAlignment="1">
      <alignment horizontal="right"/>
    </xf>
    <xf numFmtId="0" fontId="20" fillId="0" borderId="0" xfId="1" applyFont="1"/>
    <xf numFmtId="4" fontId="20" fillId="0" borderId="0" xfId="1" applyNumberFormat="1" applyFont="1" applyAlignment="1">
      <alignment horizontal="right"/>
    </xf>
    <xf numFmtId="0" fontId="17" fillId="0" borderId="0" xfId="1" applyFont="1"/>
    <xf numFmtId="4" fontId="20" fillId="0" borderId="0" xfId="1" applyNumberFormat="1" applyFont="1"/>
    <xf numFmtId="0" fontId="17" fillId="0" borderId="31" xfId="1" applyFont="1" applyBorder="1" applyAlignment="1">
      <alignment horizontal="center" vertical="center"/>
    </xf>
    <xf numFmtId="0" fontId="17" fillId="0" borderId="32" xfId="1" applyFont="1" applyBorder="1" applyAlignment="1">
      <alignment vertical="center"/>
    </xf>
    <xf numFmtId="0" fontId="20" fillId="3" borderId="35" xfId="1" applyFont="1" applyFill="1" applyBorder="1" applyAlignment="1">
      <alignment horizontal="centerContinuous" vertical="center" wrapText="1"/>
    </xf>
    <xf numFmtId="0" fontId="17" fillId="3" borderId="37" xfId="1" applyFont="1" applyFill="1" applyBorder="1" applyAlignment="1">
      <alignment horizontal="centerContinuous" vertical="center" wrapText="1"/>
    </xf>
    <xf numFmtId="4" fontId="20" fillId="3" borderId="38" xfId="1" applyNumberFormat="1" applyFont="1" applyFill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7" fillId="3" borderId="41" xfId="1" applyFont="1" applyFill="1" applyBorder="1" applyAlignment="1">
      <alignment horizontal="centerContinuous" vertical="center" wrapText="1"/>
    </xf>
    <xf numFmtId="0" fontId="20" fillId="3" borderId="42" xfId="1" applyFont="1" applyFill="1" applyBorder="1" applyAlignment="1">
      <alignment horizontal="centerContinuous" vertical="center" wrapText="1"/>
    </xf>
    <xf numFmtId="0" fontId="17" fillId="3" borderId="43" xfId="1" applyFont="1" applyFill="1" applyBorder="1" applyAlignment="1">
      <alignment horizontal="center" vertical="center" wrapText="1"/>
    </xf>
    <xf numFmtId="0" fontId="17" fillId="3" borderId="44" xfId="1" applyFont="1" applyFill="1" applyBorder="1" applyAlignment="1">
      <alignment horizontal="center" vertical="center" wrapText="1"/>
    </xf>
    <xf numFmtId="0" fontId="17" fillId="3" borderId="42" xfId="1" applyFont="1" applyFill="1" applyBorder="1" applyAlignment="1">
      <alignment horizontal="centerContinuous" vertical="center"/>
    </xf>
    <xf numFmtId="0" fontId="20" fillId="3" borderId="43" xfId="1" applyFont="1" applyFill="1" applyBorder="1" applyAlignment="1">
      <alignment horizontal="centerContinuous" vertical="center"/>
    </xf>
    <xf numFmtId="0" fontId="17" fillId="3" borderId="43" xfId="1" applyFont="1" applyFill="1" applyBorder="1" applyAlignment="1">
      <alignment horizontal="centerContinuous" vertical="center"/>
    </xf>
    <xf numFmtId="0" fontId="17" fillId="3" borderId="45" xfId="1" applyFont="1" applyFill="1" applyBorder="1" applyAlignment="1">
      <alignment horizontal="centerContinuous" vertical="center"/>
    </xf>
    <xf numFmtId="4" fontId="20" fillId="3" borderId="46" xfId="1" applyNumberFormat="1" applyFont="1" applyFill="1" applyBorder="1" applyAlignment="1">
      <alignment horizontal="center" vertical="center"/>
    </xf>
    <xf numFmtId="0" fontId="20" fillId="3" borderId="45" xfId="1" applyFont="1" applyFill="1" applyBorder="1" applyAlignment="1">
      <alignment horizontal="centerContinuous" vertical="center" wrapText="1"/>
    </xf>
    <xf numFmtId="0" fontId="17" fillId="0" borderId="39" xfId="1" applyFont="1" applyBorder="1" applyAlignment="1">
      <alignment vertical="center"/>
    </xf>
    <xf numFmtId="0" fontId="17" fillId="0" borderId="40" xfId="1" applyFont="1" applyBorder="1" applyAlignment="1">
      <alignment vertical="center"/>
    </xf>
    <xf numFmtId="0" fontId="20" fillId="0" borderId="47" xfId="1" applyFont="1" applyBorder="1" applyAlignment="1">
      <alignment horizontal="center" vertical="center"/>
    </xf>
    <xf numFmtId="0" fontId="20" fillId="0" borderId="48" xfId="1" applyFont="1" applyBorder="1" applyAlignment="1">
      <alignment horizontal="center" vertical="center"/>
    </xf>
    <xf numFmtId="0" fontId="20" fillId="0" borderId="49" xfId="1" applyFont="1" applyBorder="1" applyAlignment="1">
      <alignment horizontal="center" vertical="center"/>
    </xf>
    <xf numFmtId="0" fontId="20" fillId="0" borderId="50" xfId="1" applyFont="1" applyBorder="1" applyAlignment="1">
      <alignment horizontal="center" vertical="center"/>
    </xf>
    <xf numFmtId="0" fontId="20" fillId="0" borderId="51" xfId="1" applyFont="1" applyBorder="1" applyAlignment="1">
      <alignment horizontal="center" vertical="center"/>
    </xf>
    <xf numFmtId="0" fontId="20" fillId="0" borderId="52" xfId="1" applyFont="1" applyBorder="1" applyAlignment="1">
      <alignment horizontal="center" vertical="center"/>
    </xf>
    <xf numFmtId="0" fontId="20" fillId="0" borderId="53" xfId="1" applyFont="1" applyBorder="1" applyAlignment="1">
      <alignment horizontal="center" vertical="center"/>
    </xf>
    <xf numFmtId="0" fontId="20" fillId="0" borderId="54" xfId="1" applyFont="1" applyBorder="1" applyAlignment="1">
      <alignment horizontal="center" vertical="center"/>
    </xf>
    <xf numFmtId="0" fontId="20" fillId="0" borderId="55" xfId="1" applyFont="1" applyBorder="1" applyAlignment="1">
      <alignment horizontal="center" vertical="center"/>
    </xf>
    <xf numFmtId="0" fontId="20" fillId="0" borderId="56" xfId="1" applyFont="1" applyBorder="1" applyAlignment="1">
      <alignment horizontal="center" vertical="center"/>
    </xf>
    <xf numFmtId="1" fontId="20" fillId="3" borderId="46" xfId="1" applyNumberFormat="1" applyFont="1" applyFill="1" applyBorder="1" applyAlignment="1">
      <alignment horizontal="center" vertical="center"/>
    </xf>
    <xf numFmtId="0" fontId="17" fillId="0" borderId="40" xfId="1" applyFont="1" applyBorder="1" applyAlignment="1">
      <alignment horizontal="center" vertical="center"/>
    </xf>
    <xf numFmtId="0" fontId="17" fillId="0" borderId="57" xfId="1" applyFont="1" applyBorder="1" applyAlignment="1">
      <alignment horizontal="center" vertical="center"/>
    </xf>
    <xf numFmtId="0" fontId="17" fillId="0" borderId="58" xfId="1" quotePrefix="1" applyFont="1" applyBorder="1" applyAlignment="1">
      <alignment horizontal="center" vertical="center"/>
    </xf>
    <xf numFmtId="0" fontId="17" fillId="0" borderId="59" xfId="1" applyFont="1" applyBorder="1" applyAlignment="1">
      <alignment horizontal="center" vertical="center"/>
    </xf>
    <xf numFmtId="0" fontId="17" fillId="0" borderId="60" xfId="1" applyFont="1" applyBorder="1" applyAlignment="1">
      <alignment horizontal="center" vertical="center"/>
    </xf>
    <xf numFmtId="3" fontId="17" fillId="0" borderId="61" xfId="1" applyNumberFormat="1" applyFont="1" applyBorder="1" applyAlignment="1">
      <alignment horizontal="center" vertical="center"/>
    </xf>
    <xf numFmtId="0" fontId="17" fillId="0" borderId="62" xfId="1" applyFont="1" applyBorder="1" applyAlignment="1">
      <alignment horizontal="center" vertical="center"/>
    </xf>
    <xf numFmtId="0" fontId="17" fillId="0" borderId="31" xfId="1" applyFont="1" applyBorder="1"/>
    <xf numFmtId="0" fontId="17" fillId="0" borderId="32" xfId="1" applyFont="1" applyBorder="1"/>
    <xf numFmtId="167" fontId="17" fillId="0" borderId="32" xfId="1" applyNumberFormat="1" applyFont="1" applyBorder="1"/>
    <xf numFmtId="4" fontId="17" fillId="0" borderId="63" xfId="1" applyNumberFormat="1" applyFont="1" applyBorder="1"/>
    <xf numFmtId="4" fontId="17" fillId="0" borderId="64" xfId="1" applyNumberFormat="1" applyFont="1" applyBorder="1"/>
    <xf numFmtId="4" fontId="17" fillId="0" borderId="65" xfId="1" applyNumberFormat="1" applyFont="1" applyBorder="1"/>
    <xf numFmtId="4" fontId="17" fillId="0" borderId="66" xfId="1" applyNumberFormat="1" applyFont="1" applyBorder="1"/>
    <xf numFmtId="4" fontId="17" fillId="0" borderId="67" xfId="1" applyNumberFormat="1" applyFont="1" applyBorder="1"/>
    <xf numFmtId="4" fontId="17" fillId="0" borderId="38" xfId="1" applyNumberFormat="1" applyFont="1" applyBorder="1" applyAlignment="1">
      <alignment horizontal="right"/>
    </xf>
    <xf numFmtId="4" fontId="17" fillId="0" borderId="68" xfId="1" applyNumberFormat="1" applyFont="1" applyBorder="1"/>
    <xf numFmtId="0" fontId="17" fillId="4" borderId="69" xfId="1" applyFont="1" applyFill="1" applyBorder="1" applyAlignment="1">
      <alignment horizontal="left" wrapText="1" indent="1"/>
    </xf>
    <xf numFmtId="0" fontId="17" fillId="3" borderId="69" xfId="1" applyFont="1" applyFill="1" applyBorder="1" applyAlignment="1">
      <alignment wrapText="1"/>
    </xf>
    <xf numFmtId="0" fontId="17" fillId="3" borderId="70" xfId="1" applyFont="1" applyFill="1" applyBorder="1" applyAlignment="1">
      <alignment horizontal="left" vertical="center" indent="2"/>
    </xf>
    <xf numFmtId="167" fontId="17" fillId="4" borderId="70" xfId="1" applyNumberFormat="1" applyFont="1" applyFill="1" applyBorder="1"/>
    <xf numFmtId="4" fontId="17" fillId="4" borderId="71" xfId="1" applyNumberFormat="1" applyFont="1" applyFill="1" applyBorder="1"/>
    <xf numFmtId="4" fontId="17" fillId="0" borderId="72" xfId="1" applyNumberFormat="1" applyFont="1" applyBorder="1"/>
    <xf numFmtId="4" fontId="17" fillId="4" borderId="73" xfId="1" applyNumberFormat="1" applyFont="1" applyFill="1" applyBorder="1"/>
    <xf numFmtId="4" fontId="17" fillId="4" borderId="74" xfId="1" applyNumberFormat="1" applyFont="1" applyFill="1" applyBorder="1"/>
    <xf numFmtId="4" fontId="17" fillId="0" borderId="75" xfId="1" applyNumberFormat="1" applyFont="1" applyBorder="1" applyAlignment="1">
      <alignment horizontal="right"/>
    </xf>
    <xf numFmtId="167" fontId="17" fillId="4" borderId="76" xfId="1" applyNumberFormat="1" applyFont="1" applyFill="1" applyBorder="1"/>
    <xf numFmtId="4" fontId="17" fillId="4" borderId="77" xfId="1" applyNumberFormat="1" applyFont="1" applyFill="1" applyBorder="1"/>
    <xf numFmtId="4" fontId="17" fillId="4" borderId="78" xfId="1" applyNumberFormat="1" applyFont="1" applyFill="1" applyBorder="1"/>
    <xf numFmtId="4" fontId="17" fillId="4" borderId="79" xfId="1" applyNumberFormat="1" applyFont="1" applyFill="1" applyBorder="1"/>
    <xf numFmtId="4" fontId="17" fillId="0" borderId="80" xfId="1" applyNumberFormat="1" applyFont="1" applyBorder="1" applyAlignment="1">
      <alignment horizontal="right"/>
    </xf>
    <xf numFmtId="0" fontId="17" fillId="4" borderId="69" xfId="1" applyFont="1" applyFill="1" applyBorder="1" applyAlignment="1">
      <alignment wrapText="1"/>
    </xf>
    <xf numFmtId="0" fontId="17" fillId="4" borderId="76" xfId="1" applyFont="1" applyFill="1" applyBorder="1" applyAlignment="1">
      <alignment horizontal="left" indent="2"/>
    </xf>
    <xf numFmtId="0" fontId="21" fillId="0" borderId="81" xfId="1" applyFont="1" applyBorder="1"/>
    <xf numFmtId="0" fontId="17" fillId="0" borderId="82" xfId="1" applyFont="1" applyBorder="1"/>
    <xf numFmtId="167" fontId="17" fillId="0" borderId="82" xfId="1" applyNumberFormat="1" applyFont="1" applyBorder="1"/>
    <xf numFmtId="4" fontId="17" fillId="0" borderId="57" xfId="1" applyNumberFormat="1" applyFont="1" applyBorder="1"/>
    <xf numFmtId="4" fontId="17" fillId="0" borderId="83" xfId="1" applyNumberFormat="1" applyFont="1" applyBorder="1"/>
    <xf numFmtId="4" fontId="17" fillId="0" borderId="84" xfId="1" applyNumberFormat="1" applyFont="1" applyBorder="1"/>
    <xf numFmtId="4" fontId="17" fillId="0" borderId="60" xfId="1" applyNumberFormat="1" applyFont="1" applyBorder="1"/>
    <xf numFmtId="4" fontId="17" fillId="0" borderId="85" xfId="1" applyNumberFormat="1" applyFont="1" applyBorder="1"/>
    <xf numFmtId="4" fontId="17" fillId="0" borderId="61" xfId="1" applyNumberFormat="1" applyFont="1" applyBorder="1" applyAlignment="1">
      <alignment horizontal="right"/>
    </xf>
    <xf numFmtId="4" fontId="17" fillId="0" borderId="62" xfId="1" applyNumberFormat="1" applyFont="1" applyBorder="1"/>
    <xf numFmtId="0" fontId="20" fillId="5" borderId="86" xfId="1" applyFont="1" applyFill="1" applyBorder="1" applyAlignment="1">
      <alignment horizontal="centerContinuous" vertical="center"/>
    </xf>
    <xf numFmtId="0" fontId="17" fillId="5" borderId="87" xfId="1" applyFont="1" applyFill="1" applyBorder="1" applyAlignment="1">
      <alignment horizontal="centerContinuous" vertical="center"/>
    </xf>
    <xf numFmtId="4" fontId="20" fillId="3" borderId="88" xfId="1" applyNumberFormat="1" applyFont="1" applyFill="1" applyBorder="1" applyAlignment="1">
      <alignment horizontal="center" vertical="center"/>
    </xf>
    <xf numFmtId="4" fontId="20" fillId="0" borderId="89" xfId="1" applyNumberFormat="1" applyFont="1" applyBorder="1" applyAlignment="1">
      <alignment vertical="center"/>
    </xf>
    <xf numFmtId="4" fontId="20" fillId="3" borderId="90" xfId="1" applyNumberFormat="1" applyFont="1" applyFill="1" applyBorder="1" applyAlignment="1">
      <alignment horizontal="center" vertical="center"/>
    </xf>
    <xf numFmtId="4" fontId="22" fillId="0" borderId="89" xfId="1" applyNumberFormat="1" applyFont="1" applyBorder="1" applyAlignment="1">
      <alignment vertical="center"/>
    </xf>
    <xf numFmtId="4" fontId="17" fillId="0" borderId="0" xfId="1" applyNumberFormat="1" applyFont="1"/>
    <xf numFmtId="168" fontId="22" fillId="0" borderId="0" xfId="1" applyNumberFormat="1" applyFont="1"/>
    <xf numFmtId="0" fontId="17" fillId="0" borderId="0" xfId="1" applyFont="1" applyAlignment="1">
      <alignment horizontal="right"/>
    </xf>
    <xf numFmtId="10" fontId="17" fillId="0" borderId="0" xfId="1" applyNumberFormat="1" applyFont="1"/>
    <xf numFmtId="168" fontId="17" fillId="0" borderId="0" xfId="1" applyNumberFormat="1" applyFont="1"/>
    <xf numFmtId="10" fontId="17" fillId="0" borderId="0" xfId="1" applyNumberFormat="1" applyFont="1" applyAlignment="1">
      <alignment horizontal="left"/>
    </xf>
    <xf numFmtId="4" fontId="17" fillId="0" borderId="0" xfId="1" applyNumberFormat="1" applyFont="1" applyAlignment="1">
      <alignment horizontal="left"/>
    </xf>
    <xf numFmtId="0" fontId="17" fillId="0" borderId="0" xfId="1" applyFont="1" applyAlignment="1">
      <alignment horizontal="left"/>
    </xf>
    <xf numFmtId="0" fontId="20" fillId="6" borderId="91" xfId="1" applyFont="1" applyFill="1" applyBorder="1" applyAlignment="1">
      <alignment horizontal="right" vertical="center"/>
    </xf>
    <xf numFmtId="4" fontId="24" fillId="0" borderId="0" xfId="0" applyNumberFormat="1" applyFont="1" applyProtection="1">
      <protection hidden="1"/>
    </xf>
    <xf numFmtId="0" fontId="1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14" fontId="14" fillId="0" borderId="14" xfId="0" applyNumberFormat="1" applyFont="1" applyBorder="1" applyAlignment="1" applyProtection="1">
      <alignment horizontal="center" vertical="center" wrapText="1"/>
      <protection locked="0"/>
    </xf>
    <xf numFmtId="14" fontId="14" fillId="0" borderId="15" xfId="0" applyNumberFormat="1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>
      <alignment horizontal="left"/>
    </xf>
    <xf numFmtId="14" fontId="16" fillId="0" borderId="12" xfId="0" applyNumberFormat="1" applyFont="1" applyBorder="1" applyAlignment="1" applyProtection="1">
      <alignment horizontal="left"/>
      <protection locked="0"/>
    </xf>
    <xf numFmtId="0" fontId="16" fillId="0" borderId="11" xfId="0" applyFont="1" applyBorder="1" applyAlignment="1" applyProtection="1">
      <alignment horizontal="left"/>
      <protection locked="0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>
      <alignment horizontal="center" vertical="center" wrapText="1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14" fontId="14" fillId="0" borderId="24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0" borderId="0" xfId="0" applyFont="1" applyAlignment="1" applyProtection="1">
      <alignment horizontal="right" vertical="center"/>
      <protection locked="0"/>
    </xf>
    <xf numFmtId="165" fontId="17" fillId="0" borderId="30" xfId="2" applyNumberFormat="1" applyFont="1" applyBorder="1" applyAlignment="1">
      <alignment horizontal="left"/>
    </xf>
    <xf numFmtId="0" fontId="19" fillId="2" borderId="0" xfId="1" applyFont="1" applyFill="1" applyAlignment="1">
      <alignment horizontal="center" vertical="center"/>
    </xf>
    <xf numFmtId="0" fontId="17" fillId="0" borderId="0" xfId="1" applyFont="1" applyAlignment="1">
      <alignment horizontal="center" vertical="top"/>
    </xf>
    <xf numFmtId="0" fontId="17" fillId="0" borderId="29" xfId="1" applyFont="1" applyBorder="1" applyAlignment="1">
      <alignment horizontal="center" wrapText="1"/>
    </xf>
    <xf numFmtId="165" fontId="17" fillId="0" borderId="29" xfId="2" applyNumberFormat="1" applyFont="1" applyBorder="1" applyAlignment="1">
      <alignment horizontal="left"/>
    </xf>
    <xf numFmtId="4" fontId="17" fillId="0" borderId="0" xfId="1" applyNumberFormat="1" applyFont="1" applyAlignment="1">
      <alignment horizontal="right" indent="2"/>
    </xf>
    <xf numFmtId="166" fontId="17" fillId="0" borderId="0" xfId="2" applyNumberFormat="1" applyFont="1" applyBorder="1" applyAlignment="1">
      <alignment horizontal="left"/>
    </xf>
    <xf numFmtId="0" fontId="20" fillId="0" borderId="32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20" fillId="3" borderId="33" xfId="1" applyFont="1" applyFill="1" applyBorder="1" applyAlignment="1">
      <alignment horizontal="center" vertical="center"/>
    </xf>
    <xf numFmtId="0" fontId="20" fillId="3" borderId="34" xfId="1" applyFont="1" applyFill="1" applyBorder="1" applyAlignment="1">
      <alignment horizontal="center" vertical="center"/>
    </xf>
    <xf numFmtId="0" fontId="20" fillId="3" borderId="35" xfId="1" applyFont="1" applyFill="1" applyBorder="1" applyAlignment="1">
      <alignment horizontal="center" vertical="center"/>
    </xf>
    <xf numFmtId="0" fontId="20" fillId="3" borderId="36" xfId="1" applyFont="1" applyFill="1" applyBorder="1" applyAlignment="1">
      <alignment horizontal="center" vertical="center"/>
    </xf>
    <xf numFmtId="0" fontId="20" fillId="3" borderId="37" xfId="1" applyFont="1" applyFill="1" applyBorder="1" applyAlignment="1">
      <alignment horizontal="center" vertical="center"/>
    </xf>
    <xf numFmtId="4" fontId="22" fillId="0" borderId="0" xfId="1" applyNumberFormat="1" applyFont="1" applyAlignment="1">
      <alignment horizontal="right" indent="2"/>
    </xf>
    <xf numFmtId="10" fontId="17" fillId="4" borderId="0" xfId="1" applyNumberFormat="1" applyFont="1" applyFill="1" applyAlignment="1">
      <alignment horizontal="left" indent="1"/>
    </xf>
    <xf numFmtId="168" fontId="17" fillId="0" borderId="0" xfId="1" applyNumberFormat="1" applyFont="1" applyAlignment="1">
      <alignment horizontal="left"/>
    </xf>
    <xf numFmtId="4" fontId="23" fillId="4" borderId="93" xfId="1" applyNumberFormat="1" applyFont="1" applyFill="1" applyBorder="1" applyAlignment="1">
      <alignment horizontal="center" vertical="center"/>
    </xf>
    <xf numFmtId="4" fontId="23" fillId="4" borderId="92" xfId="1" applyNumberFormat="1" applyFont="1" applyFill="1" applyBorder="1" applyAlignment="1">
      <alignment horizontal="center" vertical="center"/>
    </xf>
    <xf numFmtId="4" fontId="23" fillId="0" borderId="91" xfId="1" applyNumberFormat="1" applyFont="1" applyBorder="1" applyAlignment="1">
      <alignment horizontal="center"/>
    </xf>
    <xf numFmtId="4" fontId="23" fillId="0" borderId="92" xfId="1" applyNumberFormat="1" applyFont="1" applyBorder="1" applyAlignment="1">
      <alignment horizontal="center"/>
    </xf>
    <xf numFmtId="10" fontId="17" fillId="0" borderId="0" xfId="1" applyNumberFormat="1" applyFont="1" applyAlignment="1">
      <alignment horizontal="left"/>
    </xf>
  </cellXfs>
  <cellStyles count="3">
    <cellStyle name="Milliers 2" xfId="2" xr:uid="{E7038226-B885-44A2-8BFE-21ADA023B4DA}"/>
    <cellStyle name="Normal" xfId="0" builtinId="0"/>
    <cellStyle name="Normal 2" xfId="1" xr:uid="{698AB10D-E33B-4461-94AF-43D1706A0050}"/>
  </cellStyles>
  <dxfs count="0"/>
  <tableStyles count="0" defaultTableStyle="TableStyleMedium2" defaultPivotStyle="PivotStyleLight16"/>
  <colors>
    <mruColors>
      <color rgb="FF0054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231321</xdr:colOff>
      <xdr:row>1</xdr:row>
      <xdr:rowOff>149135</xdr:rowOff>
    </xdr:from>
    <xdr:to>
      <xdr:col>13</xdr:col>
      <xdr:colOff>210366</xdr:colOff>
      <xdr:row>10</xdr:row>
      <xdr:rowOff>2449</xdr:rowOff>
    </xdr:to>
    <xdr:pic>
      <xdr:nvPicPr>
        <xdr:cNvPr id="1418" name="Image 9" descr="C:\Users\guillaume.pincemy\AppData\Local\Microsoft\Windows\INetCache\Content.Word\logo canal Seine-Nord Europe-propo.png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035" y="366849"/>
          <a:ext cx="3104334" cy="19172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198120</xdr:colOff>
      <xdr:row>52</xdr:row>
      <xdr:rowOff>121920</xdr:rowOff>
    </xdr:from>
    <xdr:to>
      <xdr:col>28</xdr:col>
      <xdr:colOff>233362</xdr:colOff>
      <xdr:row>56</xdr:row>
      <xdr:rowOff>2178</xdr:rowOff>
    </xdr:to>
    <xdr:pic>
      <xdr:nvPicPr>
        <xdr:cNvPr id="1419" name="Image 1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2520" y="11529060"/>
          <a:ext cx="174498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91440</xdr:colOff>
      <xdr:row>52</xdr:row>
      <xdr:rowOff>15240</xdr:rowOff>
    </xdr:from>
    <xdr:to>
      <xdr:col>32</xdr:col>
      <xdr:colOff>234315</xdr:colOff>
      <xdr:row>56</xdr:row>
      <xdr:rowOff>1360</xdr:rowOff>
    </xdr:to>
    <xdr:pic>
      <xdr:nvPicPr>
        <xdr:cNvPr id="1420" name="Image 11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1422380"/>
          <a:ext cx="88392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66675</xdr:colOff>
      <xdr:row>16</xdr:row>
      <xdr:rowOff>133350</xdr:rowOff>
    </xdr:from>
    <xdr:to>
      <xdr:col>32</xdr:col>
      <xdr:colOff>0</xdr:colOff>
      <xdr:row>24</xdr:row>
      <xdr:rowOff>1768</xdr:rowOff>
    </xdr:to>
    <xdr:pic>
      <xdr:nvPicPr>
        <xdr:cNvPr id="1421" name="Image 12" descr="G:\DCRP\CHARGES-COM\Transport-Canal Seine Nord-Mer-Ports &amp; Littoral\Canal Seine Nord\Charte graphique\Charte graphique 120618\CSNE-couv.A4\CSNE-couv.A42.png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084792"/>
            </a:clrFrom>
            <a:clrTo>
              <a:srgbClr val="08479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055" b="10313"/>
        <a:stretch>
          <a:fillRect/>
        </a:stretch>
      </xdr:blipFill>
      <xdr:spPr bwMode="auto">
        <a:xfrm>
          <a:off x="665389" y="5385707"/>
          <a:ext cx="8906147" cy="19639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30480</xdr:colOff>
      <xdr:row>1</xdr:row>
      <xdr:rowOff>121920</xdr:rowOff>
    </xdr:from>
    <xdr:to>
      <xdr:col>50</xdr:col>
      <xdr:colOff>692</xdr:colOff>
      <xdr:row>6</xdr:row>
      <xdr:rowOff>2312</xdr:rowOff>
    </xdr:to>
    <xdr:pic>
      <xdr:nvPicPr>
        <xdr:cNvPr id="1422" name="Image 1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1720" y="297180"/>
          <a:ext cx="185928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91440</xdr:colOff>
      <xdr:row>0</xdr:row>
      <xdr:rowOff>121920</xdr:rowOff>
    </xdr:from>
    <xdr:to>
      <xdr:col>42</xdr:col>
      <xdr:colOff>0</xdr:colOff>
      <xdr:row>6</xdr:row>
      <xdr:rowOff>2312</xdr:rowOff>
    </xdr:to>
    <xdr:pic>
      <xdr:nvPicPr>
        <xdr:cNvPr id="1423" name="Image 14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121920"/>
          <a:ext cx="101346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121556</xdr:colOff>
      <xdr:row>6</xdr:row>
      <xdr:rowOff>8163</xdr:rowOff>
    </xdr:from>
    <xdr:to>
      <xdr:col>66</xdr:col>
      <xdr:colOff>166549</xdr:colOff>
      <xdr:row>6</xdr:row>
      <xdr:rowOff>8163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8982527" y="1070337"/>
          <a:ext cx="6997702" cy="0"/>
        </a:xfrm>
        <a:prstGeom prst="line">
          <a:avLst/>
        </a:prstGeom>
        <a:ln w="9525"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33</xdr:row>
      <xdr:rowOff>66675</xdr:rowOff>
    </xdr:from>
    <xdr:to>
      <xdr:col>30</xdr:col>
      <xdr:colOff>161925</xdr:colOff>
      <xdr:row>37</xdr:row>
      <xdr:rowOff>57150</xdr:rowOff>
    </xdr:to>
    <xdr:pic>
      <xdr:nvPicPr>
        <xdr:cNvPr id="12" name="Image 11" descr="cid:image003.jpg@01D5FE1D.AA23143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7705725"/>
          <a:ext cx="13716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51</xdr:col>
      <xdr:colOff>190500</xdr:colOff>
      <xdr:row>1</xdr:row>
      <xdr:rowOff>100542</xdr:rowOff>
    </xdr:from>
    <xdr:to>
      <xdr:col>56</xdr:col>
      <xdr:colOff>66675</xdr:colOff>
      <xdr:row>4</xdr:row>
      <xdr:rowOff>142875</xdr:rowOff>
    </xdr:to>
    <xdr:pic>
      <xdr:nvPicPr>
        <xdr:cNvPr id="13" name="Image 12" descr="cid:image003.jpg@01D5FE1D.AA2314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4875" y="281517"/>
          <a:ext cx="1066800" cy="585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g.au.setec.local\PROD$\pjw\ein_flmg003a1\c3duser\dms30761\Cadre_chiffrage_DRC_Ecluses_PF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rcadiso365-my.sharepoint.com/Users/DBE393/AppData/Local/Microsoft/Windows/INetCache/Content.Outlook/54RI0FMA/sommaire%20DCE_v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BE393\AppData\Local\Microsoft\Windows\INetCache\Content.Outlook\54RI0FMA\sommaire%20DCE_v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an"/>
      <sheetName val="Détail_chiffrage-global"/>
      <sheetName val="ref_listes"/>
      <sheetName val="ref_PU"/>
    </sheetNames>
    <sheetDataSet>
      <sheetData sheetId="0"/>
      <sheetData sheetId="1"/>
      <sheetData sheetId="2">
        <row r="3">
          <cell r="A3" t="str">
            <v>Etudes hydrogéologiques</v>
          </cell>
        </row>
        <row r="4">
          <cell r="A4" t="str">
            <v>Etude des solutions techniques</v>
          </cell>
        </row>
        <row r="5">
          <cell r="A5" t="str">
            <v>Rétablissements</v>
          </cell>
        </row>
        <row r="6">
          <cell r="A6" t="str">
            <v>Etudes d'éléments hors programme ou non prévus au marché</v>
          </cell>
        </row>
        <row r="7">
          <cell r="A7" t="str">
            <v>Reprise d'études</v>
          </cell>
        </row>
        <row r="8">
          <cell r="A8" t="str">
            <v>Entrants insuffisants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u DCE"/>
      <sheetName val="CCTP_0"/>
      <sheetName val="data"/>
      <sheetName val="CCTP_2"/>
      <sheetName val="PRO"/>
      <sheetName val="exemples"/>
      <sheetName val="édit_CCTP_0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u DCE"/>
      <sheetName val="CCTP_0"/>
      <sheetName val="data"/>
      <sheetName val="CCTP_2"/>
      <sheetName val="PRO"/>
      <sheetName val="exemples"/>
      <sheetName val="édit_CCTP_0"/>
    </sheetNames>
    <sheetDataSet>
      <sheetData sheetId="0" refreshError="1"/>
      <sheetData sheetId="1"/>
      <sheetData sheetId="2">
        <row r="2">
          <cell r="D2" t="e">
            <v>#REF!</v>
          </cell>
          <cell r="G2" t="e">
            <v>#REF!</v>
          </cell>
        </row>
      </sheetData>
      <sheetData sheetId="3" refreshError="1"/>
      <sheetData sheetId="4" refreshError="1"/>
      <sheetData sheetId="5" refreshError="1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LEMENT Thomas" id="{623FF51A-95BE-4A9A-AEDC-6A44B7E35B1A}" userId="S::thomas.clement@setec.com::634fd513-800d-4f66-a262-ee48e7d8a8a6" providerId="AD"/>
</personList>
</file>

<file path=xl/theme/theme1.xml><?xml version="1.0" encoding="utf-8"?>
<a:theme xmlns:a="http://schemas.openxmlformats.org/drawingml/2006/main" name="Thème Office">
  <a:themeElements>
    <a:clrScheme name="SCSNE_2019">
      <a:dk1>
        <a:sysClr val="windowText" lastClr="000000"/>
      </a:dk1>
      <a:lt1>
        <a:sysClr val="window" lastClr="FFFFFF"/>
      </a:lt1>
      <a:dk2>
        <a:srgbClr val="00549A"/>
      </a:dk2>
      <a:lt2>
        <a:srgbClr val="EEECE1"/>
      </a:lt2>
      <a:accent1>
        <a:srgbClr val="B8D553"/>
      </a:accent1>
      <a:accent2>
        <a:srgbClr val="44B1D2"/>
      </a:accent2>
      <a:accent3>
        <a:srgbClr val="065DA2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53" dT="2023-10-03T13:43:50.04" personId="{623FF51A-95BE-4A9A-AEDC-6A44B7E35B1A}" id="{B06B4C9E-7658-4B9B-9E6C-AEB0777D4714}">
    <text>Nous avons corrigé ce qui nous a semblé être une coquille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8:BP53"/>
  <sheetViews>
    <sheetView showGridLines="0" tabSelected="1" topLeftCell="A15" zoomScale="80" zoomScaleNormal="80" zoomScaleSheetLayoutView="90" zoomScalePageLayoutView="70" workbookViewId="0">
      <selection activeCell="K51" sqref="K51:M51"/>
    </sheetView>
  </sheetViews>
  <sheetFormatPr baseColWidth="10" defaultColWidth="3.125" defaultRowHeight="14.25" x14ac:dyDescent="0.2"/>
  <cols>
    <col min="1" max="108" width="3.125" customWidth="1"/>
  </cols>
  <sheetData>
    <row r="8" spans="4:68" ht="15" customHeight="1" x14ac:dyDescent="0.2">
      <c r="F8" s="1"/>
      <c r="G8" s="1"/>
      <c r="H8" s="1"/>
      <c r="I8" s="1"/>
      <c r="J8" s="1"/>
      <c r="K8" s="1"/>
      <c r="L8" s="1"/>
    </row>
    <row r="9" spans="4:68" ht="18.75" customHeight="1" x14ac:dyDescent="0.2">
      <c r="E9" s="1"/>
      <c r="F9" s="1"/>
      <c r="G9" s="1"/>
      <c r="H9" s="1"/>
      <c r="I9" s="1"/>
      <c r="J9" s="1"/>
      <c r="K9" s="1"/>
      <c r="L9" s="1"/>
    </row>
    <row r="10" spans="4:68" ht="15" customHeight="1" x14ac:dyDescent="0.35">
      <c r="L10" s="2"/>
    </row>
    <row r="11" spans="4:68" ht="72" customHeight="1" x14ac:dyDescent="0.2">
      <c r="D11" s="161" t="s">
        <v>84</v>
      </c>
      <c r="E11" s="161"/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61"/>
      <c r="AF11" s="8"/>
    </row>
    <row r="12" spans="4:68" ht="45" customHeight="1" x14ac:dyDescent="0.25">
      <c r="D12" s="162" t="s">
        <v>79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7"/>
      <c r="AL12" s="133" t="s">
        <v>4</v>
      </c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</row>
    <row r="13" spans="4:68" ht="14.1" customHeight="1" x14ac:dyDescent="0.2"/>
    <row r="14" spans="4:68" ht="25.5" customHeight="1" x14ac:dyDescent="0.2">
      <c r="AL14" s="154" t="s">
        <v>0</v>
      </c>
      <c r="AM14" s="152"/>
      <c r="AN14" s="152" t="s">
        <v>1</v>
      </c>
      <c r="AO14" s="152"/>
      <c r="AP14" s="152"/>
      <c r="AQ14" s="152"/>
      <c r="AR14" s="152" t="s">
        <v>25</v>
      </c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 t="s">
        <v>26</v>
      </c>
      <c r="BF14" s="152"/>
      <c r="BG14" s="152"/>
      <c r="BH14" s="152"/>
      <c r="BI14" s="152" t="s">
        <v>2</v>
      </c>
      <c r="BJ14" s="152"/>
      <c r="BK14" s="152"/>
      <c r="BL14" s="152"/>
      <c r="BM14" s="152" t="s">
        <v>3</v>
      </c>
      <c r="BN14" s="152"/>
      <c r="BO14" s="152"/>
      <c r="BP14" s="153"/>
    </row>
    <row r="15" spans="4:68" ht="15" customHeight="1" x14ac:dyDescent="0.2">
      <c r="AE15" s="10"/>
      <c r="AL15" s="125"/>
      <c r="AM15" s="126"/>
      <c r="AN15" s="129"/>
      <c r="AO15" s="129"/>
      <c r="AP15" s="129"/>
      <c r="AQ15" s="129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1"/>
      <c r="BP15" s="151"/>
    </row>
    <row r="16" spans="4:68" x14ac:dyDescent="0.2">
      <c r="AL16" s="127"/>
      <c r="AM16" s="128"/>
      <c r="AN16" s="130"/>
      <c r="AO16" s="130"/>
      <c r="AP16" s="130"/>
      <c r="AQ16" s="130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42"/>
    </row>
    <row r="17" spans="5:68" ht="15" x14ac:dyDescent="0.25">
      <c r="AE17" s="5"/>
      <c r="AL17" s="127"/>
      <c r="AM17" s="128"/>
      <c r="AN17" s="130"/>
      <c r="AO17" s="130"/>
      <c r="AP17" s="130"/>
      <c r="AQ17" s="130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42"/>
    </row>
    <row r="18" spans="5:68" x14ac:dyDescent="0.2">
      <c r="AL18" s="127"/>
      <c r="AM18" s="128"/>
      <c r="AN18" s="130"/>
      <c r="AO18" s="130"/>
      <c r="AP18" s="130"/>
      <c r="AQ18" s="130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42"/>
    </row>
    <row r="19" spans="5:68" x14ac:dyDescent="0.2">
      <c r="AL19" s="127"/>
      <c r="AM19" s="128"/>
      <c r="AN19" s="130"/>
      <c r="AO19" s="130"/>
      <c r="AP19" s="130"/>
      <c r="AQ19" s="130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51"/>
    </row>
    <row r="20" spans="5:68" x14ac:dyDescent="0.2">
      <c r="AE20" t="s">
        <v>76</v>
      </c>
      <c r="AL20" s="127"/>
      <c r="AM20" s="128"/>
      <c r="AN20" s="130"/>
      <c r="AO20" s="130"/>
      <c r="AP20" s="130"/>
      <c r="AQ20" s="130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42"/>
    </row>
    <row r="21" spans="5:68" x14ac:dyDescent="0.2">
      <c r="AL21" s="127"/>
      <c r="AM21" s="128"/>
      <c r="AN21" s="130"/>
      <c r="AO21" s="130"/>
      <c r="AP21" s="130"/>
      <c r="AQ21" s="130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42"/>
    </row>
    <row r="22" spans="5:68" x14ac:dyDescent="0.2">
      <c r="AL22" s="127"/>
      <c r="AM22" s="128"/>
      <c r="AN22" s="130"/>
      <c r="AO22" s="130"/>
      <c r="AP22" s="130"/>
      <c r="AQ22" s="130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42"/>
    </row>
    <row r="23" spans="5:68" x14ac:dyDescent="0.2">
      <c r="AL23" s="127"/>
      <c r="AM23" s="128"/>
      <c r="AN23" s="130"/>
      <c r="AO23" s="130"/>
      <c r="AP23" s="130"/>
      <c r="AQ23" s="130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42"/>
    </row>
    <row r="24" spans="5:68" ht="36" customHeight="1" x14ac:dyDescent="0.2">
      <c r="AL24" s="158"/>
      <c r="AM24" s="159"/>
      <c r="AN24" s="160"/>
      <c r="AO24" s="160"/>
      <c r="AP24" s="160"/>
      <c r="AQ24" s="160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44"/>
    </row>
    <row r="26" spans="5:68" ht="17.45" customHeight="1" x14ac:dyDescent="0.2">
      <c r="R26" s="163" t="s">
        <v>29</v>
      </c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</row>
    <row r="27" spans="5:68" ht="14.1" customHeight="1" x14ac:dyDescent="0.25">
      <c r="F27" s="4"/>
      <c r="G27" s="4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</row>
    <row r="28" spans="5:68" ht="14.1" customHeight="1" x14ac:dyDescent="0.25">
      <c r="E28" s="4"/>
      <c r="F28" s="4"/>
      <c r="G28" s="4"/>
      <c r="AE28" s="6"/>
    </row>
    <row r="29" spans="5:68" ht="15" customHeight="1" x14ac:dyDescent="0.25">
      <c r="AL29" s="133" t="s">
        <v>13</v>
      </c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</row>
    <row r="30" spans="5:68" ht="15" customHeight="1" x14ac:dyDescent="0.2">
      <c r="U30" s="9"/>
      <c r="V30" s="9"/>
      <c r="W30" s="9"/>
      <c r="X30" s="9"/>
      <c r="Y30" s="9"/>
      <c r="Z30" s="9"/>
      <c r="AA30" s="9"/>
      <c r="AB30" s="9"/>
      <c r="AC30" s="9"/>
      <c r="AD30" s="25"/>
      <c r="AE30" s="26" t="s">
        <v>30</v>
      </c>
    </row>
    <row r="31" spans="5:68" ht="14.25" customHeight="1" x14ac:dyDescent="0.2">
      <c r="L31" s="3"/>
      <c r="T31" s="9"/>
      <c r="U31" s="9"/>
      <c r="V31" s="9"/>
      <c r="W31" s="9"/>
      <c r="X31" s="9"/>
      <c r="Y31" s="9"/>
      <c r="Z31" s="9"/>
      <c r="AA31" s="9"/>
      <c r="AB31" s="9"/>
      <c r="AC31" s="9"/>
      <c r="AD31" s="25"/>
      <c r="AE31" s="25"/>
      <c r="AL31" s="145" t="s">
        <v>14</v>
      </c>
      <c r="AM31" s="146"/>
      <c r="AN31" s="146"/>
      <c r="AO31" s="146"/>
      <c r="AP31" s="146"/>
      <c r="AQ31" s="146"/>
      <c r="AR31" s="146"/>
      <c r="AS31" s="146"/>
      <c r="AT31" s="146" t="s">
        <v>15</v>
      </c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 t="s">
        <v>16</v>
      </c>
      <c r="BG31" s="146"/>
      <c r="BH31" s="146"/>
      <c r="BI31" s="146"/>
      <c r="BJ31" s="146"/>
      <c r="BK31" s="146"/>
      <c r="BL31" s="146"/>
      <c r="BM31" s="146"/>
      <c r="BN31" s="146"/>
      <c r="BO31" s="146"/>
      <c r="BP31" s="150"/>
    </row>
    <row r="32" spans="5:68" ht="23.25" x14ac:dyDescent="0.25">
      <c r="L32" s="3"/>
      <c r="AD32" s="22"/>
      <c r="AE32" s="27" t="s">
        <v>28</v>
      </c>
      <c r="AL32" s="147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  <c r="BI32" s="148"/>
      <c r="BJ32" s="148"/>
      <c r="BK32" s="148"/>
      <c r="BL32" s="148"/>
      <c r="BM32" s="148"/>
      <c r="BN32" s="148"/>
      <c r="BO32" s="148"/>
      <c r="BP32" s="149"/>
    </row>
    <row r="33" spans="2:68" x14ac:dyDescent="0.2">
      <c r="AL33" s="147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  <c r="BI33" s="148"/>
      <c r="BJ33" s="148"/>
      <c r="BK33" s="148"/>
      <c r="BL33" s="148"/>
      <c r="BM33" s="148"/>
      <c r="BN33" s="148"/>
      <c r="BO33" s="148"/>
      <c r="BP33" s="149"/>
    </row>
    <row r="34" spans="2:68" ht="15" customHeight="1" x14ac:dyDescent="0.2">
      <c r="AL34" s="147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  <c r="BI34" s="148"/>
      <c r="BJ34" s="148"/>
      <c r="BK34" s="148"/>
      <c r="BL34" s="148"/>
      <c r="BM34" s="148"/>
      <c r="BN34" s="148"/>
      <c r="BO34" s="148"/>
      <c r="BP34" s="149"/>
    </row>
    <row r="35" spans="2:68" ht="15" customHeight="1" x14ac:dyDescent="0.2">
      <c r="AL35" s="147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  <c r="BI35" s="148"/>
      <c r="BJ35" s="148"/>
      <c r="BK35" s="148"/>
      <c r="BL35" s="148"/>
      <c r="BM35" s="148"/>
      <c r="BN35" s="148"/>
      <c r="BO35" s="148"/>
      <c r="BP35" s="149"/>
    </row>
    <row r="36" spans="2:68" ht="15" customHeight="1" x14ac:dyDescent="0.2">
      <c r="AL36" s="147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9"/>
    </row>
    <row r="37" spans="2:68" ht="15" customHeight="1" x14ac:dyDescent="0.2">
      <c r="AL37" s="147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  <c r="BI37" s="148"/>
      <c r="BJ37" s="148"/>
      <c r="BK37" s="148"/>
      <c r="BL37" s="148"/>
      <c r="BM37" s="148"/>
      <c r="BN37" s="148"/>
      <c r="BO37" s="148"/>
      <c r="BP37" s="149"/>
    </row>
    <row r="38" spans="2:68" ht="15" customHeight="1" x14ac:dyDescent="0.2">
      <c r="AL38" s="147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  <c r="BI38" s="148"/>
      <c r="BJ38" s="148"/>
      <c r="BK38" s="148"/>
      <c r="BL38" s="148"/>
      <c r="BM38" s="148"/>
      <c r="BN38" s="148"/>
      <c r="BO38" s="148"/>
      <c r="BP38" s="149"/>
    </row>
    <row r="39" spans="2:68" ht="15" customHeight="1" x14ac:dyDescent="0.2">
      <c r="AL39" s="157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  <c r="BI39" s="155"/>
      <c r="BJ39" s="155"/>
      <c r="BK39" s="155"/>
      <c r="BL39" s="155"/>
      <c r="BM39" s="155"/>
      <c r="BN39" s="155"/>
      <c r="BO39" s="155"/>
      <c r="BP39" s="156"/>
    </row>
    <row r="40" spans="2:68" ht="15" customHeight="1" x14ac:dyDescent="0.2"/>
    <row r="41" spans="2:68" ht="15" customHeight="1" x14ac:dyDescent="0.25">
      <c r="B41" s="11" t="s">
        <v>21</v>
      </c>
      <c r="C41" s="12"/>
      <c r="D41" s="13"/>
      <c r="E41" s="13"/>
      <c r="F41" s="13"/>
      <c r="G41" s="13"/>
      <c r="H41" s="13"/>
      <c r="I41" s="20" t="s">
        <v>23</v>
      </c>
      <c r="J41" s="21"/>
      <c r="K41" s="21"/>
      <c r="AL41" s="133" t="s">
        <v>20</v>
      </c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</row>
    <row r="42" spans="2:68" ht="15" customHeight="1" x14ac:dyDescent="0.2">
      <c r="B42" s="14" t="s">
        <v>22</v>
      </c>
      <c r="C42" s="15"/>
      <c r="D42" s="16"/>
      <c r="E42" s="16"/>
      <c r="F42" s="16"/>
      <c r="G42" s="16"/>
      <c r="H42" s="16"/>
      <c r="I42" s="23" t="s">
        <v>31</v>
      </c>
      <c r="J42" s="24"/>
      <c r="K42" s="24"/>
    </row>
    <row r="43" spans="2:68" ht="15" customHeight="1" x14ac:dyDescent="0.2">
      <c r="B43" s="17" t="s">
        <v>19</v>
      </c>
      <c r="C43" s="18"/>
      <c r="D43" s="19"/>
      <c r="E43" s="19"/>
      <c r="F43" s="19"/>
      <c r="G43" s="19"/>
      <c r="H43" s="19"/>
      <c r="I43" s="134">
        <v>45512</v>
      </c>
      <c r="J43" s="135"/>
      <c r="K43" s="135"/>
      <c r="AL43" s="136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  <c r="BI43" s="137"/>
      <c r="BJ43" s="137"/>
      <c r="BK43" s="137"/>
      <c r="BL43" s="137"/>
      <c r="BM43" s="137"/>
      <c r="BN43" s="137"/>
      <c r="BO43" s="137"/>
      <c r="BP43" s="138"/>
    </row>
    <row r="44" spans="2:68" ht="15" customHeight="1" x14ac:dyDescent="0.2">
      <c r="AL44" s="139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1"/>
    </row>
    <row r="45" spans="2:68" ht="15" customHeight="1" x14ac:dyDescent="0.2"/>
    <row r="48" spans="2:68" ht="18" x14ac:dyDescent="0.25">
      <c r="B48" s="133" t="s">
        <v>27</v>
      </c>
      <c r="C48" s="133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</row>
    <row r="50" spans="2:33" ht="22.5" customHeight="1" x14ac:dyDescent="0.2">
      <c r="B50" s="123" t="s">
        <v>5</v>
      </c>
      <c r="C50" s="123"/>
      <c r="D50" s="123"/>
      <c r="E50" s="123" t="s">
        <v>24</v>
      </c>
      <c r="F50" s="123"/>
      <c r="G50" s="123"/>
      <c r="H50" s="123" t="s">
        <v>6</v>
      </c>
      <c r="I50" s="123"/>
      <c r="J50" s="123"/>
      <c r="K50" s="123" t="s">
        <v>7</v>
      </c>
      <c r="L50" s="123"/>
      <c r="M50" s="123"/>
      <c r="N50" s="123" t="s">
        <v>17</v>
      </c>
      <c r="O50" s="123"/>
      <c r="P50" s="123"/>
      <c r="Q50" s="123"/>
      <c r="R50" s="123" t="s">
        <v>9</v>
      </c>
      <c r="S50" s="123"/>
      <c r="T50" s="123"/>
      <c r="U50" s="123" t="s">
        <v>18</v>
      </c>
      <c r="V50" s="123"/>
      <c r="W50" s="123"/>
      <c r="X50" s="123"/>
      <c r="Y50" s="123" t="s">
        <v>10</v>
      </c>
      <c r="Z50" s="123"/>
      <c r="AA50" s="123"/>
      <c r="AB50" s="123" t="s">
        <v>11</v>
      </c>
      <c r="AC50" s="123"/>
      <c r="AD50" s="123"/>
      <c r="AE50" s="123"/>
      <c r="AF50" s="123" t="s">
        <v>12</v>
      </c>
      <c r="AG50" s="123"/>
    </row>
    <row r="51" spans="2:33" ht="30.6" customHeight="1" x14ac:dyDescent="0.2">
      <c r="B51" s="124" t="s">
        <v>83</v>
      </c>
      <c r="C51" s="124"/>
      <c r="D51" s="124"/>
      <c r="E51" s="124" t="s">
        <v>77</v>
      </c>
      <c r="F51" s="124"/>
      <c r="G51" s="124"/>
      <c r="H51" s="124">
        <v>5</v>
      </c>
      <c r="I51" s="124"/>
      <c r="J51" s="124"/>
      <c r="K51" s="124" t="s">
        <v>87</v>
      </c>
      <c r="L51" s="124"/>
      <c r="M51" s="124"/>
      <c r="N51" s="124" t="s">
        <v>85</v>
      </c>
      <c r="O51" s="124"/>
      <c r="P51" s="124"/>
      <c r="Q51" s="124"/>
      <c r="R51" s="124" t="s">
        <v>86</v>
      </c>
      <c r="S51" s="124"/>
      <c r="T51" s="124"/>
      <c r="U51" s="124" t="s">
        <v>78</v>
      </c>
      <c r="V51" s="124"/>
      <c r="W51" s="124"/>
      <c r="X51" s="124"/>
      <c r="Y51" s="124" t="s">
        <v>80</v>
      </c>
      <c r="Z51" s="124"/>
      <c r="AA51" s="124"/>
      <c r="AB51" s="124" t="s">
        <v>81</v>
      </c>
      <c r="AC51" s="124"/>
      <c r="AD51" s="124"/>
      <c r="AE51" s="124"/>
      <c r="AF51" s="124" t="s">
        <v>8</v>
      </c>
      <c r="AG51" s="124"/>
    </row>
    <row r="53" spans="2:33" ht="22.5" customHeight="1" x14ac:dyDescent="0.2"/>
  </sheetData>
  <mergeCells count="80">
    <mergeCell ref="E50:G50"/>
    <mergeCell ref="E51:G51"/>
    <mergeCell ref="H50:J50"/>
    <mergeCell ref="H51:J51"/>
    <mergeCell ref="K50:M50"/>
    <mergeCell ref="D11:AE11"/>
    <mergeCell ref="D12:AE12"/>
    <mergeCell ref="R26:AE27"/>
    <mergeCell ref="B50:D50"/>
    <mergeCell ref="B51:D51"/>
    <mergeCell ref="U50:X50"/>
    <mergeCell ref="U51:X51"/>
    <mergeCell ref="Y50:AA50"/>
    <mergeCell ref="Y51:AA51"/>
    <mergeCell ref="AB50:AE50"/>
    <mergeCell ref="K51:M51"/>
    <mergeCell ref="N50:Q50"/>
    <mergeCell ref="N51:Q51"/>
    <mergeCell ref="R50:T50"/>
    <mergeCell ref="R51:T51"/>
    <mergeCell ref="AB51:AE51"/>
    <mergeCell ref="AL12:BP12"/>
    <mergeCell ref="AL29:BP29"/>
    <mergeCell ref="AL41:BP41"/>
    <mergeCell ref="AL14:AM14"/>
    <mergeCell ref="AN14:AQ14"/>
    <mergeCell ref="AT34:BE35"/>
    <mergeCell ref="AL21:AM22"/>
    <mergeCell ref="AT38:BE39"/>
    <mergeCell ref="BF38:BP39"/>
    <mergeCell ref="AL38:AS39"/>
    <mergeCell ref="BM21:BP22"/>
    <mergeCell ref="AL23:AM24"/>
    <mergeCell ref="AL34:AS35"/>
    <mergeCell ref="AL36:AS37"/>
    <mergeCell ref="BF34:BP35"/>
    <mergeCell ref="AN23:AQ24"/>
    <mergeCell ref="AL17:AM18"/>
    <mergeCell ref="BM14:BP14"/>
    <mergeCell ref="BF32:BP33"/>
    <mergeCell ref="AN17:AQ18"/>
    <mergeCell ref="AR17:BD18"/>
    <mergeCell ref="BE17:BH18"/>
    <mergeCell ref="BI17:BL18"/>
    <mergeCell ref="BM17:BP18"/>
    <mergeCell ref="AR14:BD14"/>
    <mergeCell ref="BE14:BH14"/>
    <mergeCell ref="BI14:BL14"/>
    <mergeCell ref="AR23:BD24"/>
    <mergeCell ref="BE23:BH24"/>
    <mergeCell ref="BI23:BL24"/>
    <mergeCell ref="AN21:AQ22"/>
    <mergeCell ref="AR21:BD22"/>
    <mergeCell ref="BE21:BH22"/>
    <mergeCell ref="BI21:BL22"/>
    <mergeCell ref="BM19:BP20"/>
    <mergeCell ref="BE15:BH16"/>
    <mergeCell ref="BI15:BL16"/>
    <mergeCell ref="BM15:BP16"/>
    <mergeCell ref="AL19:AM20"/>
    <mergeCell ref="AN19:AQ20"/>
    <mergeCell ref="AR19:BD20"/>
    <mergeCell ref="BE19:BH20"/>
    <mergeCell ref="BI19:BL20"/>
    <mergeCell ref="AF50:AG50"/>
    <mergeCell ref="AF51:AG51"/>
    <mergeCell ref="AL15:AM16"/>
    <mergeCell ref="AN15:AQ16"/>
    <mergeCell ref="AR15:BD16"/>
    <mergeCell ref="B48:AF48"/>
    <mergeCell ref="I43:K43"/>
    <mergeCell ref="AL43:BP44"/>
    <mergeCell ref="BM23:BP24"/>
    <mergeCell ref="AL31:AS31"/>
    <mergeCell ref="AL32:AS33"/>
    <mergeCell ref="AT36:BE37"/>
    <mergeCell ref="BF36:BP37"/>
    <mergeCell ref="AT31:BE31"/>
    <mergeCell ref="AT32:BE33"/>
    <mergeCell ref="BF31:BP31"/>
  </mergeCells>
  <dataValidations count="2">
    <dataValidation type="list" allowBlank="1" showInputMessage="1" showErrorMessage="1" sqref="I41" xr:uid="{00000000-0002-0000-0000-000000000000}">
      <formula1>"Public,Restreint,Confidentiel"</formula1>
    </dataValidation>
    <dataValidation type="list" allowBlank="1" showInputMessage="1" showErrorMessage="1" sqref="I42" xr:uid="{00000000-0002-0000-0000-000001000000}">
      <formula1>"APP,INF"</formula1>
    </dataValidation>
  </dataValidations>
  <pageMargins left="0" right="0" top="0" bottom="0" header="0" footer="0"/>
  <pageSetup paperSize="9" scale="84" fitToWidth="2" orientation="portrait" horizontalDpi="1200" verticalDpi="1200" r:id="rId1"/>
  <colBreaks count="1" manualBreakCount="1">
    <brk id="3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6CA31-F27D-4BFD-B083-55F9E67171D4}">
  <sheetPr>
    <pageSetUpPr fitToPage="1"/>
  </sheetPr>
  <dimension ref="B1:T76"/>
  <sheetViews>
    <sheetView view="pageBreakPreview" topLeftCell="A26" zoomScale="60" zoomScaleNormal="60" workbookViewId="0">
      <selection activeCell="C20" sqref="C20"/>
    </sheetView>
  </sheetViews>
  <sheetFormatPr baseColWidth="10" defaultColWidth="12.125" defaultRowHeight="14.25" outlineLevelRow="1" x14ac:dyDescent="0.2"/>
  <cols>
    <col min="1" max="1" width="12.125" style="28"/>
    <col min="2" max="2" width="16.125" style="28" customWidth="1"/>
    <col min="3" max="3" width="98.125" style="28" customWidth="1"/>
    <col min="4" max="5" width="12.125" style="28"/>
    <col min="6" max="6" width="14.125" style="28" customWidth="1"/>
    <col min="7" max="7" width="21.125" style="28" customWidth="1"/>
    <col min="8" max="8" width="16.5" style="28" customWidth="1"/>
    <col min="9" max="9" width="17.375" style="28" customWidth="1"/>
    <col min="10" max="10" width="14.125" style="28" customWidth="1"/>
    <col min="11" max="11" width="15.125" style="28" customWidth="1"/>
    <col min="12" max="12" width="13.625" style="28" customWidth="1"/>
    <col min="13" max="14" width="15.625" style="28" customWidth="1"/>
    <col min="15" max="15" width="15.125" style="28" customWidth="1"/>
    <col min="16" max="16" width="15.375" style="28" customWidth="1"/>
    <col min="17" max="17" width="20.125" style="28" customWidth="1"/>
    <col min="18" max="18" width="15.875" style="28" customWidth="1"/>
    <col min="19" max="19" width="14.625" style="28" customWidth="1"/>
    <col min="20" max="16384" width="12.125" style="28"/>
  </cols>
  <sheetData>
    <row r="1" spans="2:19" ht="36" customHeight="1" x14ac:dyDescent="0.2">
      <c r="C1" s="165" t="s">
        <v>82</v>
      </c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</row>
    <row r="2" spans="2:19" x14ac:dyDescent="0.2">
      <c r="C2" s="166" t="s">
        <v>32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</row>
    <row r="3" spans="2:19" ht="15" x14ac:dyDescent="0.25">
      <c r="B3" s="29"/>
      <c r="C3" s="29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2:19" ht="15" x14ac:dyDescent="0.25">
      <c r="B4" s="29"/>
      <c r="C4" s="29" t="s">
        <v>33</v>
      </c>
      <c r="D4" s="167"/>
      <c r="E4" s="167"/>
      <c r="F4" s="30"/>
      <c r="G4" s="29" t="s">
        <v>34</v>
      </c>
      <c r="H4" s="167" t="s">
        <v>35</v>
      </c>
      <c r="I4" s="167"/>
      <c r="N4" s="29"/>
      <c r="O4" s="30"/>
      <c r="P4" s="30"/>
      <c r="Q4" s="31" t="s">
        <v>36</v>
      </c>
      <c r="R4" s="168"/>
      <c r="S4" s="168"/>
    </row>
    <row r="5" spans="2:19" ht="15" x14ac:dyDescent="0.25">
      <c r="B5" s="29"/>
      <c r="C5" s="29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0"/>
      <c r="P5" s="30"/>
      <c r="Q5" s="31"/>
      <c r="R5" s="164"/>
      <c r="S5" s="164"/>
    </row>
    <row r="6" spans="2:19" ht="15" x14ac:dyDescent="0.25">
      <c r="B6" s="29"/>
      <c r="C6" s="29" t="s">
        <v>37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30"/>
      <c r="P6" s="30"/>
      <c r="Q6" s="31"/>
      <c r="R6" s="170"/>
      <c r="S6" s="170"/>
    </row>
    <row r="7" spans="2:19" ht="15.75" thickBot="1" x14ac:dyDescent="0.3"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3"/>
      <c r="R7" s="33"/>
      <c r="S7" s="30"/>
    </row>
    <row r="8" spans="2:19" ht="15.75" thickTop="1" x14ac:dyDescent="0.2">
      <c r="B8" s="34"/>
      <c r="C8" s="34" t="s">
        <v>38</v>
      </c>
      <c r="D8" s="35" t="s">
        <v>38</v>
      </c>
      <c r="E8" s="171" t="s">
        <v>39</v>
      </c>
      <c r="F8" s="173" t="s">
        <v>40</v>
      </c>
      <c r="G8" s="174"/>
      <c r="H8" s="173" t="s">
        <v>41</v>
      </c>
      <c r="I8" s="174"/>
      <c r="J8" s="175" t="s">
        <v>42</v>
      </c>
      <c r="K8" s="176"/>
      <c r="L8" s="174"/>
      <c r="M8" s="175" t="s">
        <v>43</v>
      </c>
      <c r="N8" s="174"/>
      <c r="O8" s="36" t="s">
        <v>44</v>
      </c>
      <c r="P8" s="37"/>
      <c r="Q8" s="38" t="s">
        <v>45</v>
      </c>
      <c r="R8" s="173" t="s">
        <v>46</v>
      </c>
      <c r="S8" s="177"/>
    </row>
    <row r="9" spans="2:19" ht="34.35" customHeight="1" thickBot="1" x14ac:dyDescent="0.25">
      <c r="B9" s="39" t="s">
        <v>47</v>
      </c>
      <c r="C9" s="39" t="s">
        <v>48</v>
      </c>
      <c r="D9" s="40" t="s">
        <v>49</v>
      </c>
      <c r="E9" s="172"/>
      <c r="F9" s="41"/>
      <c r="G9" s="42"/>
      <c r="H9" s="41"/>
      <c r="I9" s="42"/>
      <c r="J9" s="43" t="s">
        <v>50</v>
      </c>
      <c r="K9" s="44" t="s">
        <v>51</v>
      </c>
      <c r="L9" s="45"/>
      <c r="M9" s="46" t="s">
        <v>52</v>
      </c>
      <c r="N9" s="45"/>
      <c r="O9" s="47" t="s">
        <v>53</v>
      </c>
      <c r="P9" s="48"/>
      <c r="Q9" s="49" t="s">
        <v>54</v>
      </c>
      <c r="R9" s="41" t="s">
        <v>55</v>
      </c>
      <c r="S9" s="50"/>
    </row>
    <row r="10" spans="2:19" ht="15" x14ac:dyDescent="0.2">
      <c r="B10" s="51"/>
      <c r="C10" s="51"/>
      <c r="D10" s="52"/>
      <c r="E10" s="40"/>
      <c r="F10" s="53" t="s">
        <v>56</v>
      </c>
      <c r="G10" s="54" t="s">
        <v>57</v>
      </c>
      <c r="H10" s="53" t="s">
        <v>56</v>
      </c>
      <c r="I10" s="54" t="s">
        <v>57</v>
      </c>
      <c r="J10" s="55" t="s">
        <v>56</v>
      </c>
      <c r="K10" s="56" t="s">
        <v>56</v>
      </c>
      <c r="L10" s="54" t="s">
        <v>57</v>
      </c>
      <c r="M10" s="55" t="s">
        <v>56</v>
      </c>
      <c r="N10" s="54" t="s">
        <v>57</v>
      </c>
      <c r="O10" s="55" t="s">
        <v>56</v>
      </c>
      <c r="P10" s="57" t="s">
        <v>57</v>
      </c>
      <c r="Q10" s="49" t="s">
        <v>58</v>
      </c>
      <c r="R10" s="53" t="s">
        <v>56</v>
      </c>
      <c r="S10" s="57" t="s">
        <v>57</v>
      </c>
    </row>
    <row r="11" spans="2:19" ht="15" x14ac:dyDescent="0.2">
      <c r="B11" s="51"/>
      <c r="C11" s="51"/>
      <c r="D11" s="52"/>
      <c r="E11" s="40">
        <v>1</v>
      </c>
      <c r="F11" s="58">
        <f>E11+1</f>
        <v>2</v>
      </c>
      <c r="G11" s="59">
        <f>F11+1</f>
        <v>3</v>
      </c>
      <c r="H11" s="58">
        <f>G11+1</f>
        <v>4</v>
      </c>
      <c r="I11" s="59">
        <f>H11+1</f>
        <v>5</v>
      </c>
      <c r="J11" s="60">
        <f>I11+1</f>
        <v>6</v>
      </c>
      <c r="K11" s="61">
        <f t="shared" ref="K11:S11" si="0">J11+1</f>
        <v>7</v>
      </c>
      <c r="L11" s="59">
        <f t="shared" si="0"/>
        <v>8</v>
      </c>
      <c r="M11" s="60">
        <f t="shared" si="0"/>
        <v>9</v>
      </c>
      <c r="N11" s="59">
        <f t="shared" si="0"/>
        <v>10</v>
      </c>
      <c r="O11" s="60">
        <f t="shared" si="0"/>
        <v>11</v>
      </c>
      <c r="P11" s="62">
        <f t="shared" si="0"/>
        <v>12</v>
      </c>
      <c r="Q11" s="63">
        <f t="shared" si="0"/>
        <v>13</v>
      </c>
      <c r="R11" s="58">
        <f t="shared" si="0"/>
        <v>14</v>
      </c>
      <c r="S11" s="62">
        <f t="shared" si="0"/>
        <v>15</v>
      </c>
    </row>
    <row r="12" spans="2:19" ht="15" thickBot="1" x14ac:dyDescent="0.25">
      <c r="B12" s="51"/>
      <c r="C12" s="51"/>
      <c r="D12" s="52"/>
      <c r="E12" s="64"/>
      <c r="F12" s="65"/>
      <c r="G12" s="66" t="str">
        <f>CONCATENATE("(",E11,")*(",F11,")")</f>
        <v>(1)*(2)</v>
      </c>
      <c r="H12" s="65"/>
      <c r="I12" s="66" t="str">
        <f>CONCATENATE("(",E11,")*(",H11,")")</f>
        <v>(1)*(4)</v>
      </c>
      <c r="J12" s="67"/>
      <c r="K12" s="68"/>
      <c r="L12" s="66" t="str">
        <f>CONCATENATE("(",E11,")*(",J11,"+",K11,")")</f>
        <v>(1)*(6+7)</v>
      </c>
      <c r="M12" s="67"/>
      <c r="N12" s="66" t="str">
        <f>CONCATENATE("(",E11,")*(",M11,")")</f>
        <v>(1)*(9)</v>
      </c>
      <c r="O12" s="67"/>
      <c r="P12" s="66" t="str">
        <f>CONCATENATE("(",E11,")*(",O11,")")</f>
        <v>(1)*(11)</v>
      </c>
      <c r="Q12" s="69" t="str">
        <f>CONCATENATE(G11,"+",I11,"+",L11,"+",N11,"+",P11)</f>
        <v>3+5+8+10+12</v>
      </c>
      <c r="R12" s="65"/>
      <c r="S12" s="70" t="str">
        <f>CONCATENATE("(",E11,")*(",R11,")")</f>
        <v>(1)*(14)</v>
      </c>
    </row>
    <row r="13" spans="2:19" ht="15" thickTop="1" x14ac:dyDescent="0.2">
      <c r="B13" s="71"/>
      <c r="C13" s="71"/>
      <c r="D13" s="72"/>
      <c r="E13" s="73"/>
      <c r="F13" s="74"/>
      <c r="G13" s="75"/>
      <c r="H13" s="74"/>
      <c r="I13" s="75"/>
      <c r="J13" s="76"/>
      <c r="K13" s="77"/>
      <c r="L13" s="75"/>
      <c r="M13" s="76"/>
      <c r="N13" s="75"/>
      <c r="O13" s="76"/>
      <c r="P13" s="78"/>
      <c r="Q13" s="79"/>
      <c r="R13" s="74"/>
      <c r="S13" s="80"/>
    </row>
    <row r="14" spans="2:19" ht="22.35" customHeight="1" x14ac:dyDescent="0.2">
      <c r="B14" s="81"/>
      <c r="C14" s="82"/>
      <c r="D14" s="83" t="s">
        <v>59</v>
      </c>
      <c r="E14" s="84"/>
      <c r="F14" s="85"/>
      <c r="G14" s="86">
        <f t="shared" ref="G14:G51" si="1">IF($F14&lt;&gt;"",$F14*$E14,0)</f>
        <v>0</v>
      </c>
      <c r="H14" s="85"/>
      <c r="I14" s="86">
        <f t="shared" ref="I14:I51" si="2">IF($H14&lt;&gt;"",$H14*$E14,0)</f>
        <v>0</v>
      </c>
      <c r="J14" s="87"/>
      <c r="K14" s="88"/>
      <c r="L14" s="86">
        <f t="shared" ref="L14:L51" si="3">IF($J14&lt;&gt;"",($J14+$K14)*$E14,IF($J14&lt;&gt;"",($K14+$K14)*$E14,0))</f>
        <v>0</v>
      </c>
      <c r="M14" s="87"/>
      <c r="N14" s="86">
        <f t="shared" ref="N14:N51" si="4">IF($M14&lt;&gt;"",$M14*$E14,0)</f>
        <v>0</v>
      </c>
      <c r="O14" s="87"/>
      <c r="P14" s="86">
        <f t="shared" ref="P14:P51" si="5">IF($O14&lt;&gt;"",$O14*$E14,0)</f>
        <v>0</v>
      </c>
      <c r="Q14" s="89">
        <f>G14+I14+L14+N14+P14</f>
        <v>0</v>
      </c>
      <c r="R14" s="85"/>
      <c r="S14" s="86">
        <f t="shared" ref="S14:S51" si="6">IF($R14&lt;&gt;"",$R14*$E14,0)</f>
        <v>0</v>
      </c>
    </row>
    <row r="15" spans="2:19" ht="22.35" customHeight="1" x14ac:dyDescent="0.2">
      <c r="B15" s="81"/>
      <c r="C15" s="82"/>
      <c r="D15" s="83" t="s">
        <v>59</v>
      </c>
      <c r="E15" s="84"/>
      <c r="F15" s="85"/>
      <c r="G15" s="86">
        <f t="shared" si="1"/>
        <v>0</v>
      </c>
      <c r="H15" s="85"/>
      <c r="I15" s="86">
        <f t="shared" si="2"/>
        <v>0</v>
      </c>
      <c r="J15" s="87"/>
      <c r="K15" s="88"/>
      <c r="L15" s="86">
        <f t="shared" si="3"/>
        <v>0</v>
      </c>
      <c r="M15" s="87"/>
      <c r="N15" s="86">
        <f t="shared" si="4"/>
        <v>0</v>
      </c>
      <c r="O15" s="87"/>
      <c r="P15" s="86">
        <f t="shared" si="5"/>
        <v>0</v>
      </c>
      <c r="Q15" s="89">
        <f t="shared" ref="Q15:Q51" si="7">G15+I15+L15+N15+P15</f>
        <v>0</v>
      </c>
      <c r="R15" s="85"/>
      <c r="S15" s="86">
        <f t="shared" si="6"/>
        <v>0</v>
      </c>
    </row>
    <row r="16" spans="2:19" ht="22.35" customHeight="1" x14ac:dyDescent="0.2">
      <c r="B16" s="81"/>
      <c r="C16" s="82"/>
      <c r="D16" s="83" t="s">
        <v>59</v>
      </c>
      <c r="E16" s="84"/>
      <c r="F16" s="85"/>
      <c r="G16" s="86">
        <f t="shared" si="1"/>
        <v>0</v>
      </c>
      <c r="H16" s="85"/>
      <c r="I16" s="86">
        <f t="shared" si="2"/>
        <v>0</v>
      </c>
      <c r="J16" s="87"/>
      <c r="K16" s="88"/>
      <c r="L16" s="86">
        <f t="shared" si="3"/>
        <v>0</v>
      </c>
      <c r="M16" s="87"/>
      <c r="N16" s="86">
        <f t="shared" si="4"/>
        <v>0</v>
      </c>
      <c r="O16" s="87"/>
      <c r="P16" s="86">
        <f t="shared" si="5"/>
        <v>0</v>
      </c>
      <c r="Q16" s="89">
        <f t="shared" si="7"/>
        <v>0</v>
      </c>
      <c r="R16" s="85"/>
      <c r="S16" s="86">
        <f t="shared" si="6"/>
        <v>0</v>
      </c>
    </row>
    <row r="17" spans="2:19" ht="22.35" customHeight="1" x14ac:dyDescent="0.2">
      <c r="B17" s="81"/>
      <c r="C17" s="82"/>
      <c r="D17" s="83" t="s">
        <v>59</v>
      </c>
      <c r="E17" s="84"/>
      <c r="F17" s="85"/>
      <c r="G17" s="86">
        <f t="shared" si="1"/>
        <v>0</v>
      </c>
      <c r="H17" s="85"/>
      <c r="I17" s="86">
        <f t="shared" si="2"/>
        <v>0</v>
      </c>
      <c r="J17" s="87"/>
      <c r="K17" s="88"/>
      <c r="L17" s="86">
        <f t="shared" si="3"/>
        <v>0</v>
      </c>
      <c r="M17" s="87"/>
      <c r="N17" s="86">
        <f t="shared" si="4"/>
        <v>0</v>
      </c>
      <c r="O17" s="87"/>
      <c r="P17" s="86">
        <f t="shared" si="5"/>
        <v>0</v>
      </c>
      <c r="Q17" s="89">
        <f t="shared" si="7"/>
        <v>0</v>
      </c>
      <c r="R17" s="85"/>
      <c r="S17" s="86">
        <f t="shared" si="6"/>
        <v>0</v>
      </c>
    </row>
    <row r="18" spans="2:19" ht="22.35" customHeight="1" x14ac:dyDescent="0.2">
      <c r="B18" s="81"/>
      <c r="C18" s="82"/>
      <c r="D18" s="83" t="s">
        <v>59</v>
      </c>
      <c r="E18" s="84"/>
      <c r="F18" s="85"/>
      <c r="G18" s="86">
        <f t="shared" si="1"/>
        <v>0</v>
      </c>
      <c r="H18" s="85"/>
      <c r="I18" s="86">
        <f t="shared" si="2"/>
        <v>0</v>
      </c>
      <c r="J18" s="87"/>
      <c r="K18" s="88"/>
      <c r="L18" s="86">
        <f t="shared" si="3"/>
        <v>0</v>
      </c>
      <c r="M18" s="87"/>
      <c r="N18" s="86">
        <f t="shared" si="4"/>
        <v>0</v>
      </c>
      <c r="O18" s="87"/>
      <c r="P18" s="86">
        <f t="shared" si="5"/>
        <v>0</v>
      </c>
      <c r="Q18" s="89">
        <f t="shared" si="7"/>
        <v>0</v>
      </c>
      <c r="R18" s="85"/>
      <c r="S18" s="86">
        <f t="shared" si="6"/>
        <v>0</v>
      </c>
    </row>
    <row r="19" spans="2:19" ht="22.35" customHeight="1" x14ac:dyDescent="0.2">
      <c r="B19" s="81"/>
      <c r="C19" s="82"/>
      <c r="D19" s="83" t="s">
        <v>59</v>
      </c>
      <c r="E19" s="84"/>
      <c r="F19" s="85"/>
      <c r="G19" s="86">
        <f t="shared" si="1"/>
        <v>0</v>
      </c>
      <c r="H19" s="85"/>
      <c r="I19" s="86">
        <f t="shared" si="2"/>
        <v>0</v>
      </c>
      <c r="J19" s="87"/>
      <c r="K19" s="88"/>
      <c r="L19" s="86">
        <f t="shared" si="3"/>
        <v>0</v>
      </c>
      <c r="M19" s="87"/>
      <c r="N19" s="86">
        <f t="shared" si="4"/>
        <v>0</v>
      </c>
      <c r="O19" s="87"/>
      <c r="P19" s="86">
        <f t="shared" si="5"/>
        <v>0</v>
      </c>
      <c r="Q19" s="89">
        <f t="shared" si="7"/>
        <v>0</v>
      </c>
      <c r="R19" s="85"/>
      <c r="S19" s="86">
        <f t="shared" si="6"/>
        <v>0</v>
      </c>
    </row>
    <row r="20" spans="2:19" ht="22.35" customHeight="1" x14ac:dyDescent="0.2">
      <c r="B20" s="81"/>
      <c r="C20" s="82"/>
      <c r="D20" s="83" t="s">
        <v>59</v>
      </c>
      <c r="E20" s="84"/>
      <c r="F20" s="85"/>
      <c r="G20" s="86">
        <f t="shared" si="1"/>
        <v>0</v>
      </c>
      <c r="H20" s="85"/>
      <c r="I20" s="86">
        <f t="shared" si="2"/>
        <v>0</v>
      </c>
      <c r="J20" s="87"/>
      <c r="K20" s="88"/>
      <c r="L20" s="86">
        <f t="shared" si="3"/>
        <v>0</v>
      </c>
      <c r="M20" s="87"/>
      <c r="N20" s="86">
        <f t="shared" si="4"/>
        <v>0</v>
      </c>
      <c r="O20" s="87"/>
      <c r="P20" s="86">
        <f t="shared" si="5"/>
        <v>0</v>
      </c>
      <c r="Q20" s="89">
        <f t="shared" si="7"/>
        <v>0</v>
      </c>
      <c r="R20" s="85"/>
      <c r="S20" s="86">
        <f t="shared" si="6"/>
        <v>0</v>
      </c>
    </row>
    <row r="21" spans="2:19" ht="22.35" customHeight="1" x14ac:dyDescent="0.2">
      <c r="B21" s="81"/>
      <c r="C21" s="82"/>
      <c r="D21" s="83" t="s">
        <v>59</v>
      </c>
      <c r="E21" s="84"/>
      <c r="F21" s="85"/>
      <c r="G21" s="86">
        <f t="shared" si="1"/>
        <v>0</v>
      </c>
      <c r="H21" s="85"/>
      <c r="I21" s="86">
        <f t="shared" si="2"/>
        <v>0</v>
      </c>
      <c r="J21" s="87"/>
      <c r="K21" s="88"/>
      <c r="L21" s="86">
        <f t="shared" si="3"/>
        <v>0</v>
      </c>
      <c r="M21" s="87"/>
      <c r="N21" s="86">
        <f t="shared" si="4"/>
        <v>0</v>
      </c>
      <c r="O21" s="87"/>
      <c r="P21" s="86">
        <f t="shared" si="5"/>
        <v>0</v>
      </c>
      <c r="Q21" s="89">
        <f t="shared" si="7"/>
        <v>0</v>
      </c>
      <c r="R21" s="85"/>
      <c r="S21" s="86">
        <f t="shared" si="6"/>
        <v>0</v>
      </c>
    </row>
    <row r="22" spans="2:19" ht="22.35" customHeight="1" x14ac:dyDescent="0.2">
      <c r="B22" s="81"/>
      <c r="C22" s="82"/>
      <c r="D22" s="83" t="s">
        <v>59</v>
      </c>
      <c r="E22" s="90"/>
      <c r="F22" s="91"/>
      <c r="G22" s="86">
        <f t="shared" si="1"/>
        <v>0</v>
      </c>
      <c r="H22" s="85"/>
      <c r="I22" s="86">
        <f t="shared" si="2"/>
        <v>0</v>
      </c>
      <c r="J22" s="87"/>
      <c r="K22" s="88"/>
      <c r="L22" s="86">
        <f t="shared" si="3"/>
        <v>0</v>
      </c>
      <c r="M22" s="87"/>
      <c r="N22" s="86">
        <f t="shared" si="4"/>
        <v>0</v>
      </c>
      <c r="O22" s="87"/>
      <c r="P22" s="86">
        <f t="shared" si="5"/>
        <v>0</v>
      </c>
      <c r="Q22" s="89">
        <f t="shared" si="7"/>
        <v>0</v>
      </c>
      <c r="R22" s="85"/>
      <c r="S22" s="86">
        <f t="shared" si="6"/>
        <v>0</v>
      </c>
    </row>
    <row r="23" spans="2:19" ht="22.35" customHeight="1" x14ac:dyDescent="0.2">
      <c r="B23" s="81"/>
      <c r="C23" s="82"/>
      <c r="D23" s="83" t="s">
        <v>59</v>
      </c>
      <c r="E23" s="90"/>
      <c r="F23" s="91"/>
      <c r="G23" s="86">
        <f t="shared" si="1"/>
        <v>0</v>
      </c>
      <c r="H23" s="85"/>
      <c r="I23" s="86">
        <f t="shared" si="2"/>
        <v>0</v>
      </c>
      <c r="J23" s="87"/>
      <c r="K23" s="88"/>
      <c r="L23" s="86">
        <f t="shared" si="3"/>
        <v>0</v>
      </c>
      <c r="M23" s="87"/>
      <c r="N23" s="86">
        <f t="shared" si="4"/>
        <v>0</v>
      </c>
      <c r="O23" s="87"/>
      <c r="P23" s="86">
        <f t="shared" si="5"/>
        <v>0</v>
      </c>
      <c r="Q23" s="89">
        <f t="shared" si="7"/>
        <v>0</v>
      </c>
      <c r="R23" s="85"/>
      <c r="S23" s="86">
        <f t="shared" si="6"/>
        <v>0</v>
      </c>
    </row>
    <row r="24" spans="2:19" ht="22.35" customHeight="1" x14ac:dyDescent="0.2">
      <c r="B24" s="81"/>
      <c r="C24" s="82"/>
      <c r="D24" s="83" t="s">
        <v>59</v>
      </c>
      <c r="E24" s="90"/>
      <c r="F24" s="91"/>
      <c r="G24" s="86">
        <f t="shared" si="1"/>
        <v>0</v>
      </c>
      <c r="H24" s="91"/>
      <c r="I24" s="86">
        <f t="shared" si="2"/>
        <v>0</v>
      </c>
      <c r="J24" s="92"/>
      <c r="K24" s="93"/>
      <c r="L24" s="86">
        <f t="shared" si="3"/>
        <v>0</v>
      </c>
      <c r="M24" s="92"/>
      <c r="N24" s="86">
        <f t="shared" si="4"/>
        <v>0</v>
      </c>
      <c r="O24" s="92"/>
      <c r="P24" s="86">
        <f t="shared" si="5"/>
        <v>0</v>
      </c>
      <c r="Q24" s="94">
        <f t="shared" si="7"/>
        <v>0</v>
      </c>
      <c r="R24" s="91"/>
      <c r="S24" s="86">
        <f t="shared" si="6"/>
        <v>0</v>
      </c>
    </row>
    <row r="25" spans="2:19" ht="22.35" customHeight="1" x14ac:dyDescent="0.2">
      <c r="B25" s="81"/>
      <c r="C25" s="82"/>
      <c r="D25" s="83" t="s">
        <v>59</v>
      </c>
      <c r="E25" s="90"/>
      <c r="F25" s="91"/>
      <c r="G25" s="86">
        <f t="shared" si="1"/>
        <v>0</v>
      </c>
      <c r="H25" s="91"/>
      <c r="I25" s="86">
        <f t="shared" si="2"/>
        <v>0</v>
      </c>
      <c r="J25" s="92"/>
      <c r="K25" s="93"/>
      <c r="L25" s="86">
        <f t="shared" si="3"/>
        <v>0</v>
      </c>
      <c r="M25" s="92"/>
      <c r="N25" s="86">
        <f t="shared" si="4"/>
        <v>0</v>
      </c>
      <c r="O25" s="92"/>
      <c r="P25" s="86">
        <f t="shared" si="5"/>
        <v>0</v>
      </c>
      <c r="Q25" s="94">
        <f t="shared" si="7"/>
        <v>0</v>
      </c>
      <c r="R25" s="91"/>
      <c r="S25" s="86">
        <f t="shared" si="6"/>
        <v>0</v>
      </c>
    </row>
    <row r="26" spans="2:19" ht="22.35" customHeight="1" x14ac:dyDescent="0.2">
      <c r="B26" s="81"/>
      <c r="C26" s="82"/>
      <c r="D26" s="83" t="s">
        <v>59</v>
      </c>
      <c r="E26" s="90"/>
      <c r="F26" s="91"/>
      <c r="G26" s="86">
        <f t="shared" si="1"/>
        <v>0</v>
      </c>
      <c r="H26" s="91"/>
      <c r="I26" s="86">
        <f t="shared" si="2"/>
        <v>0</v>
      </c>
      <c r="J26" s="92"/>
      <c r="K26" s="93"/>
      <c r="L26" s="86">
        <f t="shared" si="3"/>
        <v>0</v>
      </c>
      <c r="M26" s="92"/>
      <c r="N26" s="86">
        <f t="shared" si="4"/>
        <v>0</v>
      </c>
      <c r="O26" s="92"/>
      <c r="P26" s="86">
        <f t="shared" si="5"/>
        <v>0</v>
      </c>
      <c r="Q26" s="94">
        <f t="shared" si="7"/>
        <v>0</v>
      </c>
      <c r="R26" s="91"/>
      <c r="S26" s="86">
        <f t="shared" si="6"/>
        <v>0</v>
      </c>
    </row>
    <row r="27" spans="2:19" ht="22.35" customHeight="1" x14ac:dyDescent="0.2">
      <c r="B27" s="95"/>
      <c r="C27" s="82"/>
      <c r="D27" s="83" t="s">
        <v>59</v>
      </c>
      <c r="E27" s="90"/>
      <c r="F27" s="91"/>
      <c r="G27" s="86">
        <f t="shared" si="1"/>
        <v>0</v>
      </c>
      <c r="H27" s="91"/>
      <c r="I27" s="86">
        <f t="shared" si="2"/>
        <v>0</v>
      </c>
      <c r="J27" s="92"/>
      <c r="K27" s="93"/>
      <c r="L27" s="86">
        <f t="shared" si="3"/>
        <v>0</v>
      </c>
      <c r="M27" s="92"/>
      <c r="N27" s="86">
        <f t="shared" si="4"/>
        <v>0</v>
      </c>
      <c r="O27" s="92"/>
      <c r="P27" s="86">
        <f t="shared" si="5"/>
        <v>0</v>
      </c>
      <c r="Q27" s="94">
        <f t="shared" si="7"/>
        <v>0</v>
      </c>
      <c r="R27" s="91"/>
      <c r="S27" s="86">
        <f t="shared" si="6"/>
        <v>0</v>
      </c>
    </row>
    <row r="28" spans="2:19" ht="22.35" customHeight="1" x14ac:dyDescent="0.2">
      <c r="B28" s="95"/>
      <c r="C28" s="82"/>
      <c r="D28" s="83" t="s">
        <v>59</v>
      </c>
      <c r="E28" s="90"/>
      <c r="F28" s="91"/>
      <c r="G28" s="86">
        <f t="shared" si="1"/>
        <v>0</v>
      </c>
      <c r="H28" s="91"/>
      <c r="I28" s="86">
        <f t="shared" si="2"/>
        <v>0</v>
      </c>
      <c r="J28" s="92"/>
      <c r="K28" s="93"/>
      <c r="L28" s="86">
        <f t="shared" si="3"/>
        <v>0</v>
      </c>
      <c r="M28" s="92"/>
      <c r="N28" s="86">
        <f t="shared" si="4"/>
        <v>0</v>
      </c>
      <c r="O28" s="92"/>
      <c r="P28" s="86">
        <f t="shared" si="5"/>
        <v>0</v>
      </c>
      <c r="Q28" s="94">
        <f t="shared" si="7"/>
        <v>0</v>
      </c>
      <c r="R28" s="91"/>
      <c r="S28" s="86">
        <f t="shared" si="6"/>
        <v>0</v>
      </c>
    </row>
    <row r="29" spans="2:19" ht="22.35" customHeight="1" x14ac:dyDescent="0.2">
      <c r="B29" s="95"/>
      <c r="C29" s="82"/>
      <c r="D29" s="83" t="s">
        <v>59</v>
      </c>
      <c r="E29" s="90"/>
      <c r="F29" s="91"/>
      <c r="G29" s="86">
        <f t="shared" si="1"/>
        <v>0</v>
      </c>
      <c r="H29" s="91"/>
      <c r="I29" s="86">
        <f t="shared" si="2"/>
        <v>0</v>
      </c>
      <c r="J29" s="92"/>
      <c r="K29" s="93"/>
      <c r="L29" s="86">
        <f t="shared" si="3"/>
        <v>0</v>
      </c>
      <c r="M29" s="92"/>
      <c r="N29" s="86">
        <f t="shared" si="4"/>
        <v>0</v>
      </c>
      <c r="O29" s="92"/>
      <c r="P29" s="86">
        <f t="shared" si="5"/>
        <v>0</v>
      </c>
      <c r="Q29" s="94">
        <f t="shared" si="7"/>
        <v>0</v>
      </c>
      <c r="R29" s="91"/>
      <c r="S29" s="86">
        <f t="shared" si="6"/>
        <v>0</v>
      </c>
    </row>
    <row r="30" spans="2:19" ht="22.35" customHeight="1" x14ac:dyDescent="0.2">
      <c r="B30" s="95"/>
      <c r="C30" s="82"/>
      <c r="D30" s="83" t="s">
        <v>59</v>
      </c>
      <c r="E30" s="90"/>
      <c r="F30" s="91"/>
      <c r="G30" s="86">
        <f t="shared" si="1"/>
        <v>0</v>
      </c>
      <c r="H30" s="91"/>
      <c r="I30" s="86">
        <f t="shared" si="2"/>
        <v>0</v>
      </c>
      <c r="J30" s="92"/>
      <c r="K30" s="93"/>
      <c r="L30" s="86">
        <f t="shared" si="3"/>
        <v>0</v>
      </c>
      <c r="M30" s="92"/>
      <c r="N30" s="86">
        <f t="shared" si="4"/>
        <v>0</v>
      </c>
      <c r="O30" s="92"/>
      <c r="P30" s="86">
        <f t="shared" si="5"/>
        <v>0</v>
      </c>
      <c r="Q30" s="94">
        <f t="shared" si="7"/>
        <v>0</v>
      </c>
      <c r="R30" s="91"/>
      <c r="S30" s="86">
        <f t="shared" si="6"/>
        <v>0</v>
      </c>
    </row>
    <row r="31" spans="2:19" ht="22.35" customHeight="1" x14ac:dyDescent="0.2">
      <c r="B31" s="95"/>
      <c r="C31" s="82"/>
      <c r="D31" s="83" t="s">
        <v>59</v>
      </c>
      <c r="E31" s="90"/>
      <c r="F31" s="91"/>
      <c r="G31" s="86">
        <f t="shared" si="1"/>
        <v>0</v>
      </c>
      <c r="H31" s="91"/>
      <c r="I31" s="86">
        <f t="shared" si="2"/>
        <v>0</v>
      </c>
      <c r="J31" s="92"/>
      <c r="K31" s="93"/>
      <c r="L31" s="86">
        <f t="shared" si="3"/>
        <v>0</v>
      </c>
      <c r="M31" s="92"/>
      <c r="N31" s="86">
        <f t="shared" si="4"/>
        <v>0</v>
      </c>
      <c r="O31" s="92"/>
      <c r="P31" s="86">
        <f t="shared" si="5"/>
        <v>0</v>
      </c>
      <c r="Q31" s="94">
        <f t="shared" si="7"/>
        <v>0</v>
      </c>
      <c r="R31" s="91"/>
      <c r="S31" s="86">
        <f t="shared" si="6"/>
        <v>0</v>
      </c>
    </row>
    <row r="32" spans="2:19" ht="22.35" customHeight="1" x14ac:dyDescent="0.2">
      <c r="B32" s="95"/>
      <c r="C32" s="82"/>
      <c r="D32" s="83" t="s">
        <v>59</v>
      </c>
      <c r="E32" s="90"/>
      <c r="F32" s="91"/>
      <c r="G32" s="86">
        <f t="shared" si="1"/>
        <v>0</v>
      </c>
      <c r="H32" s="91"/>
      <c r="I32" s="86">
        <f t="shared" si="2"/>
        <v>0</v>
      </c>
      <c r="J32" s="92"/>
      <c r="K32" s="93"/>
      <c r="L32" s="86">
        <f t="shared" si="3"/>
        <v>0</v>
      </c>
      <c r="M32" s="92"/>
      <c r="N32" s="86">
        <f t="shared" si="4"/>
        <v>0</v>
      </c>
      <c r="O32" s="92"/>
      <c r="P32" s="86">
        <f t="shared" si="5"/>
        <v>0</v>
      </c>
      <c r="Q32" s="94">
        <f t="shared" si="7"/>
        <v>0</v>
      </c>
      <c r="R32" s="91"/>
      <c r="S32" s="86">
        <f t="shared" si="6"/>
        <v>0</v>
      </c>
    </row>
    <row r="33" spans="2:19" ht="22.35" customHeight="1" x14ac:dyDescent="0.2">
      <c r="B33" s="95"/>
      <c r="C33" s="82"/>
      <c r="D33" s="83" t="s">
        <v>60</v>
      </c>
      <c r="E33" s="90"/>
      <c r="F33" s="91"/>
      <c r="G33" s="86">
        <f t="shared" si="1"/>
        <v>0</v>
      </c>
      <c r="H33" s="91"/>
      <c r="I33" s="86">
        <f t="shared" si="2"/>
        <v>0</v>
      </c>
      <c r="J33" s="92"/>
      <c r="K33" s="93"/>
      <c r="L33" s="86">
        <f t="shared" si="3"/>
        <v>0</v>
      </c>
      <c r="M33" s="92"/>
      <c r="N33" s="86">
        <f t="shared" si="4"/>
        <v>0</v>
      </c>
      <c r="O33" s="92"/>
      <c r="P33" s="86">
        <f t="shared" si="5"/>
        <v>0</v>
      </c>
      <c r="Q33" s="94">
        <f t="shared" si="7"/>
        <v>0</v>
      </c>
      <c r="R33" s="91"/>
      <c r="S33" s="86">
        <f t="shared" si="6"/>
        <v>0</v>
      </c>
    </row>
    <row r="34" spans="2:19" ht="22.35" customHeight="1" x14ac:dyDescent="0.2">
      <c r="B34" s="95"/>
      <c r="C34" s="82"/>
      <c r="D34" s="83" t="s">
        <v>60</v>
      </c>
      <c r="E34" s="90"/>
      <c r="F34" s="91"/>
      <c r="G34" s="86">
        <f t="shared" si="1"/>
        <v>0</v>
      </c>
      <c r="H34" s="91"/>
      <c r="I34" s="86">
        <f t="shared" si="2"/>
        <v>0</v>
      </c>
      <c r="J34" s="92"/>
      <c r="K34" s="93"/>
      <c r="L34" s="86">
        <f t="shared" si="3"/>
        <v>0</v>
      </c>
      <c r="M34" s="92"/>
      <c r="N34" s="86">
        <f t="shared" si="4"/>
        <v>0</v>
      </c>
      <c r="O34" s="92"/>
      <c r="P34" s="86">
        <f t="shared" si="5"/>
        <v>0</v>
      </c>
      <c r="Q34" s="94">
        <f t="shared" si="7"/>
        <v>0</v>
      </c>
      <c r="R34" s="91"/>
      <c r="S34" s="86">
        <f t="shared" si="6"/>
        <v>0</v>
      </c>
    </row>
    <row r="35" spans="2:19" ht="22.35" customHeight="1" x14ac:dyDescent="0.2">
      <c r="B35" s="95"/>
      <c r="C35" s="82"/>
      <c r="D35" s="83" t="s">
        <v>59</v>
      </c>
      <c r="E35" s="90"/>
      <c r="F35" s="91"/>
      <c r="G35" s="86">
        <f t="shared" si="1"/>
        <v>0</v>
      </c>
      <c r="H35" s="91"/>
      <c r="I35" s="86">
        <f t="shared" si="2"/>
        <v>0</v>
      </c>
      <c r="J35" s="92"/>
      <c r="K35" s="93"/>
      <c r="L35" s="86">
        <f t="shared" si="3"/>
        <v>0</v>
      </c>
      <c r="M35" s="92"/>
      <c r="N35" s="86">
        <f t="shared" si="4"/>
        <v>0</v>
      </c>
      <c r="O35" s="92"/>
      <c r="P35" s="86">
        <f t="shared" si="5"/>
        <v>0</v>
      </c>
      <c r="Q35" s="94">
        <f t="shared" si="7"/>
        <v>0</v>
      </c>
      <c r="R35" s="91"/>
      <c r="S35" s="86">
        <f t="shared" si="6"/>
        <v>0</v>
      </c>
    </row>
    <row r="36" spans="2:19" ht="22.35" customHeight="1" x14ac:dyDescent="0.2">
      <c r="B36" s="95"/>
      <c r="C36" s="82"/>
      <c r="D36" s="83" t="s">
        <v>59</v>
      </c>
      <c r="E36" s="90"/>
      <c r="F36" s="91"/>
      <c r="G36" s="86">
        <f t="shared" si="1"/>
        <v>0</v>
      </c>
      <c r="H36" s="91"/>
      <c r="I36" s="86">
        <f t="shared" si="2"/>
        <v>0</v>
      </c>
      <c r="J36" s="92"/>
      <c r="K36" s="93"/>
      <c r="L36" s="86">
        <f t="shared" si="3"/>
        <v>0</v>
      </c>
      <c r="M36" s="92"/>
      <c r="N36" s="86">
        <f t="shared" si="4"/>
        <v>0</v>
      </c>
      <c r="O36" s="92"/>
      <c r="P36" s="86">
        <f t="shared" si="5"/>
        <v>0</v>
      </c>
      <c r="Q36" s="94">
        <f t="shared" si="7"/>
        <v>0</v>
      </c>
      <c r="R36" s="91"/>
      <c r="S36" s="86">
        <f t="shared" si="6"/>
        <v>0</v>
      </c>
    </row>
    <row r="37" spans="2:19" ht="22.35" customHeight="1" x14ac:dyDescent="0.2">
      <c r="B37" s="95"/>
      <c r="C37" s="82"/>
      <c r="D37" s="83" t="s">
        <v>59</v>
      </c>
      <c r="E37" s="90"/>
      <c r="F37" s="91"/>
      <c r="G37" s="86">
        <f t="shared" si="1"/>
        <v>0</v>
      </c>
      <c r="H37" s="91"/>
      <c r="I37" s="86">
        <f t="shared" si="2"/>
        <v>0</v>
      </c>
      <c r="J37" s="92"/>
      <c r="K37" s="93"/>
      <c r="L37" s="86">
        <f t="shared" si="3"/>
        <v>0</v>
      </c>
      <c r="M37" s="92"/>
      <c r="N37" s="86">
        <f t="shared" si="4"/>
        <v>0</v>
      </c>
      <c r="O37" s="92"/>
      <c r="P37" s="86">
        <f t="shared" si="5"/>
        <v>0</v>
      </c>
      <c r="Q37" s="94">
        <f t="shared" si="7"/>
        <v>0</v>
      </c>
      <c r="R37" s="91"/>
      <c r="S37" s="86">
        <f t="shared" si="6"/>
        <v>0</v>
      </c>
    </row>
    <row r="38" spans="2:19" ht="22.35" customHeight="1" x14ac:dyDescent="0.2">
      <c r="B38" s="95"/>
      <c r="C38" s="95"/>
      <c r="D38" s="96"/>
      <c r="E38" s="90"/>
      <c r="F38" s="91"/>
      <c r="G38" s="86">
        <f t="shared" si="1"/>
        <v>0</v>
      </c>
      <c r="H38" s="91"/>
      <c r="I38" s="86">
        <f t="shared" si="2"/>
        <v>0</v>
      </c>
      <c r="J38" s="92"/>
      <c r="K38" s="93"/>
      <c r="L38" s="86">
        <f t="shared" si="3"/>
        <v>0</v>
      </c>
      <c r="M38" s="92"/>
      <c r="N38" s="86">
        <f t="shared" si="4"/>
        <v>0</v>
      </c>
      <c r="O38" s="92"/>
      <c r="P38" s="86">
        <f t="shared" si="5"/>
        <v>0</v>
      </c>
      <c r="Q38" s="94">
        <f t="shared" si="7"/>
        <v>0</v>
      </c>
      <c r="R38" s="91"/>
      <c r="S38" s="86">
        <f t="shared" si="6"/>
        <v>0</v>
      </c>
    </row>
    <row r="39" spans="2:19" ht="22.35" customHeight="1" outlineLevel="1" x14ac:dyDescent="0.2">
      <c r="B39" s="95"/>
      <c r="C39" s="95"/>
      <c r="D39" s="96"/>
      <c r="E39" s="90"/>
      <c r="F39" s="91"/>
      <c r="G39" s="86">
        <f t="shared" si="1"/>
        <v>0</v>
      </c>
      <c r="H39" s="91"/>
      <c r="I39" s="86">
        <f t="shared" si="2"/>
        <v>0</v>
      </c>
      <c r="J39" s="92"/>
      <c r="K39" s="93"/>
      <c r="L39" s="86">
        <f t="shared" si="3"/>
        <v>0</v>
      </c>
      <c r="M39" s="92"/>
      <c r="N39" s="86">
        <f t="shared" si="4"/>
        <v>0</v>
      </c>
      <c r="O39" s="92"/>
      <c r="P39" s="86">
        <f t="shared" si="5"/>
        <v>0</v>
      </c>
      <c r="Q39" s="94">
        <f t="shared" si="7"/>
        <v>0</v>
      </c>
      <c r="R39" s="91"/>
      <c r="S39" s="86">
        <f t="shared" si="6"/>
        <v>0</v>
      </c>
    </row>
    <row r="40" spans="2:19" ht="22.35" customHeight="1" outlineLevel="1" x14ac:dyDescent="0.2">
      <c r="B40" s="95"/>
      <c r="C40" s="95"/>
      <c r="D40" s="96"/>
      <c r="E40" s="90"/>
      <c r="F40" s="91"/>
      <c r="G40" s="86">
        <f t="shared" si="1"/>
        <v>0</v>
      </c>
      <c r="H40" s="91"/>
      <c r="I40" s="86">
        <f t="shared" si="2"/>
        <v>0</v>
      </c>
      <c r="J40" s="92"/>
      <c r="K40" s="93"/>
      <c r="L40" s="86">
        <f t="shared" si="3"/>
        <v>0</v>
      </c>
      <c r="M40" s="92"/>
      <c r="N40" s="86">
        <f t="shared" si="4"/>
        <v>0</v>
      </c>
      <c r="O40" s="92"/>
      <c r="P40" s="86">
        <f t="shared" si="5"/>
        <v>0</v>
      </c>
      <c r="Q40" s="94">
        <f t="shared" si="7"/>
        <v>0</v>
      </c>
      <c r="R40" s="91"/>
      <c r="S40" s="86">
        <f t="shared" si="6"/>
        <v>0</v>
      </c>
    </row>
    <row r="41" spans="2:19" ht="22.35" customHeight="1" outlineLevel="1" x14ac:dyDescent="0.2">
      <c r="B41" s="95"/>
      <c r="C41" s="95"/>
      <c r="D41" s="96"/>
      <c r="E41" s="90"/>
      <c r="F41" s="91"/>
      <c r="G41" s="86">
        <f t="shared" si="1"/>
        <v>0</v>
      </c>
      <c r="H41" s="91"/>
      <c r="I41" s="86">
        <f t="shared" si="2"/>
        <v>0</v>
      </c>
      <c r="J41" s="92"/>
      <c r="K41" s="93"/>
      <c r="L41" s="86">
        <f t="shared" si="3"/>
        <v>0</v>
      </c>
      <c r="M41" s="92"/>
      <c r="N41" s="86">
        <f t="shared" si="4"/>
        <v>0</v>
      </c>
      <c r="O41" s="92"/>
      <c r="P41" s="86">
        <f t="shared" si="5"/>
        <v>0</v>
      </c>
      <c r="Q41" s="94">
        <f t="shared" si="7"/>
        <v>0</v>
      </c>
      <c r="R41" s="91"/>
      <c r="S41" s="86">
        <f t="shared" si="6"/>
        <v>0</v>
      </c>
    </row>
    <row r="42" spans="2:19" ht="22.35" customHeight="1" outlineLevel="1" x14ac:dyDescent="0.2">
      <c r="B42" s="95"/>
      <c r="C42" s="95"/>
      <c r="D42" s="96"/>
      <c r="E42" s="90"/>
      <c r="F42" s="91"/>
      <c r="G42" s="86">
        <f t="shared" si="1"/>
        <v>0</v>
      </c>
      <c r="H42" s="91"/>
      <c r="I42" s="86">
        <f t="shared" si="2"/>
        <v>0</v>
      </c>
      <c r="J42" s="92"/>
      <c r="K42" s="93"/>
      <c r="L42" s="86">
        <f t="shared" si="3"/>
        <v>0</v>
      </c>
      <c r="M42" s="92"/>
      <c r="N42" s="86">
        <f t="shared" si="4"/>
        <v>0</v>
      </c>
      <c r="O42" s="92"/>
      <c r="P42" s="86">
        <f t="shared" si="5"/>
        <v>0</v>
      </c>
      <c r="Q42" s="94">
        <f t="shared" si="7"/>
        <v>0</v>
      </c>
      <c r="R42" s="91"/>
      <c r="S42" s="86">
        <f t="shared" si="6"/>
        <v>0</v>
      </c>
    </row>
    <row r="43" spans="2:19" ht="22.35" customHeight="1" outlineLevel="1" x14ac:dyDescent="0.2">
      <c r="B43" s="95"/>
      <c r="C43" s="95"/>
      <c r="D43" s="96"/>
      <c r="E43" s="90"/>
      <c r="F43" s="91"/>
      <c r="G43" s="86">
        <f t="shared" si="1"/>
        <v>0</v>
      </c>
      <c r="H43" s="91"/>
      <c r="I43" s="86">
        <f t="shared" si="2"/>
        <v>0</v>
      </c>
      <c r="J43" s="92"/>
      <c r="K43" s="93"/>
      <c r="L43" s="86">
        <f t="shared" si="3"/>
        <v>0</v>
      </c>
      <c r="M43" s="92"/>
      <c r="N43" s="86">
        <f t="shared" si="4"/>
        <v>0</v>
      </c>
      <c r="O43" s="92"/>
      <c r="P43" s="86">
        <f t="shared" si="5"/>
        <v>0</v>
      </c>
      <c r="Q43" s="94">
        <f t="shared" si="7"/>
        <v>0</v>
      </c>
      <c r="R43" s="91"/>
      <c r="S43" s="86">
        <f t="shared" si="6"/>
        <v>0</v>
      </c>
    </row>
    <row r="44" spans="2:19" ht="22.35" customHeight="1" x14ac:dyDescent="0.2">
      <c r="B44" s="95"/>
      <c r="C44" s="82"/>
      <c r="D44" s="83" t="s">
        <v>59</v>
      </c>
      <c r="E44" s="90"/>
      <c r="F44" s="91"/>
      <c r="G44" s="86">
        <f t="shared" si="1"/>
        <v>0</v>
      </c>
      <c r="H44" s="91"/>
      <c r="I44" s="86">
        <f t="shared" si="2"/>
        <v>0</v>
      </c>
      <c r="J44" s="92"/>
      <c r="K44" s="93"/>
      <c r="L44" s="86">
        <f t="shared" si="3"/>
        <v>0</v>
      </c>
      <c r="M44" s="92"/>
      <c r="N44" s="86">
        <f t="shared" si="4"/>
        <v>0</v>
      </c>
      <c r="O44" s="92"/>
      <c r="P44" s="86">
        <f t="shared" si="5"/>
        <v>0</v>
      </c>
      <c r="Q44" s="94">
        <f t="shared" si="7"/>
        <v>0</v>
      </c>
      <c r="R44" s="91"/>
      <c r="S44" s="86">
        <f t="shared" si="6"/>
        <v>0</v>
      </c>
    </row>
    <row r="45" spans="2:19" ht="22.35" customHeight="1" outlineLevel="1" x14ac:dyDescent="0.2">
      <c r="B45" s="95"/>
      <c r="C45" s="95"/>
      <c r="D45" s="96"/>
      <c r="E45" s="90"/>
      <c r="F45" s="91"/>
      <c r="G45" s="86">
        <f t="shared" si="1"/>
        <v>0</v>
      </c>
      <c r="H45" s="91"/>
      <c r="I45" s="86">
        <f t="shared" si="2"/>
        <v>0</v>
      </c>
      <c r="J45" s="92"/>
      <c r="K45" s="93"/>
      <c r="L45" s="86">
        <f t="shared" si="3"/>
        <v>0</v>
      </c>
      <c r="M45" s="92"/>
      <c r="N45" s="86">
        <f t="shared" si="4"/>
        <v>0</v>
      </c>
      <c r="O45" s="92"/>
      <c r="P45" s="86">
        <f t="shared" si="5"/>
        <v>0</v>
      </c>
      <c r="Q45" s="94">
        <f t="shared" si="7"/>
        <v>0</v>
      </c>
      <c r="R45" s="91"/>
      <c r="S45" s="86">
        <f t="shared" si="6"/>
        <v>0</v>
      </c>
    </row>
    <row r="46" spans="2:19" ht="22.35" customHeight="1" outlineLevel="1" x14ac:dyDescent="0.2">
      <c r="B46" s="95"/>
      <c r="C46" s="95"/>
      <c r="D46" s="96"/>
      <c r="E46" s="90"/>
      <c r="F46" s="91"/>
      <c r="G46" s="86">
        <f t="shared" si="1"/>
        <v>0</v>
      </c>
      <c r="H46" s="91"/>
      <c r="I46" s="86">
        <f t="shared" si="2"/>
        <v>0</v>
      </c>
      <c r="J46" s="92"/>
      <c r="K46" s="93"/>
      <c r="L46" s="86">
        <f t="shared" si="3"/>
        <v>0</v>
      </c>
      <c r="M46" s="92"/>
      <c r="N46" s="86">
        <f t="shared" si="4"/>
        <v>0</v>
      </c>
      <c r="O46" s="92"/>
      <c r="P46" s="86">
        <f t="shared" si="5"/>
        <v>0</v>
      </c>
      <c r="Q46" s="94">
        <f t="shared" si="7"/>
        <v>0</v>
      </c>
      <c r="R46" s="91"/>
      <c r="S46" s="86">
        <f t="shared" si="6"/>
        <v>0</v>
      </c>
    </row>
    <row r="47" spans="2:19" ht="22.35" customHeight="1" outlineLevel="1" x14ac:dyDescent="0.2">
      <c r="B47" s="95"/>
      <c r="C47" s="95"/>
      <c r="D47" s="96"/>
      <c r="E47" s="90"/>
      <c r="F47" s="91"/>
      <c r="G47" s="86">
        <f t="shared" si="1"/>
        <v>0</v>
      </c>
      <c r="H47" s="91"/>
      <c r="I47" s="86">
        <f t="shared" si="2"/>
        <v>0</v>
      </c>
      <c r="J47" s="92"/>
      <c r="K47" s="93"/>
      <c r="L47" s="86">
        <f t="shared" si="3"/>
        <v>0</v>
      </c>
      <c r="M47" s="92"/>
      <c r="N47" s="86">
        <f t="shared" si="4"/>
        <v>0</v>
      </c>
      <c r="O47" s="92"/>
      <c r="P47" s="86">
        <f t="shared" si="5"/>
        <v>0</v>
      </c>
      <c r="Q47" s="94">
        <f t="shared" si="7"/>
        <v>0</v>
      </c>
      <c r="R47" s="91"/>
      <c r="S47" s="86">
        <f t="shared" si="6"/>
        <v>0</v>
      </c>
    </row>
    <row r="48" spans="2:19" ht="22.35" customHeight="1" outlineLevel="1" x14ac:dyDescent="0.2">
      <c r="B48" s="95"/>
      <c r="C48" s="95"/>
      <c r="D48" s="96"/>
      <c r="E48" s="90"/>
      <c r="F48" s="91"/>
      <c r="G48" s="86">
        <f t="shared" si="1"/>
        <v>0</v>
      </c>
      <c r="H48" s="91"/>
      <c r="I48" s="86">
        <f t="shared" si="2"/>
        <v>0</v>
      </c>
      <c r="J48" s="92"/>
      <c r="K48" s="93"/>
      <c r="L48" s="86">
        <f t="shared" si="3"/>
        <v>0</v>
      </c>
      <c r="M48" s="92"/>
      <c r="N48" s="86">
        <f t="shared" si="4"/>
        <v>0</v>
      </c>
      <c r="O48" s="92"/>
      <c r="P48" s="86">
        <f t="shared" si="5"/>
        <v>0</v>
      </c>
      <c r="Q48" s="94">
        <f t="shared" si="7"/>
        <v>0</v>
      </c>
      <c r="R48" s="91"/>
      <c r="S48" s="86">
        <f t="shared" si="6"/>
        <v>0</v>
      </c>
    </row>
    <row r="49" spans="2:19" ht="22.35" customHeight="1" outlineLevel="1" x14ac:dyDescent="0.2">
      <c r="B49" s="95"/>
      <c r="C49" s="95"/>
      <c r="D49" s="96"/>
      <c r="E49" s="90"/>
      <c r="F49" s="91"/>
      <c r="G49" s="86">
        <f t="shared" si="1"/>
        <v>0</v>
      </c>
      <c r="H49" s="91"/>
      <c r="I49" s="86">
        <f t="shared" si="2"/>
        <v>0</v>
      </c>
      <c r="J49" s="92"/>
      <c r="K49" s="93"/>
      <c r="L49" s="86">
        <f t="shared" si="3"/>
        <v>0</v>
      </c>
      <c r="M49" s="92"/>
      <c r="N49" s="86">
        <f t="shared" si="4"/>
        <v>0</v>
      </c>
      <c r="O49" s="92"/>
      <c r="P49" s="86">
        <f t="shared" si="5"/>
        <v>0</v>
      </c>
      <c r="Q49" s="94">
        <f t="shared" si="7"/>
        <v>0</v>
      </c>
      <c r="R49" s="91"/>
      <c r="S49" s="86">
        <f t="shared" si="6"/>
        <v>0</v>
      </c>
    </row>
    <row r="50" spans="2:19" ht="22.35" customHeight="1" x14ac:dyDescent="0.2">
      <c r="B50" s="95"/>
      <c r="C50" s="95"/>
      <c r="D50" s="96"/>
      <c r="E50" s="90"/>
      <c r="F50" s="91"/>
      <c r="G50" s="86">
        <f t="shared" si="1"/>
        <v>0</v>
      </c>
      <c r="H50" s="91"/>
      <c r="I50" s="86">
        <f t="shared" si="2"/>
        <v>0</v>
      </c>
      <c r="J50" s="92"/>
      <c r="K50" s="93"/>
      <c r="L50" s="86">
        <f t="shared" si="3"/>
        <v>0</v>
      </c>
      <c r="M50" s="92"/>
      <c r="N50" s="86">
        <f t="shared" si="4"/>
        <v>0</v>
      </c>
      <c r="O50" s="92"/>
      <c r="P50" s="86">
        <f t="shared" si="5"/>
        <v>0</v>
      </c>
      <c r="Q50" s="94">
        <f t="shared" si="7"/>
        <v>0</v>
      </c>
      <c r="R50" s="91"/>
      <c r="S50" s="86">
        <f t="shared" si="6"/>
        <v>0</v>
      </c>
    </row>
    <row r="51" spans="2:19" ht="22.35" customHeight="1" outlineLevel="1" x14ac:dyDescent="0.2">
      <c r="B51" s="95"/>
      <c r="C51" s="95"/>
      <c r="D51" s="96"/>
      <c r="E51" s="90"/>
      <c r="F51" s="91"/>
      <c r="G51" s="86">
        <f t="shared" si="1"/>
        <v>0</v>
      </c>
      <c r="H51" s="91"/>
      <c r="I51" s="86">
        <f t="shared" si="2"/>
        <v>0</v>
      </c>
      <c r="J51" s="92"/>
      <c r="K51" s="93"/>
      <c r="L51" s="86">
        <f t="shared" si="3"/>
        <v>0</v>
      </c>
      <c r="M51" s="92"/>
      <c r="N51" s="86">
        <f t="shared" si="4"/>
        <v>0</v>
      </c>
      <c r="O51" s="92"/>
      <c r="P51" s="86">
        <f t="shared" si="5"/>
        <v>0</v>
      </c>
      <c r="Q51" s="94">
        <f t="shared" si="7"/>
        <v>0</v>
      </c>
      <c r="R51" s="91"/>
      <c r="S51" s="86">
        <f t="shared" si="6"/>
        <v>0</v>
      </c>
    </row>
    <row r="52" spans="2:19" ht="22.35" customHeight="1" thickBot="1" x14ac:dyDescent="0.3">
      <c r="B52" s="97"/>
      <c r="C52" s="97"/>
      <c r="D52" s="98"/>
      <c r="E52" s="99"/>
      <c r="F52" s="100"/>
      <c r="G52" s="101"/>
      <c r="H52" s="100"/>
      <c r="I52" s="101"/>
      <c r="J52" s="102"/>
      <c r="K52" s="103"/>
      <c r="L52" s="101"/>
      <c r="M52" s="102"/>
      <c r="N52" s="101"/>
      <c r="O52" s="102"/>
      <c r="P52" s="104"/>
      <c r="Q52" s="105"/>
      <c r="R52" s="100"/>
      <c r="S52" s="106"/>
    </row>
    <row r="53" spans="2:19" ht="15.75" thickBot="1" x14ac:dyDescent="0.25">
      <c r="B53" s="107"/>
      <c r="C53" s="107" t="s">
        <v>45</v>
      </c>
      <c r="D53" s="108"/>
      <c r="E53" s="108"/>
      <c r="F53" s="109" t="str">
        <f>F8</f>
        <v>Personnel</v>
      </c>
      <c r="G53" s="110">
        <f>SUM(G13:G52)</f>
        <v>0</v>
      </c>
      <c r="H53" s="109" t="str">
        <f>H8</f>
        <v>Transport</v>
      </c>
      <c r="I53" s="110">
        <f>SUM(I13:I52)</f>
        <v>0</v>
      </c>
      <c r="J53" s="109" t="str">
        <f>J8</f>
        <v>Matériels</v>
      </c>
      <c r="K53" s="110">
        <f>SUM(K13:K52)</f>
        <v>0</v>
      </c>
      <c r="L53" s="110">
        <f>SUM(L13:L52)</f>
        <v>0</v>
      </c>
      <c r="M53" s="111" t="str">
        <f>M8</f>
        <v>Fournitures</v>
      </c>
      <c r="N53" s="110">
        <f>SUM(N13:N52)</f>
        <v>0</v>
      </c>
      <c r="O53" s="111" t="str">
        <f>O8</f>
        <v>Autres</v>
      </c>
      <c r="P53" s="110">
        <f>SUM(P13:P52)</f>
        <v>0</v>
      </c>
      <c r="Q53" s="112">
        <f>SUM(Q13:Q52)</f>
        <v>0</v>
      </c>
      <c r="R53" s="111" t="s">
        <v>61</v>
      </c>
      <c r="S53" s="112">
        <f>SUM(S13:S52)</f>
        <v>0</v>
      </c>
    </row>
    <row r="54" spans="2:19" x14ac:dyDescent="0.2"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113"/>
      <c r="R54" s="113"/>
      <c r="S54" s="32"/>
    </row>
    <row r="55" spans="2:19" ht="17.100000000000001" customHeight="1" x14ac:dyDescent="0.25">
      <c r="B55" s="32"/>
      <c r="C55" s="32"/>
      <c r="D55" s="30" t="s">
        <v>62</v>
      </c>
      <c r="E55" s="32"/>
      <c r="F55" s="32"/>
      <c r="G55" s="31" t="str">
        <f>CONCATENATE("Total ",Q11)</f>
        <v>Total 13</v>
      </c>
      <c r="H55" s="178">
        <f>Q53</f>
        <v>0</v>
      </c>
      <c r="I55" s="178"/>
      <c r="L55" s="114"/>
      <c r="M55" s="32"/>
      <c r="N55" s="30" t="s">
        <v>63</v>
      </c>
      <c r="O55" s="32"/>
      <c r="P55" s="32"/>
      <c r="Q55" s="31" t="str">
        <f>CONCATENATE("Total ",S11)</f>
        <v>Total 15</v>
      </c>
      <c r="R55" s="178">
        <f>S53</f>
        <v>0</v>
      </c>
      <c r="S55" s="178"/>
    </row>
    <row r="56" spans="2:19" ht="17.100000000000001" customHeight="1" x14ac:dyDescent="0.2">
      <c r="B56" s="32"/>
      <c r="C56" s="32"/>
      <c r="D56" s="32" t="s">
        <v>64</v>
      </c>
      <c r="E56" s="32"/>
      <c r="F56" s="32"/>
      <c r="G56" s="115" t="str">
        <f>CONCATENATE("en % du total ",Q11)</f>
        <v>en % du total 13</v>
      </c>
      <c r="H56" s="179">
        <v>0</v>
      </c>
      <c r="I56" s="179"/>
      <c r="L56" s="116"/>
      <c r="M56" s="32"/>
      <c r="N56" s="32" t="s">
        <v>65</v>
      </c>
      <c r="O56" s="32"/>
      <c r="P56" s="32"/>
      <c r="Q56" s="115" t="str">
        <f>CONCATENATE("en % du total ",S11)</f>
        <v>en % du total 15</v>
      </c>
      <c r="R56" s="179">
        <v>0</v>
      </c>
      <c r="S56" s="179"/>
    </row>
    <row r="57" spans="2:19" ht="17.100000000000001" customHeight="1" x14ac:dyDescent="0.25">
      <c r="B57" s="32"/>
      <c r="C57" s="32"/>
      <c r="D57" s="30" t="s">
        <v>66</v>
      </c>
      <c r="E57" s="30"/>
      <c r="F57" s="32"/>
      <c r="G57" s="31" t="str">
        <f>CONCATENATE("Total ",S11+1)</f>
        <v>Total 16</v>
      </c>
      <c r="H57" s="169">
        <f>H55*(1+H56)</f>
        <v>0</v>
      </c>
      <c r="I57" s="169"/>
      <c r="L57" s="117"/>
      <c r="M57" s="32"/>
      <c r="N57" s="30" t="s">
        <v>66</v>
      </c>
      <c r="O57" s="30"/>
      <c r="P57" s="32"/>
      <c r="Q57" s="29" t="str">
        <f>CONCATENATE("Total ",S11+2)</f>
        <v>Total 17</v>
      </c>
      <c r="R57" s="169">
        <f>R55*(1+R56)</f>
        <v>0</v>
      </c>
      <c r="S57" s="169"/>
    </row>
    <row r="58" spans="2:19" ht="17.100000000000001" customHeight="1" x14ac:dyDescent="0.2">
      <c r="B58" s="32"/>
      <c r="C58" s="32"/>
      <c r="D58" s="32" t="s">
        <v>67</v>
      </c>
      <c r="E58" s="32"/>
      <c r="F58" s="32"/>
      <c r="G58" s="115" t="str">
        <f>CONCATENATE("en % du total ",S11+1)</f>
        <v>en % du total 16</v>
      </c>
      <c r="H58" s="179">
        <v>0</v>
      </c>
      <c r="I58" s="179"/>
      <c r="L58" s="116"/>
      <c r="M58" s="32"/>
      <c r="N58" s="32" t="s">
        <v>68</v>
      </c>
      <c r="O58" s="32"/>
      <c r="P58" s="32"/>
      <c r="Q58" s="115" t="str">
        <f>CONCATENATE("en % du total ",S11+2)</f>
        <v>en % du total 17</v>
      </c>
      <c r="R58" s="179">
        <v>0</v>
      </c>
      <c r="S58" s="179"/>
    </row>
    <row r="59" spans="2:19" ht="17.100000000000001" customHeight="1" x14ac:dyDescent="0.25">
      <c r="B59" s="32"/>
      <c r="C59" s="32"/>
      <c r="D59" s="30" t="s">
        <v>69</v>
      </c>
      <c r="E59" s="30"/>
      <c r="F59" s="32"/>
      <c r="G59" s="29" t="str">
        <f>CONCATENATE("Total ",S11+3)</f>
        <v>Total 18</v>
      </c>
      <c r="H59" s="169">
        <f>H57*(1+H58)</f>
        <v>0</v>
      </c>
      <c r="I59" s="169"/>
      <c r="L59" s="117"/>
      <c r="M59" s="32"/>
      <c r="N59" s="30" t="s">
        <v>69</v>
      </c>
      <c r="O59" s="30"/>
      <c r="P59" s="32"/>
      <c r="Q59" s="29" t="str">
        <f>CONCATENATE("Total ",S11+4)</f>
        <v>Total 19</v>
      </c>
      <c r="R59" s="169">
        <f>R57*(1+R58)</f>
        <v>0</v>
      </c>
      <c r="S59" s="169"/>
    </row>
    <row r="60" spans="2:19" ht="17.100000000000001" customHeight="1" x14ac:dyDescent="0.2">
      <c r="B60" s="32"/>
      <c r="C60" s="32"/>
      <c r="D60" s="32" t="s">
        <v>70</v>
      </c>
      <c r="E60" s="32"/>
      <c r="F60" s="32"/>
      <c r="G60" s="115" t="str">
        <f>CONCATENATE("en % du total ",S11+3)</f>
        <v>en % du total 18</v>
      </c>
      <c r="H60" s="179">
        <v>0</v>
      </c>
      <c r="I60" s="179"/>
      <c r="L60" s="116"/>
      <c r="M60" s="32"/>
      <c r="N60" s="32" t="s">
        <v>71</v>
      </c>
      <c r="O60" s="32"/>
      <c r="P60" s="32"/>
      <c r="Q60" s="115" t="str">
        <f>CONCATENATE("en % du total ",S11+4)</f>
        <v>en % du total 19</v>
      </c>
      <c r="R60" s="179">
        <v>0</v>
      </c>
      <c r="S60" s="179"/>
    </row>
    <row r="61" spans="2:19" ht="15" thickBot="1" x14ac:dyDescent="0.25">
      <c r="B61" s="32"/>
      <c r="C61" s="32"/>
      <c r="D61" s="32"/>
      <c r="E61" s="32"/>
      <c r="F61" s="32"/>
      <c r="G61" s="32"/>
      <c r="H61" s="118"/>
      <c r="I61" s="118"/>
      <c r="L61" s="119"/>
      <c r="M61" s="32"/>
      <c r="N61" s="32"/>
      <c r="O61" s="32"/>
      <c r="P61" s="32"/>
      <c r="Q61" s="115"/>
      <c r="R61" s="118"/>
      <c r="S61" s="114"/>
    </row>
    <row r="62" spans="2:19" ht="16.5" thickTop="1" thickBot="1" x14ac:dyDescent="0.3">
      <c r="B62" s="32"/>
      <c r="C62" s="32"/>
      <c r="D62" s="32"/>
      <c r="E62" s="30"/>
      <c r="F62" s="32"/>
      <c r="G62" s="31" t="s">
        <v>72</v>
      </c>
      <c r="H62" s="183">
        <f>H59*(1+H60)</f>
        <v>0</v>
      </c>
      <c r="I62" s="184"/>
      <c r="L62" s="117"/>
      <c r="M62" s="32"/>
      <c r="N62" s="32"/>
      <c r="O62" s="32"/>
      <c r="P62" s="30"/>
      <c r="Q62" s="31" t="s">
        <v>73</v>
      </c>
      <c r="R62" s="183">
        <f>R59*(1+R60)</f>
        <v>0</v>
      </c>
      <c r="S62" s="184"/>
    </row>
    <row r="63" spans="2:19" ht="15" thickTop="1" x14ac:dyDescent="0.2">
      <c r="B63" s="32"/>
      <c r="C63" s="32"/>
      <c r="D63" s="32"/>
      <c r="E63" s="32"/>
      <c r="F63" s="32"/>
      <c r="G63" s="120"/>
      <c r="H63" s="32"/>
      <c r="I63" s="120"/>
      <c r="J63" s="120"/>
      <c r="K63" s="120"/>
      <c r="L63" s="120"/>
      <c r="M63" s="32"/>
      <c r="N63" s="32"/>
      <c r="O63" s="32"/>
      <c r="P63" s="32"/>
      <c r="Q63" s="115"/>
      <c r="R63" s="120"/>
      <c r="S63" s="114"/>
    </row>
    <row r="64" spans="2:19" ht="15" x14ac:dyDescent="0.25">
      <c r="B64" s="32"/>
      <c r="C64" s="32"/>
      <c r="D64" s="30"/>
      <c r="E64" s="32"/>
      <c r="F64" s="32"/>
      <c r="G64" s="31"/>
      <c r="H64" s="32"/>
      <c r="I64" s="31"/>
      <c r="J64" s="180"/>
      <c r="K64" s="180"/>
      <c r="L64" s="180"/>
      <c r="M64" s="32"/>
      <c r="N64" s="32"/>
      <c r="O64" s="32"/>
      <c r="P64" s="32"/>
      <c r="Q64" s="113"/>
      <c r="R64" s="113"/>
      <c r="S64" s="114"/>
    </row>
    <row r="65" spans="2:20" x14ac:dyDescent="0.2">
      <c r="B65" s="32"/>
      <c r="C65" s="32"/>
      <c r="D65" s="32"/>
      <c r="E65" s="32"/>
      <c r="F65" s="32"/>
      <c r="G65" s="115"/>
      <c r="H65" s="32"/>
      <c r="I65" s="115"/>
      <c r="J65" s="185"/>
      <c r="K65" s="185"/>
      <c r="L65" s="185"/>
      <c r="M65" s="32"/>
      <c r="N65" s="32"/>
      <c r="O65" s="32"/>
      <c r="P65" s="32"/>
      <c r="Q65" s="113"/>
      <c r="R65" s="113"/>
      <c r="S65" s="32"/>
    </row>
    <row r="66" spans="2:20" ht="15.75" thickBot="1" x14ac:dyDescent="0.3">
      <c r="B66" s="32"/>
      <c r="C66" s="32"/>
      <c r="D66" s="30"/>
      <c r="E66" s="30"/>
      <c r="F66" s="32"/>
      <c r="G66" s="29"/>
      <c r="H66" s="32"/>
      <c r="I66" s="29"/>
      <c r="J66" s="180"/>
      <c r="K66" s="180"/>
      <c r="L66" s="180"/>
      <c r="M66" s="32"/>
      <c r="N66" s="32"/>
      <c r="O66" s="32"/>
      <c r="P66" s="32"/>
      <c r="Q66" s="113"/>
      <c r="R66" s="113"/>
      <c r="S66" s="32"/>
    </row>
    <row r="67" spans="2:20" ht="16.5" thickTop="1" thickBot="1" x14ac:dyDescent="0.3">
      <c r="B67" s="32"/>
      <c r="C67" s="32"/>
      <c r="D67" s="32"/>
      <c r="E67" s="32"/>
      <c r="F67" s="32"/>
      <c r="G67" s="115"/>
      <c r="H67" s="32"/>
      <c r="I67" s="115"/>
      <c r="J67" s="185"/>
      <c r="K67" s="185"/>
      <c r="L67" s="185"/>
      <c r="M67" s="32"/>
      <c r="N67" s="32"/>
      <c r="O67" s="32"/>
      <c r="P67" s="32"/>
      <c r="Q67" s="29" t="s">
        <v>74</v>
      </c>
      <c r="R67" s="183">
        <f>R62+H62</f>
        <v>0</v>
      </c>
      <c r="S67" s="184"/>
    </row>
    <row r="68" spans="2:20" ht="15.75" thickTop="1" thickBot="1" x14ac:dyDescent="0.25">
      <c r="B68" s="32"/>
      <c r="C68" s="32"/>
      <c r="D68" s="32"/>
      <c r="E68" s="32"/>
      <c r="F68" s="32"/>
      <c r="G68" s="32"/>
      <c r="H68" s="32"/>
      <c r="I68" s="32"/>
      <c r="J68" s="118"/>
      <c r="K68" s="118"/>
      <c r="L68" s="119"/>
      <c r="M68" s="32"/>
      <c r="N68" s="32"/>
      <c r="O68" s="32"/>
      <c r="P68" s="32"/>
      <c r="Q68" s="32"/>
      <c r="R68" s="120"/>
      <c r="S68" s="120"/>
    </row>
    <row r="69" spans="2:20" ht="16.5" thickTop="1" thickBot="1" x14ac:dyDescent="0.3">
      <c r="B69" s="32"/>
      <c r="C69" s="32"/>
      <c r="D69" s="32"/>
      <c r="E69" s="32"/>
      <c r="F69" s="32"/>
      <c r="G69" s="31"/>
      <c r="H69" s="32"/>
      <c r="I69" s="31"/>
      <c r="J69" s="180"/>
      <c r="K69" s="180"/>
      <c r="L69" s="180"/>
      <c r="M69" s="32"/>
      <c r="N69" s="32"/>
      <c r="O69" s="32"/>
      <c r="P69" s="32"/>
      <c r="Q69" s="121" t="s">
        <v>75</v>
      </c>
      <c r="R69" s="181"/>
      <c r="S69" s="182"/>
    </row>
    <row r="70" spans="2:20" ht="15" thickTop="1" x14ac:dyDescent="0.2"/>
    <row r="76" spans="2:20" x14ac:dyDescent="0.2">
      <c r="T76" s="122">
        <f>R69</f>
        <v>0</v>
      </c>
    </row>
  </sheetData>
  <mergeCells count="35">
    <mergeCell ref="J69:L69"/>
    <mergeCell ref="R69:S69"/>
    <mergeCell ref="H62:I62"/>
    <mergeCell ref="R62:S62"/>
    <mergeCell ref="J64:L64"/>
    <mergeCell ref="J65:L65"/>
    <mergeCell ref="J66:L66"/>
    <mergeCell ref="J67:L67"/>
    <mergeCell ref="R67:S67"/>
    <mergeCell ref="H58:I58"/>
    <mergeCell ref="R58:S58"/>
    <mergeCell ref="H59:I59"/>
    <mergeCell ref="R59:S59"/>
    <mergeCell ref="H60:I60"/>
    <mergeCell ref="R60:S60"/>
    <mergeCell ref="H57:I57"/>
    <mergeCell ref="R57:S57"/>
    <mergeCell ref="D6:N6"/>
    <mergeCell ref="R6:S6"/>
    <mergeCell ref="E8:E9"/>
    <mergeCell ref="F8:G8"/>
    <mergeCell ref="H8:I8"/>
    <mergeCell ref="J8:L8"/>
    <mergeCell ref="M8:N8"/>
    <mergeCell ref="R8:S8"/>
    <mergeCell ref="H55:I55"/>
    <mergeCell ref="R55:S55"/>
    <mergeCell ref="H56:I56"/>
    <mergeCell ref="R56:S56"/>
    <mergeCell ref="R5:S5"/>
    <mergeCell ref="C1:S1"/>
    <mergeCell ref="C2:S2"/>
    <mergeCell ref="D4:E4"/>
    <mergeCell ref="H4:I4"/>
    <mergeCell ref="R4:S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dification xmlns="a25c9081-5a98-403d-b920-2351985ad1cf" xsi:nil="true"/>
    <TaxCatchAll xmlns="a25c9081-5a98-403d-b920-2351985ad1cf">
      <Value>3</Value>
      <Value>2</Value>
      <Value>1</Value>
    </TaxCatchAll>
    <Titre_2 xmlns="a25c9081-5a98-403d-b920-2351985ad1cf">Annexe 5 : Cadre du sous-détail des prix</Titre_2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IFI</TermName>
          <TermId xmlns="http://schemas.microsoft.com/office/infopath/2007/PartnerControls">3f30827e-433b-4d39-a4cd-77c4660fe051</TermId>
        </TermInfo>
      </Terms>
    </gd6f1129d9ff48c19f974fe67019564e>
    <Candidat xmlns="a25c9081-5a98-403d-b920-2351985ad1cf" xsi:nil="true"/>
    <Commentaire xmlns="a25c9081-5a98-403d-b920-2351985ad1cf" xsi:nil="true"/>
    <Titre_1 xmlns="a25c9081-5a98-403d-b920-2351985ad1cf" xsi:nil="true"/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75044a80-0361-445f-96bb-9e99c13f9bde</TermId>
        </TermInfo>
      </Terms>
    </hc5ee469f066469fb7a140bf0033ab88>
    <Rédacteur xmlns="a25c9081-5a98-403d-b920-2351985ad1cf">
      <UserInfo>
        <DisplayName/>
        <AccountId xsi:nil="true"/>
        <AccountType/>
      </UserInfo>
    </Rédacteur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6121e067-4141-4a09-83f2-731dfa9cb483</TermId>
        </TermInfo>
      </Terms>
    </n117515a4f9d4e0fac4133ee47d2cfc1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336F51C28FB1AE4D93426863120762E2" ma:contentTypeVersion="0" ma:contentTypeDescription="" ma:contentTypeScope="" ma:versionID="29619373602c25e914b2725beae689fe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7413bd13f9a12283650bd7f969a7535f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Candidat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7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8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10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3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4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6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andidat" ma:index="21" nillable="true" ma:displayName="Candidat" ma:internalName="Candidat">
      <xsd:simpleType>
        <xsd:restriction base="dms:Text">
          <xsd:maxLength value="255"/>
        </xsd:restriction>
      </xsd:simpleType>
    </xsd:element>
    <xsd:element name="Rédacteur" ma:index="22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A4F9D7-6101-4543-9598-9A4313C4C5D9}"/>
</file>

<file path=customXml/itemProps2.xml><?xml version="1.0" encoding="utf-8"?>
<ds:datastoreItem xmlns:ds="http://schemas.openxmlformats.org/officeDocument/2006/customXml" ds:itemID="{1FEADFD5-1D9B-4C52-83DB-F7D849AB9C8B}"/>
</file>

<file path=customXml/itemProps3.xml><?xml version="1.0" encoding="utf-8"?>
<ds:datastoreItem xmlns:ds="http://schemas.openxmlformats.org/officeDocument/2006/customXml" ds:itemID="{C551C9E9-5FF1-4C81-8DAD-A01734F3F33E}"/>
</file>

<file path=customXml/itemProps4.xml><?xml version="1.0" encoding="utf-8"?>
<ds:datastoreItem xmlns:ds="http://schemas.openxmlformats.org/officeDocument/2006/customXml" ds:itemID="{672F488E-4BB2-422E-818A-2A2E274344E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SSDP</vt:lpstr>
      <vt:lpstr>PDG!Zone_d_impression</vt:lpstr>
      <vt:lpstr>SSDP!Zone_d_impression</vt:lpstr>
    </vt:vector>
  </TitlesOfParts>
  <Company>SETEC TPI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Tableur Excel</dc:title>
  <dc:creator>SCSNE S5</dc:creator>
  <cp:lastModifiedBy>VNF.LOCAL\doriane.ferdinand</cp:lastModifiedBy>
  <cp:lastPrinted>2023-07-18T16:59:36Z</cp:lastPrinted>
  <dcterms:created xsi:type="dcterms:W3CDTF">2015-06-22T16:17:02Z</dcterms:created>
  <dcterms:modified xsi:type="dcterms:W3CDTF">2024-08-13T07:30:52Z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ice">
    <vt:lpwstr/>
  </property>
  <property fmtid="{D5CDD505-2E9C-101B-9397-08002B2CF9AE}" pid="3" name="bd979c4c68644ceab37d4a20db75ea12">
    <vt:lpwstr/>
  </property>
  <property fmtid="{D5CDD505-2E9C-101B-9397-08002B2CF9AE}" pid="4" name="j7c1b7f1034743469530126fc9e01dd6">
    <vt:lpwstr/>
  </property>
  <property fmtid="{D5CDD505-2E9C-101B-9397-08002B2CF9AE}" pid="5" name="of5eb793465d4a8ba0d8abc9f39a4a47">
    <vt:lpwstr/>
  </property>
  <property fmtid="{D5CDD505-2E9C-101B-9397-08002B2CF9AE}" pid="6" name="Référence externe">
    <vt:lpwstr/>
  </property>
  <property fmtid="{D5CDD505-2E9C-101B-9397-08002B2CF9AE}" pid="7" name="TaxCatchAll">
    <vt:lpwstr/>
  </property>
  <property fmtid="{D5CDD505-2E9C-101B-9397-08002B2CF9AE}" pid="8" name="pd40ce76961c4bf499f117bd7f35e937">
    <vt:lpwstr/>
  </property>
  <property fmtid="{D5CDD505-2E9C-101B-9397-08002B2CF9AE}" pid="9" name="Numéro">
    <vt:lpwstr/>
  </property>
  <property fmtid="{D5CDD505-2E9C-101B-9397-08002B2CF9AE}" pid="10" name="i52f97db05bb495d98f5f2abe0d03112">
    <vt:lpwstr/>
  </property>
  <property fmtid="{D5CDD505-2E9C-101B-9397-08002B2CF9AE}" pid="11" name="c7802a3ff1a14e95b7f8f5211e121c58">
    <vt:lpwstr/>
  </property>
  <property fmtid="{D5CDD505-2E9C-101B-9397-08002B2CF9AE}" pid="12" name="c4d0eb02555446b3a4414e2f4d2a7e48">
    <vt:lpwstr/>
  </property>
  <property fmtid="{D5CDD505-2E9C-101B-9397-08002B2CF9AE}" pid="13" name="j3f3a6cc254c4c7caec36ad4db6975fc">
    <vt:lpwstr/>
  </property>
  <property fmtid="{D5CDD505-2E9C-101B-9397-08002B2CF9AE}" pid="14" name="Ouvrage">
    <vt:lpwstr/>
  </property>
  <property fmtid="{D5CDD505-2E9C-101B-9397-08002B2CF9AE}" pid="15" name="Phase">
    <vt:lpwstr/>
  </property>
  <property fmtid="{D5CDD505-2E9C-101B-9397-08002B2CF9AE}" pid="16" name="Classement">
    <vt:lpwstr/>
  </property>
  <property fmtid="{D5CDD505-2E9C-101B-9397-08002B2CF9AE}" pid="17" name="Emetteur">
    <vt:lpwstr/>
  </property>
  <property fmtid="{D5CDD505-2E9C-101B-9397-08002B2CF9AE}" pid="18" name="March_x00e9_">
    <vt:lpwstr/>
  </property>
  <property fmtid="{D5CDD505-2E9C-101B-9397-08002B2CF9AE}" pid="19" name="Domaine">
    <vt:lpwstr/>
  </property>
  <property fmtid="{D5CDD505-2E9C-101B-9397-08002B2CF9AE}" pid="20" name="Type_x0020_de_x0020_document">
    <vt:lpwstr/>
  </property>
  <property fmtid="{D5CDD505-2E9C-101B-9397-08002B2CF9AE}" pid="21" name="Statut">
    <vt:lpwstr>1;#IFI|3f30827e-433b-4d39-a4cd-77c4660fe051</vt:lpwstr>
  </property>
  <property fmtid="{D5CDD505-2E9C-101B-9397-08002B2CF9AE}" pid="22" name="Secteur">
    <vt:lpwstr/>
  </property>
  <property fmtid="{D5CDD505-2E9C-101B-9397-08002B2CF9AE}" pid="23" name="$Resources:core,Signoff_Status;">
    <vt:lpwstr/>
  </property>
  <property fmtid="{D5CDD505-2E9C-101B-9397-08002B2CF9AE}" pid="24" name="Marché">
    <vt:lpwstr/>
  </property>
  <property fmtid="{D5CDD505-2E9C-101B-9397-08002B2CF9AE}" pid="25" name="Type de document">
    <vt:lpwstr/>
  </property>
  <property fmtid="{D5CDD505-2E9C-101B-9397-08002B2CF9AE}" pid="26" name="ContentTypeId">
    <vt:lpwstr>0x010100C9C475DEAE7003499C566A1290D17E2E00336F51C28FB1AE4D93426863120762E2</vt:lpwstr>
  </property>
  <property fmtid="{D5CDD505-2E9C-101B-9397-08002B2CF9AE}" pid="27" name="Folder_Number">
    <vt:lpwstr/>
  </property>
  <property fmtid="{D5CDD505-2E9C-101B-9397-08002B2CF9AE}" pid="28" name="Folder_Code">
    <vt:lpwstr/>
  </property>
  <property fmtid="{D5CDD505-2E9C-101B-9397-08002B2CF9AE}" pid="29" name="Folder_Name">
    <vt:lpwstr/>
  </property>
  <property fmtid="{D5CDD505-2E9C-101B-9397-08002B2CF9AE}" pid="30" name="Folder_Description">
    <vt:lpwstr/>
  </property>
  <property fmtid="{D5CDD505-2E9C-101B-9397-08002B2CF9AE}" pid="31" name="/Folder_Name/">
    <vt:lpwstr/>
  </property>
  <property fmtid="{D5CDD505-2E9C-101B-9397-08002B2CF9AE}" pid="32" name="/Folder_Description/">
    <vt:lpwstr/>
  </property>
  <property fmtid="{D5CDD505-2E9C-101B-9397-08002B2CF9AE}" pid="33" name="Folder_Version">
    <vt:lpwstr/>
  </property>
  <property fmtid="{D5CDD505-2E9C-101B-9397-08002B2CF9AE}" pid="34" name="Folder_VersionSeq">
    <vt:lpwstr/>
  </property>
  <property fmtid="{D5CDD505-2E9C-101B-9397-08002B2CF9AE}" pid="35" name="Folder_Manager">
    <vt:lpwstr/>
  </property>
  <property fmtid="{D5CDD505-2E9C-101B-9397-08002B2CF9AE}" pid="36" name="Folder_ManagerDesc">
    <vt:lpwstr/>
  </property>
  <property fmtid="{D5CDD505-2E9C-101B-9397-08002B2CF9AE}" pid="37" name="Folder_Storage">
    <vt:lpwstr/>
  </property>
  <property fmtid="{D5CDD505-2E9C-101B-9397-08002B2CF9AE}" pid="38" name="Folder_StorageDesc">
    <vt:lpwstr/>
  </property>
  <property fmtid="{D5CDD505-2E9C-101B-9397-08002B2CF9AE}" pid="39" name="Folder_Creator">
    <vt:lpwstr/>
  </property>
  <property fmtid="{D5CDD505-2E9C-101B-9397-08002B2CF9AE}" pid="40" name="Folder_CreatorDesc">
    <vt:lpwstr/>
  </property>
  <property fmtid="{D5CDD505-2E9C-101B-9397-08002B2CF9AE}" pid="41" name="Folder_CreateDate">
    <vt:lpwstr/>
  </property>
  <property fmtid="{D5CDD505-2E9C-101B-9397-08002B2CF9AE}" pid="42" name="Folder_Updater">
    <vt:lpwstr/>
  </property>
  <property fmtid="{D5CDD505-2E9C-101B-9397-08002B2CF9AE}" pid="43" name="Folder_UpdaterDesc">
    <vt:lpwstr/>
  </property>
  <property fmtid="{D5CDD505-2E9C-101B-9397-08002B2CF9AE}" pid="44" name="Folder_UpdateDate">
    <vt:lpwstr/>
  </property>
  <property fmtid="{D5CDD505-2E9C-101B-9397-08002B2CF9AE}" pid="45" name="Document_Number">
    <vt:lpwstr/>
  </property>
  <property fmtid="{D5CDD505-2E9C-101B-9397-08002B2CF9AE}" pid="46" name="Document_Name">
    <vt:lpwstr/>
  </property>
  <property fmtid="{D5CDD505-2E9C-101B-9397-08002B2CF9AE}" pid="47" name="Document_FileName">
    <vt:lpwstr/>
  </property>
  <property fmtid="{D5CDD505-2E9C-101B-9397-08002B2CF9AE}" pid="48" name="Document_Version">
    <vt:lpwstr/>
  </property>
  <property fmtid="{D5CDD505-2E9C-101B-9397-08002B2CF9AE}" pid="49" name="Document_VersionSeq">
    <vt:lpwstr/>
  </property>
  <property fmtid="{D5CDD505-2E9C-101B-9397-08002B2CF9AE}" pid="50" name="Document_Creator">
    <vt:lpwstr/>
  </property>
  <property fmtid="{D5CDD505-2E9C-101B-9397-08002B2CF9AE}" pid="51" name="Document_CreatorDesc">
    <vt:lpwstr/>
  </property>
  <property fmtid="{D5CDD505-2E9C-101B-9397-08002B2CF9AE}" pid="52" name="Document_CreateDate">
    <vt:lpwstr/>
  </property>
  <property fmtid="{D5CDD505-2E9C-101B-9397-08002B2CF9AE}" pid="53" name="Document_Updater">
    <vt:lpwstr/>
  </property>
  <property fmtid="{D5CDD505-2E9C-101B-9397-08002B2CF9AE}" pid="54" name="Document_UpdaterDesc">
    <vt:lpwstr/>
  </property>
  <property fmtid="{D5CDD505-2E9C-101B-9397-08002B2CF9AE}" pid="55" name="Document_UpdateDate">
    <vt:lpwstr/>
  </property>
  <property fmtid="{D5CDD505-2E9C-101B-9397-08002B2CF9AE}" pid="56" name="Document_Size">
    <vt:lpwstr/>
  </property>
  <property fmtid="{D5CDD505-2E9C-101B-9397-08002B2CF9AE}" pid="57" name="Document_Storage">
    <vt:lpwstr/>
  </property>
  <property fmtid="{D5CDD505-2E9C-101B-9397-08002B2CF9AE}" pid="58" name="Document_StorageDesc">
    <vt:lpwstr/>
  </property>
  <property fmtid="{D5CDD505-2E9C-101B-9397-08002B2CF9AE}" pid="59" name="Document_Department">
    <vt:lpwstr/>
  </property>
  <property fmtid="{D5CDD505-2E9C-101B-9397-08002B2CF9AE}" pid="60" name="Document_DepartmentDesc">
    <vt:lpwstr/>
  </property>
  <property fmtid="{D5CDD505-2E9C-101B-9397-08002B2CF9AE}" pid="61" name="PJW_Classement">
    <vt:lpwstr>DCEN</vt:lpwstr>
  </property>
  <property fmtid="{D5CDD505-2E9C-101B-9397-08002B2CF9AE}" pid="62" name="PJW_Confidentialite">
    <vt:lpwstr>Restreint</vt:lpwstr>
  </property>
  <property fmtid="{D5CDD505-2E9C-101B-9397-08002B2CF9AE}" pid="63" name="PJW_Classe">
    <vt:lpwstr>Livrable diffusé pour approbation</vt:lpwstr>
  </property>
  <property fmtid="{D5CDD505-2E9C-101B-9397-08002B2CF9AE}" pid="64" name="PJW_DateDepot">
    <vt:lpwstr/>
  </property>
  <property fmtid="{D5CDD505-2E9C-101B-9397-08002B2CF9AE}" pid="65" name="PJW_Domaine">
    <vt:lpwstr>JUDQ</vt:lpwstr>
  </property>
  <property fmtid="{D5CDD505-2E9C-101B-9397-08002B2CF9AE}" pid="66" name="PJW_Emetteur">
    <vt:lpwstr>ONE5</vt:lpwstr>
  </property>
  <property fmtid="{D5CDD505-2E9C-101B-9397-08002B2CF9AE}" pid="67" name="PJW_Marche">
    <vt:lpwstr>M508</vt:lpwstr>
  </property>
  <property fmtid="{D5CDD505-2E9C-101B-9397-08002B2CF9AE}" pid="68" name="PJW_NoAnnexe">
    <vt:lpwstr>00</vt:lpwstr>
  </property>
  <property fmtid="{D5CDD505-2E9C-101B-9397-08002B2CF9AE}" pid="69" name="PJW_NoLivrable">
    <vt:lpwstr>7000</vt:lpwstr>
  </property>
  <property fmtid="{D5CDD505-2E9C-101B-9397-08002B2CF9AE}" pid="70" name="PJW_Ouvrage">
    <vt:lpwstr>VCALL</vt:lpwstr>
  </property>
  <property fmtid="{D5CDD505-2E9C-101B-9397-08002B2CF9AE}" pid="71" name="PJW_Phase">
    <vt:lpwstr>B</vt:lpwstr>
  </property>
  <property fmtid="{D5CDD505-2E9C-101B-9397-08002B2CF9AE}" pid="72" name="PJW_PK">
    <vt:lpwstr/>
  </property>
  <property fmtid="{D5CDD505-2E9C-101B-9397-08002B2CF9AE}" pid="73" name="PJW_Revision">
    <vt:lpwstr>E</vt:lpwstr>
  </property>
  <property fmtid="{D5CDD505-2E9C-101B-9397-08002B2CF9AE}" pid="74" name="PJW_Secteur">
    <vt:lpwstr>5</vt:lpwstr>
  </property>
  <property fmtid="{D5CDD505-2E9C-101B-9397-08002B2CF9AE}" pid="75" name="PJW_SousTitre">
    <vt:lpwstr/>
  </property>
  <property fmtid="{D5CDD505-2E9C-101B-9397-08002B2CF9AE}" pid="76" name="PJW_Titre">
    <vt:lpwstr/>
  </property>
  <property fmtid="{D5CDD505-2E9C-101B-9397-08002B2CF9AE}" pid="77" name="PJW_TypeDoc">
    <vt:lpwstr>SSDP</vt:lpwstr>
  </property>
  <property fmtid="{D5CDD505-2E9C-101B-9397-08002B2CF9AE}" pid="78" name="Classe">
    <vt:lpwstr>2;#INF|75044a80-0361-445f-96bb-9e99c13f9bde</vt:lpwstr>
  </property>
  <property fmtid="{D5CDD505-2E9C-101B-9397-08002B2CF9AE}" pid="79" name="Confidentialité">
    <vt:lpwstr>3;#R|6121e067-4141-4a09-83f2-731dfa9cb483</vt:lpwstr>
  </property>
  <property fmtid="{D5CDD505-2E9C-101B-9397-08002B2CF9AE}" pid="80" name="Dossier">
    <vt:lpwstr/>
  </property>
  <property fmtid="{D5CDD505-2E9C-101B-9397-08002B2CF9AE}" pid="81" name="Code mission">
    <vt:lpwstr/>
  </property>
  <property fmtid="{D5CDD505-2E9C-101B-9397-08002B2CF9AE}" pid="82" name="Format AMOG">
    <vt:lpwstr/>
  </property>
  <property fmtid="{D5CDD505-2E9C-101B-9397-08002B2CF9AE}" pid="83" name="Ouvrage AMOG">
    <vt:lpwstr/>
  </property>
  <property fmtid="{D5CDD505-2E9C-101B-9397-08002B2CF9AE}" pid="84" name="j871be2cbfc64242ae193bb4b93fdf8c">
    <vt:lpwstr/>
  </property>
  <property fmtid="{D5CDD505-2E9C-101B-9397-08002B2CF9AE}" pid="85" name="ff28a624bf2f4b9199715f34be4c53fc">
    <vt:lpwstr/>
  </property>
  <property fmtid="{D5CDD505-2E9C-101B-9397-08002B2CF9AE}" pid="86" name="Indice AMOG">
    <vt:lpwstr/>
  </property>
  <property fmtid="{D5CDD505-2E9C-101B-9397-08002B2CF9AE}" pid="87" name="aa748c797da544d2ac5b98f90c840ef9">
    <vt:lpwstr/>
  </property>
  <property fmtid="{D5CDD505-2E9C-101B-9397-08002B2CF9AE}" pid="88" name="DocumentSetDescription">
    <vt:lpwstr/>
  </property>
  <property fmtid="{D5CDD505-2E9C-101B-9397-08002B2CF9AE}" pid="89" name="_docset_NoMedatataSyncRequired">
    <vt:lpwstr>False</vt:lpwstr>
  </property>
</Properties>
</file>