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ndparisamenagementfr.sharepoint.com/sites/msteams_2a2e4e_883432-3Mthodesnouveauxenjeux/Documents partages/3 Méthodes nouveaux enjeux/03-SOCLE D'EXIGENCES/MARCHE AMO DE CONTROLE/"/>
    </mc:Choice>
  </mc:AlternateContent>
  <xr:revisionPtr revIDLastSave="624" documentId="13_ncr:1_{F0DB38CB-2F63-439A-8773-F7BC8CD7D711}" xr6:coauthVersionLast="47" xr6:coauthVersionMax="47" xr10:uidLastSave="{74B93184-1900-4991-9249-7F5E9969F3E3}"/>
  <bookViews>
    <workbookView xWindow="-120" yWindow="-120" windowWidth="20730" windowHeight="11160" activeTab="2" xr2:uid="{7A8221BB-748C-4479-86C7-1F447C897056}"/>
  </bookViews>
  <sheets>
    <sheet name="DPU" sheetId="3" r:id="rId1"/>
    <sheet name="BPU" sheetId="6" r:id="rId2"/>
    <sheet name="DQE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4" i="7" l="1"/>
  <c r="B54" i="7"/>
  <c r="C54" i="7"/>
  <c r="D54" i="7"/>
  <c r="A51" i="7"/>
  <c r="B51" i="7"/>
  <c r="C51" i="7"/>
  <c r="D51" i="7"/>
  <c r="A48" i="7"/>
  <c r="B48" i="7"/>
  <c r="C48" i="7"/>
  <c r="D48" i="7"/>
  <c r="A45" i="7"/>
  <c r="B45" i="7"/>
  <c r="C45" i="7"/>
  <c r="D45" i="7"/>
  <c r="A42" i="7"/>
  <c r="B42" i="7"/>
  <c r="C42" i="7"/>
  <c r="D42" i="7"/>
  <c r="A39" i="7"/>
  <c r="B39" i="7"/>
  <c r="C39" i="7"/>
  <c r="D39" i="7"/>
  <c r="A36" i="7"/>
  <c r="B36" i="7"/>
  <c r="C36" i="7"/>
  <c r="D36" i="7"/>
  <c r="A33" i="7"/>
  <c r="B33" i="7"/>
  <c r="C33" i="7"/>
  <c r="D33" i="7"/>
  <c r="A30" i="7"/>
  <c r="B30" i="7"/>
  <c r="C30" i="7"/>
  <c r="D30" i="7"/>
  <c r="A27" i="7"/>
  <c r="B27" i="7"/>
  <c r="C27" i="7"/>
  <c r="D27" i="7"/>
  <c r="A54" i="6"/>
  <c r="B54" i="6"/>
  <c r="C54" i="6"/>
  <c r="D54" i="6"/>
  <c r="A51" i="6"/>
  <c r="B51" i="6"/>
  <c r="C51" i="6"/>
  <c r="D51" i="6"/>
  <c r="A48" i="6"/>
  <c r="B48" i="6"/>
  <c r="C48" i="6"/>
  <c r="D48" i="6"/>
  <c r="A45" i="6"/>
  <c r="B45" i="6"/>
  <c r="C45" i="6"/>
  <c r="D45" i="6"/>
  <c r="A42" i="6"/>
  <c r="B42" i="6"/>
  <c r="C42" i="6"/>
  <c r="D42" i="6"/>
  <c r="A39" i="6"/>
  <c r="B39" i="6"/>
  <c r="C39" i="6"/>
  <c r="D39" i="6"/>
  <c r="A36" i="6"/>
  <c r="B36" i="6"/>
  <c r="C36" i="6"/>
  <c r="D36" i="6"/>
  <c r="A33" i="6"/>
  <c r="B33" i="6"/>
  <c r="C33" i="6"/>
  <c r="D33" i="6"/>
  <c r="A30" i="6"/>
  <c r="B30" i="6"/>
  <c r="C30" i="6"/>
  <c r="D30" i="6"/>
  <c r="A27" i="6"/>
  <c r="B27" i="6"/>
  <c r="C27" i="6"/>
  <c r="D27" i="6"/>
  <c r="A24" i="6"/>
  <c r="B24" i="6"/>
  <c r="C24" i="6"/>
  <c r="D24" i="6"/>
  <c r="A21" i="6"/>
  <c r="B21" i="6"/>
  <c r="C21" i="6"/>
  <c r="D21" i="6"/>
  <c r="G50" i="3"/>
  <c r="G49" i="3"/>
  <c r="H48" i="3"/>
  <c r="G48" i="3"/>
  <c r="G44" i="3"/>
  <c r="G43" i="3"/>
  <c r="H42" i="3"/>
  <c r="G42" i="3"/>
  <c r="G47" i="3"/>
  <c r="G46" i="3"/>
  <c r="H45" i="3"/>
  <c r="G45" i="3"/>
  <c r="G41" i="3"/>
  <c r="G40" i="3"/>
  <c r="H39" i="3"/>
  <c r="G39" i="3"/>
  <c r="G35" i="3"/>
  <c r="G34" i="3"/>
  <c r="H33" i="3"/>
  <c r="G33" i="3"/>
  <c r="G29" i="3"/>
  <c r="G28" i="3"/>
  <c r="H27" i="3"/>
  <c r="G27" i="3"/>
  <c r="G56" i="3"/>
  <c r="G55" i="3"/>
  <c r="H54" i="3"/>
  <c r="G54" i="3"/>
  <c r="G17" i="3"/>
  <c r="G16" i="3"/>
  <c r="G15" i="3"/>
  <c r="H15" i="3"/>
  <c r="A15" i="6"/>
  <c r="B15" i="6"/>
  <c r="C15" i="6"/>
  <c r="D15" i="6"/>
  <c r="A15" i="7"/>
  <c r="B15" i="7"/>
  <c r="C15" i="7"/>
  <c r="D15" i="7"/>
  <c r="A9" i="7"/>
  <c r="B9" i="7"/>
  <c r="C9" i="7"/>
  <c r="D9" i="7"/>
  <c r="A12" i="7"/>
  <c r="B12" i="7"/>
  <c r="C12" i="7"/>
  <c r="D12" i="7"/>
  <c r="A18" i="7"/>
  <c r="B18" i="7"/>
  <c r="C18" i="7"/>
  <c r="D18" i="7"/>
  <c r="A21" i="7"/>
  <c r="B21" i="7"/>
  <c r="C21" i="7"/>
  <c r="D21" i="7"/>
  <c r="A24" i="7"/>
  <c r="B24" i="7"/>
  <c r="C24" i="7"/>
  <c r="D24" i="7"/>
  <c r="A9" i="6"/>
  <c r="B9" i="6"/>
  <c r="C9" i="6"/>
  <c r="D9" i="6"/>
  <c r="A12" i="6"/>
  <c r="B12" i="6"/>
  <c r="C12" i="6"/>
  <c r="D12" i="6"/>
  <c r="A18" i="6"/>
  <c r="B18" i="6"/>
  <c r="C18" i="6"/>
  <c r="D18" i="6"/>
  <c r="A4" i="6"/>
  <c r="B4" i="6"/>
  <c r="C4" i="6"/>
  <c r="D4" i="6"/>
  <c r="A5" i="6"/>
  <c r="B5" i="6"/>
  <c r="C5" i="6"/>
  <c r="D5" i="6"/>
  <c r="I48" i="3" l="1"/>
  <c r="I42" i="3"/>
  <c r="I45" i="3"/>
  <c r="I39" i="3"/>
  <c r="I33" i="3"/>
  <c r="I27" i="3"/>
  <c r="I54" i="3"/>
  <c r="I15" i="3"/>
  <c r="E15" i="6" s="1"/>
  <c r="B6" i="7"/>
  <c r="C6" i="7"/>
  <c r="D6" i="7"/>
  <c r="A6" i="7"/>
  <c r="A4" i="7"/>
  <c r="B4" i="7"/>
  <c r="C4" i="7"/>
  <c r="D4" i="7"/>
  <c r="A5" i="7"/>
  <c r="B5" i="7"/>
  <c r="C5" i="7"/>
  <c r="D5" i="7"/>
  <c r="B3" i="7"/>
  <c r="C3" i="7"/>
  <c r="D3" i="7"/>
  <c r="A3" i="7"/>
  <c r="B6" i="6"/>
  <c r="C6" i="6"/>
  <c r="D6" i="6"/>
  <c r="A6" i="6"/>
  <c r="B3" i="6"/>
  <c r="C3" i="6"/>
  <c r="D3" i="6"/>
  <c r="A3" i="6"/>
  <c r="H9" i="3"/>
  <c r="H12" i="3"/>
  <c r="H18" i="3"/>
  <c r="H21" i="3"/>
  <c r="H24" i="3"/>
  <c r="H30" i="3"/>
  <c r="H36" i="3"/>
  <c r="H51" i="3"/>
  <c r="H6" i="3"/>
  <c r="H4" i="3"/>
  <c r="H5" i="3"/>
  <c r="H3" i="3"/>
  <c r="E27" i="7" l="1"/>
  <c r="G27" i="7" s="1"/>
  <c r="E27" i="6"/>
  <c r="E33" i="7"/>
  <c r="G33" i="7" s="1"/>
  <c r="E33" i="6"/>
  <c r="E39" i="6"/>
  <c r="E39" i="7"/>
  <c r="G39" i="7" s="1"/>
  <c r="E45" i="7"/>
  <c r="G45" i="7" s="1"/>
  <c r="E45" i="6"/>
  <c r="E42" i="7"/>
  <c r="G42" i="7" s="1"/>
  <c r="J42" i="3"/>
  <c r="E42" i="6"/>
  <c r="E54" i="6"/>
  <c r="E54" i="7"/>
  <c r="G54" i="7" s="1"/>
  <c r="E48" i="6"/>
  <c r="E48" i="7"/>
  <c r="G48" i="7" s="1"/>
  <c r="E15" i="7"/>
  <c r="G15" i="7" s="1"/>
  <c r="G53" i="3"/>
  <c r="G52" i="3"/>
  <c r="G51" i="3"/>
  <c r="I3" i="3"/>
  <c r="I4" i="3"/>
  <c r="I5" i="3"/>
  <c r="I51" i="3" l="1"/>
  <c r="E5" i="6"/>
  <c r="E5" i="7"/>
  <c r="G5" i="7" s="1"/>
  <c r="E4" i="7"/>
  <c r="G4" i="7" s="1"/>
  <c r="E4" i="6"/>
  <c r="E3" i="7"/>
  <c r="G3" i="7" s="1"/>
  <c r="E3" i="6"/>
  <c r="G7" i="3"/>
  <c r="G8" i="3"/>
  <c r="G9" i="3"/>
  <c r="G10" i="3"/>
  <c r="G11" i="3"/>
  <c r="G12" i="3"/>
  <c r="G13" i="3"/>
  <c r="G14" i="3"/>
  <c r="G18" i="3"/>
  <c r="G19" i="3"/>
  <c r="G20" i="3"/>
  <c r="G21" i="3"/>
  <c r="G22" i="3"/>
  <c r="G23" i="3"/>
  <c r="G24" i="3"/>
  <c r="G25" i="3"/>
  <c r="G26" i="3"/>
  <c r="G30" i="3"/>
  <c r="G31" i="3"/>
  <c r="G32" i="3"/>
  <c r="G36" i="3"/>
  <c r="G37" i="3"/>
  <c r="G38" i="3"/>
  <c r="G6" i="3"/>
  <c r="E51" i="7" l="1"/>
  <c r="G51" i="7" s="1"/>
  <c r="E51" i="6"/>
  <c r="I18" i="3"/>
  <c r="I9" i="3"/>
  <c r="I30" i="3"/>
  <c r="I24" i="3"/>
  <c r="I12" i="3"/>
  <c r="I36" i="3"/>
  <c r="I21" i="3"/>
  <c r="E21" i="6" s="1"/>
  <c r="I6" i="3"/>
  <c r="J36" i="3" l="1"/>
  <c r="E36" i="7"/>
  <c r="G36" i="7" s="1"/>
  <c r="E36" i="6"/>
  <c r="E24" i="6"/>
  <c r="J24" i="3"/>
  <c r="E30" i="6"/>
  <c r="J30" i="3"/>
  <c r="E30" i="7"/>
  <c r="G30" i="7" s="1"/>
  <c r="E24" i="7"/>
  <c r="G24" i="7" s="1"/>
  <c r="E9" i="7"/>
  <c r="G9" i="7" s="1"/>
  <c r="E9" i="6"/>
  <c r="E21" i="7"/>
  <c r="G21" i="7" s="1"/>
  <c r="E18" i="7"/>
  <c r="G18" i="7" s="1"/>
  <c r="E18" i="6"/>
  <c r="E12" i="7"/>
  <c r="G12" i="7" s="1"/>
  <c r="E12" i="6"/>
  <c r="E6" i="6"/>
  <c r="E6" i="7"/>
  <c r="G6" i="7" s="1"/>
  <c r="G58" i="7" l="1"/>
  <c r="G59" i="7" s="1"/>
</calcChain>
</file>

<file path=xl/sharedStrings.xml><?xml version="1.0" encoding="utf-8"?>
<sst xmlns="http://schemas.openxmlformats.org/spreadsheetml/2006/main" count="136" uniqueCount="56">
  <si>
    <t>MISSION D’ASSISTANCE A MAITRISE D’OUVRAGE POUR LE COMMISSIONNEMENT DU SOCLE D’EXIGENCES SUR LES PROGRAMMES DE LOGEMENTS NEUFS (D.P.U)</t>
  </si>
  <si>
    <t>Numéro de prix</t>
  </si>
  <si>
    <t>Article du CCTP</t>
  </si>
  <si>
    <t>Désignation de l'élément de mission</t>
  </si>
  <si>
    <t>Unité</t>
  </si>
  <si>
    <r>
      <t xml:space="preserve">Nombre de jour
</t>
    </r>
    <r>
      <rPr>
        <b/>
        <sz val="11"/>
        <color rgb="FFFF0000"/>
        <rFont val="Georgia"/>
        <family val="1"/>
      </rPr>
      <t>A renseigner par le candidat</t>
    </r>
  </si>
  <si>
    <r>
      <t xml:space="preserve">Prix unitaire forfaitaire € HT
</t>
    </r>
    <r>
      <rPr>
        <b/>
        <sz val="11"/>
        <color rgb="FFFF0000"/>
        <rFont val="Georgia"/>
        <family val="1"/>
      </rPr>
      <t>A renseigner par le candidat</t>
    </r>
  </si>
  <si>
    <t>Prix unitaire de la prestation en € HT</t>
  </si>
  <si>
    <t>journée de travail</t>
  </si>
  <si>
    <t>par jour</t>
  </si>
  <si>
    <t>Directeur de projet</t>
  </si>
  <si>
    <t>Chef de projet</t>
  </si>
  <si>
    <t>Chargé d'études / de projet</t>
  </si>
  <si>
    <t>2.4.1</t>
  </si>
  <si>
    <t>Analyse critique du socle d'exigences et approche économique</t>
  </si>
  <si>
    <t>forfait</t>
  </si>
  <si>
    <t>2.4.2</t>
  </si>
  <si>
    <t>Elaboration du mode de preuves et du planning de contrôle</t>
  </si>
  <si>
    <t>2.4.3</t>
  </si>
  <si>
    <t>Participation à l'élaboration d'un outil de commissionnement et des modalités de son déploiement</t>
  </si>
  <si>
    <t>2.5.1</t>
  </si>
  <si>
    <t>Sensibilisation des opérateurs - support de sensibilisation</t>
  </si>
  <si>
    <t>Sensibilisation des opérateurs - session de sensibilisation</t>
  </si>
  <si>
    <t>par session de sensibilisation</t>
  </si>
  <si>
    <t>2.5.2</t>
  </si>
  <si>
    <t>Conseils aux opérateurs</t>
  </si>
  <si>
    <t>forfait demi journée</t>
  </si>
  <si>
    <t>2.5.3 (1.a)</t>
  </si>
  <si>
    <t>Commissionnement du socle &amp; Avis de synthèse - PC</t>
  </si>
  <si>
    <r>
      <t xml:space="preserve">pour un projet immobilier
</t>
    </r>
    <r>
      <rPr>
        <b/>
        <sz val="11"/>
        <color theme="1"/>
        <rFont val="Calibri"/>
        <family val="2"/>
      </rPr>
      <t>≤ 49 logements</t>
    </r>
  </si>
  <si>
    <t>2.5.3 (1.b)</t>
  </si>
  <si>
    <t>Commissionnement du socle &amp; Avis de synthèse - TRAVAUX, LIVRAISON, EXPLOITATION</t>
  </si>
  <si>
    <t>2.5.3 (2.a)</t>
  </si>
  <si>
    <r>
      <t xml:space="preserve">pour un projet immobilier
</t>
    </r>
    <r>
      <rPr>
        <b/>
        <sz val="11"/>
        <color theme="1"/>
        <rFont val="Calibri"/>
        <family val="2"/>
      </rPr>
      <t>≤ 74 logements</t>
    </r>
  </si>
  <si>
    <t>2.5.3 (2.b)</t>
  </si>
  <si>
    <t>2.5.3 (3.a)</t>
  </si>
  <si>
    <r>
      <t xml:space="preserve">pour un projet immobilier
</t>
    </r>
    <r>
      <rPr>
        <b/>
        <sz val="11"/>
        <color theme="1"/>
        <rFont val="Calibri"/>
        <family val="2"/>
      </rPr>
      <t>≤ 99 logements</t>
    </r>
  </si>
  <si>
    <t>2.5.3 (3.b)</t>
  </si>
  <si>
    <t>2.5.3 (4.a)</t>
  </si>
  <si>
    <r>
      <t xml:space="preserve">pour un projet immobilier
</t>
    </r>
    <r>
      <rPr>
        <b/>
        <sz val="11"/>
        <color theme="1"/>
        <rFont val="Calibri"/>
        <family val="2"/>
      </rPr>
      <t>&gt; 99 logements</t>
    </r>
  </si>
  <si>
    <t>2.5.3 (4.b)</t>
  </si>
  <si>
    <t>2.5.3 (5)</t>
  </si>
  <si>
    <t>Commissionnement du socle &amp; Avis de synthèse - PCM</t>
  </si>
  <si>
    <t>forfait jour</t>
  </si>
  <si>
    <t>2.6</t>
  </si>
  <si>
    <t>Mission de capitalisation - rapport d'activités annuel</t>
  </si>
  <si>
    <t>pour un an</t>
  </si>
  <si>
    <t>2.7</t>
  </si>
  <si>
    <t>Adaptation du socle d'exigences à d'autres classes d'actifs immobiliers</t>
  </si>
  <si>
    <t>MISSION D’ASSISTANCE A MAITRISE D’OUVRAGE POUR LE COMMISSIONNEMENT DU SOCLE D’EXIGENCES SUR LES PROGRAMMES DE LOGEMENTS NEUFS (B.P.U)</t>
  </si>
  <si>
    <t>MISSION D’ASSISTANCE A MAITRISE D’OUVRAGE POUR LE COMMISSIONNEMENT DU SOCLE D’EXIGENCES SUR LES PROGRAMMES DE LOGEMENTS NEUFS (D.Q.E)</t>
  </si>
  <si>
    <t>Prix unitaire de la prestation</t>
  </si>
  <si>
    <t>Quantité</t>
  </si>
  <si>
    <t>TOTAL en € HT</t>
  </si>
  <si>
    <t>TOTAL</t>
  </si>
  <si>
    <t>TOTAL/an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</si>
</sst>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b/>
      <sz val="20"/>
      <color theme="1"/>
      <name val="Georgia"/>
      <family val="1"/>
    </font>
    <font>
      <b/>
      <sz val="11"/>
      <color theme="1"/>
      <name val="Georgia"/>
      <family val="1"/>
    </font>
    <font>
      <b/>
      <u/>
      <sz val="11"/>
      <color theme="1"/>
      <name val="Georgia"/>
      <family val="1"/>
    </font>
    <font>
      <b/>
      <sz val="11"/>
      <color rgb="FFFF0000"/>
      <name val="Georgia"/>
      <family val="1"/>
    </font>
    <font>
      <b/>
      <sz val="11"/>
      <color theme="1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4" fontId="2" fillId="0" borderId="7" xfId="1" applyNumberFormat="1" applyFont="1" applyFill="1" applyBorder="1" applyAlignment="1">
      <alignment vertical="center" wrapText="1"/>
    </xf>
    <xf numFmtId="164" fontId="2" fillId="0" borderId="8" xfId="1" applyNumberFormat="1" applyFont="1" applyFill="1" applyBorder="1" applyAlignment="1">
      <alignment vertical="center" wrapText="1"/>
    </xf>
    <xf numFmtId="164" fontId="2" fillId="0" borderId="9" xfId="1" applyNumberFormat="1" applyFont="1" applyFill="1" applyBorder="1" applyAlignment="1">
      <alignment vertical="center" wrapText="1"/>
    </xf>
    <xf numFmtId="44" fontId="2" fillId="0" borderId="3" xfId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2" fillId="0" borderId="1" xfId="0" applyFont="1" applyBorder="1"/>
    <xf numFmtId="164" fontId="4" fillId="0" borderId="1" xfId="0" applyNumberFormat="1" applyFont="1" applyBorder="1"/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4" fontId="2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center" vertical="center"/>
    </xf>
    <xf numFmtId="44" fontId="2" fillId="0" borderId="5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3">
    <cellStyle name="Monétaire" xfId="1" builtinId="4"/>
    <cellStyle name="Monétaire 2" xfId="2" xr:uid="{4D3310AF-4B00-41C3-AF6E-D6BA6605D824}"/>
    <cellStyle name="Normal" xfId="0" builtinId="0"/>
  </cellStyles>
  <dxfs count="0"/>
  <tableStyles count="0" defaultTableStyle="TableStyleMedium2" defaultPivotStyle="PivotStyleLight16"/>
  <colors>
    <mruColors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635D0-9DF9-4AA2-9A5B-F3481B309CEF}">
  <dimension ref="A1:J56"/>
  <sheetViews>
    <sheetView zoomScale="59" zoomScaleNormal="85" workbookViewId="0">
      <selection activeCell="L13" sqref="L13"/>
    </sheetView>
  </sheetViews>
  <sheetFormatPr baseColWidth="10" defaultColWidth="11.42578125" defaultRowHeight="14.25" x14ac:dyDescent="0.2"/>
  <cols>
    <col min="1" max="2" width="21.5703125" style="1" customWidth="1"/>
    <col min="3" max="3" width="67.42578125" style="1" customWidth="1"/>
    <col min="4" max="4" width="19.28515625" style="1" customWidth="1"/>
    <col min="5" max="5" width="33" style="1" customWidth="1"/>
    <col min="6" max="9" width="18.85546875" style="1" customWidth="1"/>
    <col min="10" max="10" width="15.5703125" style="1" customWidth="1"/>
    <col min="11" max="16384" width="11.42578125" style="1"/>
  </cols>
  <sheetData>
    <row r="1" spans="1:9" ht="108.75" customHeight="1" x14ac:dyDescent="0.2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9" ht="72" thickBot="1" x14ac:dyDescent="0.25">
      <c r="A2" s="2" t="s">
        <v>1</v>
      </c>
      <c r="B2" s="2" t="s">
        <v>2</v>
      </c>
      <c r="C2" s="2" t="s">
        <v>3</v>
      </c>
      <c r="D2" s="2" t="s">
        <v>4</v>
      </c>
      <c r="E2" s="2"/>
      <c r="F2" s="19" t="s">
        <v>5</v>
      </c>
      <c r="G2" s="19" t="s">
        <v>6</v>
      </c>
      <c r="H2" s="2" t="s">
        <v>4</v>
      </c>
      <c r="I2" s="4" t="s">
        <v>7</v>
      </c>
    </row>
    <row r="3" spans="1:9" ht="18" customHeight="1" x14ac:dyDescent="0.2">
      <c r="A3" s="5">
        <v>1</v>
      </c>
      <c r="B3" s="5">
        <v>6</v>
      </c>
      <c r="C3" s="6" t="s">
        <v>8</v>
      </c>
      <c r="D3" s="5" t="s">
        <v>9</v>
      </c>
      <c r="E3" s="18" t="s">
        <v>10</v>
      </c>
      <c r="F3" s="8"/>
      <c r="G3" s="9"/>
      <c r="H3" s="16" t="str">
        <f>D3</f>
        <v>par jour</v>
      </c>
      <c r="I3" s="7">
        <f>G3</f>
        <v>0</v>
      </c>
    </row>
    <row r="4" spans="1:9" ht="18" customHeight="1" x14ac:dyDescent="0.2">
      <c r="A4" s="5">
        <v>2</v>
      </c>
      <c r="B4" s="5">
        <v>6</v>
      </c>
      <c r="C4" s="6" t="s">
        <v>8</v>
      </c>
      <c r="D4" s="5" t="s">
        <v>9</v>
      </c>
      <c r="E4" s="18" t="s">
        <v>11</v>
      </c>
      <c r="F4" s="8"/>
      <c r="G4" s="10"/>
      <c r="H4" s="16" t="str">
        <f t="shared" ref="H4:H5" si="0">D4</f>
        <v>par jour</v>
      </c>
      <c r="I4" s="7">
        <f>G4</f>
        <v>0</v>
      </c>
    </row>
    <row r="5" spans="1:9" ht="18" customHeight="1" thickBot="1" x14ac:dyDescent="0.25">
      <c r="A5" s="5">
        <v>3</v>
      </c>
      <c r="B5" s="5">
        <v>6</v>
      </c>
      <c r="C5" s="6" t="s">
        <v>8</v>
      </c>
      <c r="D5" s="5" t="s">
        <v>9</v>
      </c>
      <c r="E5" s="18" t="s">
        <v>12</v>
      </c>
      <c r="F5" s="18"/>
      <c r="G5" s="11"/>
      <c r="H5" s="16" t="str">
        <f t="shared" si="0"/>
        <v>par jour</v>
      </c>
      <c r="I5" s="7">
        <f>G5</f>
        <v>0</v>
      </c>
    </row>
    <row r="6" spans="1:9" ht="18" customHeight="1" x14ac:dyDescent="0.2">
      <c r="A6" s="27">
        <v>4</v>
      </c>
      <c r="B6" s="27" t="s">
        <v>13</v>
      </c>
      <c r="C6" s="22" t="s">
        <v>14</v>
      </c>
      <c r="D6" s="27" t="s">
        <v>15</v>
      </c>
      <c r="E6" s="18" t="s">
        <v>10</v>
      </c>
      <c r="F6" s="13"/>
      <c r="G6" s="12">
        <f>F6*SUMIFS($G$3:$G$5,$E$3:$E$5,"="&amp;E6)</f>
        <v>0</v>
      </c>
      <c r="H6" s="24" t="str">
        <f>D6</f>
        <v>forfait</v>
      </c>
      <c r="I6" s="30">
        <f>SUM(G6:G8)</f>
        <v>0</v>
      </c>
    </row>
    <row r="7" spans="1:9" ht="18" customHeight="1" x14ac:dyDescent="0.2">
      <c r="A7" s="28"/>
      <c r="B7" s="28"/>
      <c r="C7" s="23"/>
      <c r="D7" s="28"/>
      <c r="E7" s="18" t="s">
        <v>11</v>
      </c>
      <c r="F7" s="14"/>
      <c r="G7" s="12">
        <f t="shared" ref="G7:G38" si="1">F7*SUMIFS($G$3:$G$5,$E$3:$E$5,"="&amp;E7)</f>
        <v>0</v>
      </c>
      <c r="H7" s="25"/>
      <c r="I7" s="28"/>
    </row>
    <row r="8" spans="1:9" ht="18" customHeight="1" x14ac:dyDescent="0.2">
      <c r="A8" s="29"/>
      <c r="B8" s="29"/>
      <c r="C8" s="31"/>
      <c r="D8" s="29"/>
      <c r="E8" s="18" t="s">
        <v>12</v>
      </c>
      <c r="F8" s="14"/>
      <c r="G8" s="12">
        <f t="shared" si="1"/>
        <v>0</v>
      </c>
      <c r="H8" s="26"/>
      <c r="I8" s="29"/>
    </row>
    <row r="9" spans="1:9" ht="18" customHeight="1" x14ac:dyDescent="0.2">
      <c r="A9" s="27">
        <v>5</v>
      </c>
      <c r="B9" s="27" t="s">
        <v>16</v>
      </c>
      <c r="C9" s="22" t="s">
        <v>17</v>
      </c>
      <c r="D9" s="27" t="s">
        <v>15</v>
      </c>
      <c r="E9" s="18" t="s">
        <v>10</v>
      </c>
      <c r="F9" s="14"/>
      <c r="G9" s="12">
        <f t="shared" si="1"/>
        <v>0</v>
      </c>
      <c r="H9" s="24" t="str">
        <f t="shared" ref="H9" si="2">D9</f>
        <v>forfait</v>
      </c>
      <c r="I9" s="30">
        <f t="shared" ref="I9" si="3">SUM(G9:G11)</f>
        <v>0</v>
      </c>
    </row>
    <row r="10" spans="1:9" ht="18" customHeight="1" x14ac:dyDescent="0.2">
      <c r="A10" s="28"/>
      <c r="B10" s="28"/>
      <c r="C10" s="23"/>
      <c r="D10" s="28"/>
      <c r="E10" s="18" t="s">
        <v>11</v>
      </c>
      <c r="F10" s="14"/>
      <c r="G10" s="12">
        <f t="shared" si="1"/>
        <v>0</v>
      </c>
      <c r="H10" s="25"/>
      <c r="I10" s="28"/>
    </row>
    <row r="11" spans="1:9" ht="18" customHeight="1" x14ac:dyDescent="0.2">
      <c r="A11" s="29"/>
      <c r="B11" s="29"/>
      <c r="C11" s="31"/>
      <c r="D11" s="29"/>
      <c r="E11" s="18" t="s">
        <v>12</v>
      </c>
      <c r="F11" s="14"/>
      <c r="G11" s="12">
        <f t="shared" si="1"/>
        <v>0</v>
      </c>
      <c r="H11" s="26"/>
      <c r="I11" s="29"/>
    </row>
    <row r="12" spans="1:9" ht="18" customHeight="1" x14ac:dyDescent="0.2">
      <c r="A12" s="27">
        <v>6</v>
      </c>
      <c r="B12" s="27" t="s">
        <v>18</v>
      </c>
      <c r="C12" s="22" t="s">
        <v>19</v>
      </c>
      <c r="D12" s="27" t="s">
        <v>15</v>
      </c>
      <c r="E12" s="18" t="s">
        <v>10</v>
      </c>
      <c r="F12" s="14"/>
      <c r="G12" s="12">
        <f t="shared" si="1"/>
        <v>0</v>
      </c>
      <c r="H12" s="24" t="str">
        <f t="shared" ref="H12" si="4">D12</f>
        <v>forfait</v>
      </c>
      <c r="I12" s="30">
        <f t="shared" ref="I12" si="5">SUM(G12:G14)</f>
        <v>0</v>
      </c>
    </row>
    <row r="13" spans="1:9" ht="18" customHeight="1" x14ac:dyDescent="0.2">
      <c r="A13" s="28"/>
      <c r="B13" s="28"/>
      <c r="C13" s="23"/>
      <c r="D13" s="28"/>
      <c r="E13" s="18" t="s">
        <v>11</v>
      </c>
      <c r="F13" s="14"/>
      <c r="G13" s="12">
        <f t="shared" si="1"/>
        <v>0</v>
      </c>
      <c r="H13" s="25"/>
      <c r="I13" s="28"/>
    </row>
    <row r="14" spans="1:9" ht="18" customHeight="1" x14ac:dyDescent="0.2">
      <c r="A14" s="29"/>
      <c r="B14" s="28"/>
      <c r="C14" s="23"/>
      <c r="D14" s="29"/>
      <c r="E14" s="18" t="s">
        <v>12</v>
      </c>
      <c r="F14" s="14"/>
      <c r="G14" s="12">
        <f t="shared" si="1"/>
        <v>0</v>
      </c>
      <c r="H14" s="26"/>
      <c r="I14" s="29"/>
    </row>
    <row r="15" spans="1:9" ht="18" customHeight="1" x14ac:dyDescent="0.2">
      <c r="A15" s="27">
        <v>7</v>
      </c>
      <c r="B15" s="27" t="s">
        <v>20</v>
      </c>
      <c r="C15" s="22" t="s">
        <v>21</v>
      </c>
      <c r="D15" s="24" t="s">
        <v>15</v>
      </c>
      <c r="E15" s="18" t="s">
        <v>10</v>
      </c>
      <c r="F15" s="14"/>
      <c r="G15" s="12">
        <f t="shared" ref="G15:G17" si="6">F15*SUMIFS($G$3:$G$5,$E$3:$E$5,"="&amp;E15)</f>
        <v>0</v>
      </c>
      <c r="H15" s="24" t="str">
        <f t="shared" ref="H15" si="7">D15</f>
        <v>forfait</v>
      </c>
      <c r="I15" s="30">
        <f t="shared" ref="I15" si="8">SUM(G15:G17)</f>
        <v>0</v>
      </c>
    </row>
    <row r="16" spans="1:9" ht="18" customHeight="1" x14ac:dyDescent="0.2">
      <c r="A16" s="28"/>
      <c r="B16" s="28"/>
      <c r="C16" s="23"/>
      <c r="D16" s="25"/>
      <c r="E16" s="18" t="s">
        <v>11</v>
      </c>
      <c r="F16" s="14"/>
      <c r="G16" s="12">
        <f t="shared" si="6"/>
        <v>0</v>
      </c>
      <c r="H16" s="25"/>
      <c r="I16" s="33"/>
    </row>
    <row r="17" spans="1:10" ht="18" customHeight="1" x14ac:dyDescent="0.2">
      <c r="A17" s="29"/>
      <c r="B17" s="29"/>
      <c r="C17" s="31"/>
      <c r="D17" s="26"/>
      <c r="E17" s="18" t="s">
        <v>12</v>
      </c>
      <c r="F17" s="14"/>
      <c r="G17" s="12">
        <f t="shared" si="6"/>
        <v>0</v>
      </c>
      <c r="H17" s="26"/>
      <c r="I17" s="34"/>
    </row>
    <row r="18" spans="1:10" ht="18" customHeight="1" x14ac:dyDescent="0.2">
      <c r="A18" s="27">
        <v>8</v>
      </c>
      <c r="B18" s="27" t="s">
        <v>20</v>
      </c>
      <c r="C18" s="22" t="s">
        <v>22</v>
      </c>
      <c r="D18" s="24" t="s">
        <v>23</v>
      </c>
      <c r="E18" s="18" t="s">
        <v>10</v>
      </c>
      <c r="F18" s="14"/>
      <c r="G18" s="12">
        <f t="shared" si="1"/>
        <v>0</v>
      </c>
      <c r="H18" s="24" t="str">
        <f t="shared" ref="H18" si="9">D18</f>
        <v>par session de sensibilisation</v>
      </c>
      <c r="I18" s="30">
        <f t="shared" ref="I18" si="10">SUM(G18:G20)</f>
        <v>0</v>
      </c>
    </row>
    <row r="19" spans="1:10" ht="18" customHeight="1" x14ac:dyDescent="0.2">
      <c r="A19" s="28"/>
      <c r="B19" s="28"/>
      <c r="C19" s="23"/>
      <c r="D19" s="25"/>
      <c r="E19" s="18" t="s">
        <v>11</v>
      </c>
      <c r="F19" s="14"/>
      <c r="G19" s="12">
        <f t="shared" si="1"/>
        <v>0</v>
      </c>
      <c r="H19" s="25"/>
      <c r="I19" s="33"/>
    </row>
    <row r="20" spans="1:10" ht="18" customHeight="1" x14ac:dyDescent="0.2">
      <c r="A20" s="29"/>
      <c r="B20" s="29"/>
      <c r="C20" s="31"/>
      <c r="D20" s="26"/>
      <c r="E20" s="18" t="s">
        <v>12</v>
      </c>
      <c r="F20" s="14"/>
      <c r="G20" s="12">
        <f t="shared" si="1"/>
        <v>0</v>
      </c>
      <c r="H20" s="26"/>
      <c r="I20" s="34"/>
    </row>
    <row r="21" spans="1:10" ht="18" customHeight="1" x14ac:dyDescent="0.2">
      <c r="A21" s="27">
        <v>9</v>
      </c>
      <c r="B21" s="27" t="s">
        <v>24</v>
      </c>
      <c r="C21" s="22" t="s">
        <v>25</v>
      </c>
      <c r="D21" s="24" t="s">
        <v>26</v>
      </c>
      <c r="E21" s="18" t="s">
        <v>10</v>
      </c>
      <c r="F21" s="14"/>
      <c r="G21" s="12">
        <f t="shared" si="1"/>
        <v>0</v>
      </c>
      <c r="H21" s="24" t="str">
        <f t="shared" ref="H21" si="11">D21</f>
        <v>forfait demi journée</v>
      </c>
      <c r="I21" s="30">
        <f>SUM(G21:G23)</f>
        <v>0</v>
      </c>
    </row>
    <row r="22" spans="1:10" ht="18" customHeight="1" x14ac:dyDescent="0.2">
      <c r="A22" s="28"/>
      <c r="B22" s="28"/>
      <c r="C22" s="23"/>
      <c r="D22" s="25"/>
      <c r="E22" s="18" t="s">
        <v>11</v>
      </c>
      <c r="F22" s="14"/>
      <c r="G22" s="12">
        <f t="shared" si="1"/>
        <v>0</v>
      </c>
      <c r="H22" s="25"/>
      <c r="I22" s="28"/>
    </row>
    <row r="23" spans="1:10" ht="18" customHeight="1" x14ac:dyDescent="0.2">
      <c r="A23" s="29"/>
      <c r="B23" s="29"/>
      <c r="C23" s="31"/>
      <c r="D23" s="26"/>
      <c r="E23" s="18" t="s">
        <v>12</v>
      </c>
      <c r="F23" s="14"/>
      <c r="G23" s="12">
        <f t="shared" si="1"/>
        <v>0</v>
      </c>
      <c r="H23" s="26"/>
      <c r="I23" s="29"/>
    </row>
    <row r="24" spans="1:10" ht="18" customHeight="1" x14ac:dyDescent="0.2">
      <c r="A24" s="27">
        <v>10</v>
      </c>
      <c r="B24" s="27" t="s">
        <v>27</v>
      </c>
      <c r="C24" s="22" t="s">
        <v>28</v>
      </c>
      <c r="D24" s="24" t="s">
        <v>29</v>
      </c>
      <c r="E24" s="18" t="s">
        <v>10</v>
      </c>
      <c r="F24" s="14"/>
      <c r="G24" s="12">
        <f t="shared" si="1"/>
        <v>0</v>
      </c>
      <c r="H24" s="24" t="str">
        <f t="shared" ref="H24" si="12">D24</f>
        <v>pour un projet immobilier
≤ 49 logements</v>
      </c>
      <c r="I24" s="30">
        <f t="shared" ref="I24" si="13">SUM(G24:G26)</f>
        <v>0</v>
      </c>
      <c r="J24" s="30">
        <f>I24+I27</f>
        <v>0</v>
      </c>
    </row>
    <row r="25" spans="1:10" ht="18" customHeight="1" x14ac:dyDescent="0.2">
      <c r="A25" s="28"/>
      <c r="B25" s="28"/>
      <c r="C25" s="23"/>
      <c r="D25" s="25"/>
      <c r="E25" s="18" t="s">
        <v>11</v>
      </c>
      <c r="F25" s="14"/>
      <c r="G25" s="12">
        <f t="shared" si="1"/>
        <v>0</v>
      </c>
      <c r="H25" s="25"/>
      <c r="I25" s="28"/>
      <c r="J25" s="28"/>
    </row>
    <row r="26" spans="1:10" ht="18" customHeight="1" x14ac:dyDescent="0.2">
      <c r="A26" s="29"/>
      <c r="B26" s="28"/>
      <c r="C26" s="23"/>
      <c r="D26" s="26"/>
      <c r="E26" s="18" t="s">
        <v>12</v>
      </c>
      <c r="F26" s="14"/>
      <c r="G26" s="12">
        <f t="shared" si="1"/>
        <v>0</v>
      </c>
      <c r="H26" s="26"/>
      <c r="I26" s="29"/>
      <c r="J26" s="28"/>
    </row>
    <row r="27" spans="1:10" ht="18" customHeight="1" x14ac:dyDescent="0.2">
      <c r="A27" s="27">
        <v>11</v>
      </c>
      <c r="B27" s="27" t="s">
        <v>30</v>
      </c>
      <c r="C27" s="22" t="s">
        <v>31</v>
      </c>
      <c r="D27" s="24" t="s">
        <v>29</v>
      </c>
      <c r="E27" s="18" t="s">
        <v>10</v>
      </c>
      <c r="F27" s="14"/>
      <c r="G27" s="12">
        <f t="shared" ref="G27:G29" si="14">F27*SUMIFS($G$3:$G$5,$E$3:$E$5,"="&amp;E27)</f>
        <v>0</v>
      </c>
      <c r="H27" s="24" t="str">
        <f t="shared" ref="H27" si="15">D27</f>
        <v>pour un projet immobilier
≤ 49 logements</v>
      </c>
      <c r="I27" s="30">
        <f t="shared" ref="I27" si="16">SUM(G27:G29)</f>
        <v>0</v>
      </c>
      <c r="J27" s="28"/>
    </row>
    <row r="28" spans="1:10" ht="18" customHeight="1" x14ac:dyDescent="0.2">
      <c r="A28" s="28"/>
      <c r="B28" s="28"/>
      <c r="C28" s="23"/>
      <c r="D28" s="25"/>
      <c r="E28" s="18" t="s">
        <v>11</v>
      </c>
      <c r="F28" s="14"/>
      <c r="G28" s="12">
        <f t="shared" si="14"/>
        <v>0</v>
      </c>
      <c r="H28" s="25"/>
      <c r="I28" s="28"/>
      <c r="J28" s="28"/>
    </row>
    <row r="29" spans="1:10" ht="18" customHeight="1" x14ac:dyDescent="0.2">
      <c r="A29" s="29"/>
      <c r="B29" s="28"/>
      <c r="C29" s="23"/>
      <c r="D29" s="26"/>
      <c r="E29" s="18" t="s">
        <v>12</v>
      </c>
      <c r="F29" s="14"/>
      <c r="G29" s="12">
        <f t="shared" si="14"/>
        <v>0</v>
      </c>
      <c r="H29" s="26"/>
      <c r="I29" s="29"/>
      <c r="J29" s="29"/>
    </row>
    <row r="30" spans="1:10" ht="18" customHeight="1" x14ac:dyDescent="0.2">
      <c r="A30" s="27">
        <v>12</v>
      </c>
      <c r="B30" s="27" t="s">
        <v>32</v>
      </c>
      <c r="C30" s="22" t="s">
        <v>28</v>
      </c>
      <c r="D30" s="24" t="s">
        <v>33</v>
      </c>
      <c r="E30" s="18" t="s">
        <v>10</v>
      </c>
      <c r="F30" s="14"/>
      <c r="G30" s="12">
        <f t="shared" si="1"/>
        <v>0</v>
      </c>
      <c r="H30" s="24" t="str">
        <f t="shared" ref="H30" si="17">D30</f>
        <v>pour un projet immobilier
≤ 74 logements</v>
      </c>
      <c r="I30" s="30">
        <f t="shared" ref="I30" si="18">SUM(G30:G32)</f>
        <v>0</v>
      </c>
      <c r="J30" s="30">
        <f>I30+I33</f>
        <v>0</v>
      </c>
    </row>
    <row r="31" spans="1:10" ht="18" customHeight="1" x14ac:dyDescent="0.2">
      <c r="A31" s="28"/>
      <c r="B31" s="28"/>
      <c r="C31" s="23"/>
      <c r="D31" s="25"/>
      <c r="E31" s="18" t="s">
        <v>11</v>
      </c>
      <c r="F31" s="14"/>
      <c r="G31" s="12">
        <f t="shared" si="1"/>
        <v>0</v>
      </c>
      <c r="H31" s="25"/>
      <c r="I31" s="28"/>
      <c r="J31" s="28"/>
    </row>
    <row r="32" spans="1:10" ht="18" customHeight="1" x14ac:dyDescent="0.2">
      <c r="A32" s="29"/>
      <c r="B32" s="28"/>
      <c r="C32" s="23"/>
      <c r="D32" s="26"/>
      <c r="E32" s="18" t="s">
        <v>12</v>
      </c>
      <c r="F32" s="14"/>
      <c r="G32" s="12">
        <f t="shared" si="1"/>
        <v>0</v>
      </c>
      <c r="H32" s="26"/>
      <c r="I32" s="29"/>
      <c r="J32" s="28"/>
    </row>
    <row r="33" spans="1:10" ht="18" customHeight="1" x14ac:dyDescent="0.2">
      <c r="A33" s="27">
        <v>13</v>
      </c>
      <c r="B33" s="27" t="s">
        <v>34</v>
      </c>
      <c r="C33" s="22" t="s">
        <v>31</v>
      </c>
      <c r="D33" s="24" t="s">
        <v>33</v>
      </c>
      <c r="E33" s="18" t="s">
        <v>10</v>
      </c>
      <c r="F33" s="14"/>
      <c r="G33" s="12">
        <f t="shared" ref="G33:G35" si="19">F33*SUMIFS($G$3:$G$5,$E$3:$E$5,"="&amp;E33)</f>
        <v>0</v>
      </c>
      <c r="H33" s="24" t="str">
        <f t="shared" ref="H33" si="20">D33</f>
        <v>pour un projet immobilier
≤ 74 logements</v>
      </c>
      <c r="I33" s="30">
        <f t="shared" ref="I33" si="21">SUM(G33:G35)</f>
        <v>0</v>
      </c>
      <c r="J33" s="28"/>
    </row>
    <row r="34" spans="1:10" ht="18" customHeight="1" x14ac:dyDescent="0.2">
      <c r="A34" s="28"/>
      <c r="B34" s="28"/>
      <c r="C34" s="23"/>
      <c r="D34" s="25"/>
      <c r="E34" s="18" t="s">
        <v>11</v>
      </c>
      <c r="F34" s="14"/>
      <c r="G34" s="12">
        <f t="shared" si="19"/>
        <v>0</v>
      </c>
      <c r="H34" s="25"/>
      <c r="I34" s="28"/>
      <c r="J34" s="28"/>
    </row>
    <row r="35" spans="1:10" ht="18" customHeight="1" x14ac:dyDescent="0.2">
      <c r="A35" s="29"/>
      <c r="B35" s="28"/>
      <c r="C35" s="23"/>
      <c r="D35" s="26"/>
      <c r="E35" s="18" t="s">
        <v>12</v>
      </c>
      <c r="F35" s="14"/>
      <c r="G35" s="12">
        <f t="shared" si="19"/>
        <v>0</v>
      </c>
      <c r="H35" s="26"/>
      <c r="I35" s="29"/>
      <c r="J35" s="29"/>
    </row>
    <row r="36" spans="1:10" ht="18" customHeight="1" x14ac:dyDescent="0.2">
      <c r="A36" s="27">
        <v>14</v>
      </c>
      <c r="B36" s="27" t="s">
        <v>35</v>
      </c>
      <c r="C36" s="22" t="s">
        <v>28</v>
      </c>
      <c r="D36" s="24" t="s">
        <v>36</v>
      </c>
      <c r="E36" s="18" t="s">
        <v>10</v>
      </c>
      <c r="F36" s="14"/>
      <c r="G36" s="12">
        <f t="shared" si="1"/>
        <v>0</v>
      </c>
      <c r="H36" s="24" t="str">
        <f t="shared" ref="H36" si="22">D36</f>
        <v>pour un projet immobilier
≤ 99 logements</v>
      </c>
      <c r="I36" s="30">
        <f t="shared" ref="I36" si="23">SUM(G36:G38)</f>
        <v>0</v>
      </c>
      <c r="J36" s="30">
        <f>I36+I39</f>
        <v>0</v>
      </c>
    </row>
    <row r="37" spans="1:10" ht="18" customHeight="1" x14ac:dyDescent="0.2">
      <c r="A37" s="28"/>
      <c r="B37" s="28"/>
      <c r="C37" s="23"/>
      <c r="D37" s="25"/>
      <c r="E37" s="18" t="s">
        <v>11</v>
      </c>
      <c r="F37" s="14"/>
      <c r="G37" s="12">
        <f t="shared" si="1"/>
        <v>0</v>
      </c>
      <c r="H37" s="25"/>
      <c r="I37" s="28"/>
      <c r="J37" s="28"/>
    </row>
    <row r="38" spans="1:10" ht="18" customHeight="1" x14ac:dyDescent="0.2">
      <c r="A38" s="29"/>
      <c r="B38" s="28"/>
      <c r="C38" s="23"/>
      <c r="D38" s="26"/>
      <c r="E38" s="18" t="s">
        <v>12</v>
      </c>
      <c r="F38" s="14"/>
      <c r="G38" s="12">
        <f t="shared" si="1"/>
        <v>0</v>
      </c>
      <c r="H38" s="26"/>
      <c r="I38" s="29"/>
      <c r="J38" s="28"/>
    </row>
    <row r="39" spans="1:10" ht="18" customHeight="1" x14ac:dyDescent="0.2">
      <c r="A39" s="27">
        <v>15</v>
      </c>
      <c r="B39" s="27" t="s">
        <v>37</v>
      </c>
      <c r="C39" s="22" t="s">
        <v>31</v>
      </c>
      <c r="D39" s="24" t="s">
        <v>36</v>
      </c>
      <c r="E39" s="18" t="s">
        <v>10</v>
      </c>
      <c r="F39" s="14"/>
      <c r="G39" s="12">
        <f t="shared" ref="G39:G41" si="24">F39*SUMIFS($G$3:$G$5,$E$3:$E$5,"="&amp;E39)</f>
        <v>0</v>
      </c>
      <c r="H39" s="24" t="str">
        <f t="shared" ref="H39" si="25">D39</f>
        <v>pour un projet immobilier
≤ 99 logements</v>
      </c>
      <c r="I39" s="30">
        <f t="shared" ref="I39" si="26">SUM(G39:G41)</f>
        <v>0</v>
      </c>
      <c r="J39" s="28"/>
    </row>
    <row r="40" spans="1:10" ht="18" customHeight="1" x14ac:dyDescent="0.2">
      <c r="A40" s="28"/>
      <c r="B40" s="28"/>
      <c r="C40" s="23"/>
      <c r="D40" s="25"/>
      <c r="E40" s="18" t="s">
        <v>11</v>
      </c>
      <c r="F40" s="14"/>
      <c r="G40" s="12">
        <f t="shared" si="24"/>
        <v>0</v>
      </c>
      <c r="H40" s="25"/>
      <c r="I40" s="28"/>
      <c r="J40" s="28"/>
    </row>
    <row r="41" spans="1:10" ht="18" customHeight="1" x14ac:dyDescent="0.2">
      <c r="A41" s="29"/>
      <c r="B41" s="28"/>
      <c r="C41" s="23"/>
      <c r="D41" s="26"/>
      <c r="E41" s="18" t="s">
        <v>12</v>
      </c>
      <c r="F41" s="14"/>
      <c r="G41" s="12">
        <f t="shared" si="24"/>
        <v>0</v>
      </c>
      <c r="H41" s="26"/>
      <c r="I41" s="29"/>
      <c r="J41" s="29"/>
    </row>
    <row r="42" spans="1:10" ht="18" customHeight="1" x14ac:dyDescent="0.2">
      <c r="A42" s="27">
        <v>16</v>
      </c>
      <c r="B42" s="27" t="s">
        <v>38</v>
      </c>
      <c r="C42" s="22" t="s">
        <v>28</v>
      </c>
      <c r="D42" s="24" t="s">
        <v>39</v>
      </c>
      <c r="E42" s="18" t="s">
        <v>10</v>
      </c>
      <c r="F42" s="14"/>
      <c r="G42" s="12">
        <f t="shared" ref="G42:G44" si="27">F42*SUMIFS($G$3:$G$5,$E$3:$E$5,"="&amp;E42)</f>
        <v>0</v>
      </c>
      <c r="H42" s="24" t="str">
        <f t="shared" ref="H42" si="28">D42</f>
        <v>pour un projet immobilier
&gt; 99 logements</v>
      </c>
      <c r="I42" s="30">
        <f>SUM(G42:G44)</f>
        <v>0</v>
      </c>
      <c r="J42" s="30">
        <f>I42+I45</f>
        <v>0</v>
      </c>
    </row>
    <row r="43" spans="1:10" ht="18" customHeight="1" x14ac:dyDescent="0.2">
      <c r="A43" s="28"/>
      <c r="B43" s="28"/>
      <c r="C43" s="23"/>
      <c r="D43" s="25"/>
      <c r="E43" s="18" t="s">
        <v>11</v>
      </c>
      <c r="F43" s="15"/>
      <c r="G43" s="12">
        <f t="shared" si="27"/>
        <v>0</v>
      </c>
      <c r="H43" s="25"/>
      <c r="I43" s="28"/>
      <c r="J43" s="28"/>
    </row>
    <row r="44" spans="1:10" ht="18" customHeight="1" x14ac:dyDescent="0.2">
      <c r="A44" s="29"/>
      <c r="B44" s="28"/>
      <c r="C44" s="23"/>
      <c r="D44" s="26"/>
      <c r="E44" s="8" t="s">
        <v>12</v>
      </c>
      <c r="F44" s="14"/>
      <c r="G44" s="12">
        <f t="shared" si="27"/>
        <v>0</v>
      </c>
      <c r="H44" s="26"/>
      <c r="I44" s="29"/>
      <c r="J44" s="28"/>
    </row>
    <row r="45" spans="1:10" ht="18" customHeight="1" x14ac:dyDescent="0.2">
      <c r="A45" s="27">
        <v>17</v>
      </c>
      <c r="B45" s="27" t="s">
        <v>40</v>
      </c>
      <c r="C45" s="22" t="s">
        <v>31</v>
      </c>
      <c r="D45" s="24" t="s">
        <v>39</v>
      </c>
      <c r="E45" s="18" t="s">
        <v>10</v>
      </c>
      <c r="F45" s="14"/>
      <c r="G45" s="12">
        <f t="shared" ref="G45:G50" si="29">F45*SUMIFS($G$3:$G$5,$E$3:$E$5,"="&amp;E45)</f>
        <v>0</v>
      </c>
      <c r="H45" s="24" t="str">
        <f t="shared" ref="H45" si="30">D45</f>
        <v>pour un projet immobilier
&gt; 99 logements</v>
      </c>
      <c r="I45" s="30">
        <f>SUM(G45:G47)</f>
        <v>0</v>
      </c>
      <c r="J45" s="28"/>
    </row>
    <row r="46" spans="1:10" ht="18" customHeight="1" x14ac:dyDescent="0.2">
      <c r="A46" s="28"/>
      <c r="B46" s="28"/>
      <c r="C46" s="23"/>
      <c r="D46" s="25"/>
      <c r="E46" s="18" t="s">
        <v>11</v>
      </c>
      <c r="F46" s="15"/>
      <c r="G46" s="12">
        <f t="shared" si="29"/>
        <v>0</v>
      </c>
      <c r="H46" s="25"/>
      <c r="I46" s="28"/>
      <c r="J46" s="28"/>
    </row>
    <row r="47" spans="1:10" ht="18" customHeight="1" x14ac:dyDescent="0.2">
      <c r="A47" s="29"/>
      <c r="B47" s="28"/>
      <c r="C47" s="23"/>
      <c r="D47" s="26"/>
      <c r="E47" s="8" t="s">
        <v>12</v>
      </c>
      <c r="F47" s="14"/>
      <c r="G47" s="12">
        <f t="shared" si="29"/>
        <v>0</v>
      </c>
      <c r="H47" s="26"/>
      <c r="I47" s="29"/>
      <c r="J47" s="29"/>
    </row>
    <row r="48" spans="1:10" ht="18" customHeight="1" x14ac:dyDescent="0.2">
      <c r="A48" s="27">
        <v>18</v>
      </c>
      <c r="B48" s="27" t="s">
        <v>41</v>
      </c>
      <c r="C48" s="22" t="s">
        <v>42</v>
      </c>
      <c r="D48" s="24" t="s">
        <v>43</v>
      </c>
      <c r="E48" s="18" t="s">
        <v>10</v>
      </c>
      <c r="F48" s="14"/>
      <c r="G48" s="12">
        <f t="shared" si="29"/>
        <v>0</v>
      </c>
      <c r="H48" s="24" t="str">
        <f t="shared" ref="H48" si="31">D48</f>
        <v>forfait jour</v>
      </c>
      <c r="I48" s="30">
        <f>SUM(G48:G50)</f>
        <v>0</v>
      </c>
    </row>
    <row r="49" spans="1:9" ht="18" customHeight="1" x14ac:dyDescent="0.2">
      <c r="A49" s="28"/>
      <c r="B49" s="28"/>
      <c r="C49" s="23"/>
      <c r="D49" s="25"/>
      <c r="E49" s="18" t="s">
        <v>11</v>
      </c>
      <c r="F49" s="15"/>
      <c r="G49" s="12">
        <f t="shared" si="29"/>
        <v>0</v>
      </c>
      <c r="H49" s="25"/>
      <c r="I49" s="28"/>
    </row>
    <row r="50" spans="1:9" ht="18" customHeight="1" x14ac:dyDescent="0.2">
      <c r="A50" s="29"/>
      <c r="B50" s="28"/>
      <c r="C50" s="23"/>
      <c r="D50" s="26"/>
      <c r="E50" s="8" t="s">
        <v>12</v>
      </c>
      <c r="F50" s="14"/>
      <c r="G50" s="12">
        <f t="shared" si="29"/>
        <v>0</v>
      </c>
      <c r="H50" s="26"/>
      <c r="I50" s="29"/>
    </row>
    <row r="51" spans="1:9" ht="18" customHeight="1" x14ac:dyDescent="0.2">
      <c r="A51" s="27">
        <v>19</v>
      </c>
      <c r="B51" s="27" t="s">
        <v>44</v>
      </c>
      <c r="C51" s="22" t="s">
        <v>45</v>
      </c>
      <c r="D51" s="24" t="s">
        <v>46</v>
      </c>
      <c r="E51" s="18" t="s">
        <v>10</v>
      </c>
      <c r="F51" s="14"/>
      <c r="G51" s="12">
        <f t="shared" ref="G51:G53" si="32">F51*SUMIFS($G$3:$G$5,$E$3:$E$5,"="&amp;E51)</f>
        <v>0</v>
      </c>
      <c r="H51" s="24" t="str">
        <f t="shared" ref="H51" si="33">D51</f>
        <v>pour un an</v>
      </c>
      <c r="I51" s="30">
        <f>SUM(G51:G53)</f>
        <v>0</v>
      </c>
    </row>
    <row r="52" spans="1:9" ht="18" customHeight="1" x14ac:dyDescent="0.2">
      <c r="A52" s="28"/>
      <c r="B52" s="28"/>
      <c r="C52" s="23"/>
      <c r="D52" s="25"/>
      <c r="E52" s="18" t="s">
        <v>11</v>
      </c>
      <c r="F52" s="14"/>
      <c r="G52" s="12">
        <f t="shared" si="32"/>
        <v>0</v>
      </c>
      <c r="H52" s="25"/>
      <c r="I52" s="28"/>
    </row>
    <row r="53" spans="1:9" ht="18" customHeight="1" x14ac:dyDescent="0.2">
      <c r="A53" s="29"/>
      <c r="B53" s="29"/>
      <c r="C53" s="31"/>
      <c r="D53" s="26"/>
      <c r="E53" s="8" t="s">
        <v>12</v>
      </c>
      <c r="F53" s="14"/>
      <c r="G53" s="12">
        <f t="shared" si="32"/>
        <v>0</v>
      </c>
      <c r="H53" s="26"/>
      <c r="I53" s="29"/>
    </row>
    <row r="54" spans="1:9" x14ac:dyDescent="0.2">
      <c r="A54" s="27">
        <v>20</v>
      </c>
      <c r="B54" s="27" t="s">
        <v>47</v>
      </c>
      <c r="C54" s="22" t="s">
        <v>48</v>
      </c>
      <c r="D54" s="24" t="s">
        <v>43</v>
      </c>
      <c r="E54" s="18" t="s">
        <v>10</v>
      </c>
      <c r="F54" s="14"/>
      <c r="G54" s="12">
        <f t="shared" ref="G54:G56" si="34">F54*SUMIFS($G$3:$G$5,$E$3:$E$5,"="&amp;E54)</f>
        <v>0</v>
      </c>
      <c r="H54" s="24" t="str">
        <f t="shared" ref="H54" si="35">D54</f>
        <v>forfait jour</v>
      </c>
      <c r="I54" s="30">
        <f>SUM(G54:G56)</f>
        <v>0</v>
      </c>
    </row>
    <row r="55" spans="1:9" x14ac:dyDescent="0.2">
      <c r="A55" s="28"/>
      <c r="B55" s="28"/>
      <c r="C55" s="23"/>
      <c r="D55" s="25"/>
      <c r="E55" s="18" t="s">
        <v>11</v>
      </c>
      <c r="F55" s="14"/>
      <c r="G55" s="12">
        <f t="shared" si="34"/>
        <v>0</v>
      </c>
      <c r="H55" s="25"/>
      <c r="I55" s="28"/>
    </row>
    <row r="56" spans="1:9" x14ac:dyDescent="0.2">
      <c r="A56" s="29"/>
      <c r="B56" s="29"/>
      <c r="C56" s="31"/>
      <c r="D56" s="26"/>
      <c r="E56" s="8" t="s">
        <v>12</v>
      </c>
      <c r="F56" s="14"/>
      <c r="G56" s="12">
        <f t="shared" si="34"/>
        <v>0</v>
      </c>
      <c r="H56" s="26"/>
      <c r="I56" s="29"/>
    </row>
  </sheetData>
  <mergeCells count="107">
    <mergeCell ref="A1:I1"/>
    <mergeCell ref="I30:I32"/>
    <mergeCell ref="I36:I38"/>
    <mergeCell ref="I6:I8"/>
    <mergeCell ref="I9:I11"/>
    <mergeCell ref="I12:I14"/>
    <mergeCell ref="I18:I20"/>
    <mergeCell ref="I21:I23"/>
    <mergeCell ref="I15:I17"/>
    <mergeCell ref="D36:D38"/>
    <mergeCell ref="B30:B32"/>
    <mergeCell ref="A21:A23"/>
    <mergeCell ref="B21:B23"/>
    <mergeCell ref="C21:C23"/>
    <mergeCell ref="D21:D23"/>
    <mergeCell ref="I24:I26"/>
    <mergeCell ref="H24:H26"/>
    <mergeCell ref="H30:H32"/>
    <mergeCell ref="H36:H38"/>
    <mergeCell ref="B36:B38"/>
    <mergeCell ref="A30:A32"/>
    <mergeCell ref="C30:C32"/>
    <mergeCell ref="D30:D32"/>
    <mergeCell ref="C36:C38"/>
    <mergeCell ref="A24:A26"/>
    <mergeCell ref="B24:B26"/>
    <mergeCell ref="C24:C26"/>
    <mergeCell ref="D24:D26"/>
    <mergeCell ref="A12:A14"/>
    <mergeCell ref="B12:B14"/>
    <mergeCell ref="C12:C14"/>
    <mergeCell ref="D12:D14"/>
    <mergeCell ref="A18:A20"/>
    <mergeCell ref="C18:C20"/>
    <mergeCell ref="D18:D20"/>
    <mergeCell ref="A15:A17"/>
    <mergeCell ref="B18:B20"/>
    <mergeCell ref="B15:B17"/>
    <mergeCell ref="C15:C17"/>
    <mergeCell ref="D15:D17"/>
    <mergeCell ref="H6:H8"/>
    <mergeCell ref="H9:H11"/>
    <mergeCell ref="H12:H14"/>
    <mergeCell ref="H18:H20"/>
    <mergeCell ref="H21:H23"/>
    <mergeCell ref="H15:H17"/>
    <mergeCell ref="A6:A8"/>
    <mergeCell ref="C6:C8"/>
    <mergeCell ref="A9:A11"/>
    <mergeCell ref="C9:C11"/>
    <mergeCell ref="D6:D8"/>
    <mergeCell ref="D9:D11"/>
    <mergeCell ref="B6:B8"/>
    <mergeCell ref="B9:B11"/>
    <mergeCell ref="I27:I29"/>
    <mergeCell ref="I54:I56"/>
    <mergeCell ref="A54:A56"/>
    <mergeCell ref="B54:B56"/>
    <mergeCell ref="C54:C56"/>
    <mergeCell ref="D54:D56"/>
    <mergeCell ref="H54:H56"/>
    <mergeCell ref="B51:B53"/>
    <mergeCell ref="C51:C53"/>
    <mergeCell ref="D51:D53"/>
    <mergeCell ref="H51:H53"/>
    <mergeCell ref="I51:I53"/>
    <mergeCell ref="A51:A53"/>
    <mergeCell ref="C39:C41"/>
    <mergeCell ref="D39:D41"/>
    <mergeCell ref="H39:H41"/>
    <mergeCell ref="I39:I41"/>
    <mergeCell ref="A33:A35"/>
    <mergeCell ref="B33:B35"/>
    <mergeCell ref="I48:I50"/>
    <mergeCell ref="J24:J29"/>
    <mergeCell ref="J30:J35"/>
    <mergeCell ref="J36:J41"/>
    <mergeCell ref="J42:J47"/>
    <mergeCell ref="A48:A50"/>
    <mergeCell ref="B48:B50"/>
    <mergeCell ref="C48:C50"/>
    <mergeCell ref="D48:D50"/>
    <mergeCell ref="H48:H50"/>
    <mergeCell ref="I45:I47"/>
    <mergeCell ref="A42:A44"/>
    <mergeCell ref="B42:B44"/>
    <mergeCell ref="C42:C44"/>
    <mergeCell ref="D42:D44"/>
    <mergeCell ref="H42:H44"/>
    <mergeCell ref="I42:I44"/>
    <mergeCell ref="A45:A47"/>
    <mergeCell ref="B45:B47"/>
    <mergeCell ref="A27:A29"/>
    <mergeCell ref="B27:B29"/>
    <mergeCell ref="C27:C29"/>
    <mergeCell ref="D27:D29"/>
    <mergeCell ref="H27:H29"/>
    <mergeCell ref="C45:C47"/>
    <mergeCell ref="D45:D47"/>
    <mergeCell ref="H45:H47"/>
    <mergeCell ref="A39:A41"/>
    <mergeCell ref="B39:B41"/>
    <mergeCell ref="C33:C35"/>
    <mergeCell ref="D33:D35"/>
    <mergeCell ref="H33:H35"/>
    <mergeCell ref="I33:I35"/>
    <mergeCell ref="A36:A38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88B99-2180-42AA-93C2-30CF8CA2CE95}">
  <dimension ref="A1:E56"/>
  <sheetViews>
    <sheetView zoomScale="85" zoomScaleNormal="85" workbookViewId="0">
      <selection activeCell="J8" sqref="J8"/>
    </sheetView>
  </sheetViews>
  <sheetFormatPr baseColWidth="10" defaultColWidth="11.42578125" defaultRowHeight="14.25" x14ac:dyDescent="0.2"/>
  <cols>
    <col min="1" max="2" width="21.5703125" style="1" customWidth="1"/>
    <col min="3" max="3" width="67.42578125" style="1" customWidth="1"/>
    <col min="4" max="5" width="18.85546875" style="1" customWidth="1"/>
    <col min="6" max="16384" width="11.42578125" style="1"/>
  </cols>
  <sheetData>
    <row r="1" spans="1:5" ht="104.25" customHeight="1" x14ac:dyDescent="0.2">
      <c r="A1" s="32" t="s">
        <v>49</v>
      </c>
      <c r="B1" s="32"/>
      <c r="C1" s="32"/>
      <c r="D1" s="32"/>
      <c r="E1" s="32"/>
    </row>
    <row r="2" spans="1:5" ht="42.75" x14ac:dyDescent="0.2">
      <c r="A2" s="2" t="s">
        <v>1</v>
      </c>
      <c r="B2" s="2" t="s">
        <v>2</v>
      </c>
      <c r="C2" s="3" t="s">
        <v>3</v>
      </c>
      <c r="D2" s="2" t="s">
        <v>4</v>
      </c>
      <c r="E2" s="4" t="s">
        <v>7</v>
      </c>
    </row>
    <row r="3" spans="1:5" ht="18" customHeight="1" x14ac:dyDescent="0.2">
      <c r="A3" s="16">
        <f>DPU!A3</f>
        <v>1</v>
      </c>
      <c r="B3" s="16">
        <f>DPU!B3</f>
        <v>6</v>
      </c>
      <c r="C3" s="17" t="str">
        <f>DPU!C3</f>
        <v>journée de travail</v>
      </c>
      <c r="D3" s="16" t="str">
        <f>DPU!D3</f>
        <v>par jour</v>
      </c>
      <c r="E3" s="7">
        <f>DPU!I3</f>
        <v>0</v>
      </c>
    </row>
    <row r="4" spans="1:5" ht="18" customHeight="1" x14ac:dyDescent="0.2">
      <c r="A4" s="16">
        <f>DPU!A4</f>
        <v>2</v>
      </c>
      <c r="B4" s="16">
        <f>DPU!B4</f>
        <v>6</v>
      </c>
      <c r="C4" s="17" t="str">
        <f>DPU!C4</f>
        <v>journée de travail</v>
      </c>
      <c r="D4" s="16" t="str">
        <f>DPU!D4</f>
        <v>par jour</v>
      </c>
      <c r="E4" s="7">
        <f>DPU!I4</f>
        <v>0</v>
      </c>
    </row>
    <row r="5" spans="1:5" ht="18" customHeight="1" x14ac:dyDescent="0.2">
      <c r="A5" s="16">
        <f>DPU!A5</f>
        <v>3</v>
      </c>
      <c r="B5" s="16">
        <f>DPU!B5</f>
        <v>6</v>
      </c>
      <c r="C5" s="17" t="str">
        <f>DPU!C5</f>
        <v>journée de travail</v>
      </c>
      <c r="D5" s="16" t="str">
        <f>DPU!D5</f>
        <v>par jour</v>
      </c>
      <c r="E5" s="7">
        <f>DPU!I5</f>
        <v>0</v>
      </c>
    </row>
    <row r="6" spans="1:5" ht="18" customHeight="1" x14ac:dyDescent="0.2">
      <c r="A6" s="24">
        <f>DPU!A6</f>
        <v>4</v>
      </c>
      <c r="B6" s="24" t="str">
        <f>DPU!B6</f>
        <v>2.4.1</v>
      </c>
      <c r="C6" s="22" t="str">
        <f>DPU!C6</f>
        <v>Analyse critique du socle d'exigences et approche économique</v>
      </c>
      <c r="D6" s="24" t="str">
        <f>DPU!D6</f>
        <v>forfait</v>
      </c>
      <c r="E6" s="30">
        <f>DPU!I6</f>
        <v>0</v>
      </c>
    </row>
    <row r="7" spans="1:5" ht="18" customHeight="1" x14ac:dyDescent="0.2">
      <c r="A7" s="25"/>
      <c r="B7" s="25"/>
      <c r="C7" s="23"/>
      <c r="D7" s="25"/>
      <c r="E7" s="28"/>
    </row>
    <row r="8" spans="1:5" ht="18" customHeight="1" x14ac:dyDescent="0.2">
      <c r="A8" s="26"/>
      <c r="B8" s="26"/>
      <c r="C8" s="31"/>
      <c r="D8" s="26"/>
      <c r="E8" s="29"/>
    </row>
    <row r="9" spans="1:5" ht="18" customHeight="1" x14ac:dyDescent="0.2">
      <c r="A9" s="24">
        <f>DPU!A9</f>
        <v>5</v>
      </c>
      <c r="B9" s="24" t="str">
        <f>DPU!B9</f>
        <v>2.4.2</v>
      </c>
      <c r="C9" s="22" t="str">
        <f>DPU!C9</f>
        <v>Elaboration du mode de preuves et du planning de contrôle</v>
      </c>
      <c r="D9" s="24" t="str">
        <f>DPU!D9</f>
        <v>forfait</v>
      </c>
      <c r="E9" s="30">
        <f>DPU!I9</f>
        <v>0</v>
      </c>
    </row>
    <row r="10" spans="1:5" ht="18" customHeight="1" x14ac:dyDescent="0.2">
      <c r="A10" s="25"/>
      <c r="B10" s="25"/>
      <c r="C10" s="23"/>
      <c r="D10" s="25"/>
      <c r="E10" s="28"/>
    </row>
    <row r="11" spans="1:5" ht="18" customHeight="1" x14ac:dyDescent="0.2">
      <c r="A11" s="26"/>
      <c r="B11" s="26"/>
      <c r="C11" s="31"/>
      <c r="D11" s="26"/>
      <c r="E11" s="29"/>
    </row>
    <row r="12" spans="1:5" ht="18" customHeight="1" x14ac:dyDescent="0.2">
      <c r="A12" s="24">
        <f>DPU!A12</f>
        <v>6</v>
      </c>
      <c r="B12" s="24" t="str">
        <f>DPU!B12</f>
        <v>2.4.3</v>
      </c>
      <c r="C12" s="22" t="str">
        <f>DPU!C12</f>
        <v>Participation à l'élaboration d'un outil de commissionnement et des modalités de son déploiement</v>
      </c>
      <c r="D12" s="24" t="str">
        <f>DPU!D12</f>
        <v>forfait</v>
      </c>
      <c r="E12" s="30">
        <f>DPU!I12</f>
        <v>0</v>
      </c>
    </row>
    <row r="13" spans="1:5" ht="18" customHeight="1" x14ac:dyDescent="0.2">
      <c r="A13" s="25"/>
      <c r="B13" s="25"/>
      <c r="C13" s="23"/>
      <c r="D13" s="25"/>
      <c r="E13" s="28"/>
    </row>
    <row r="14" spans="1:5" ht="18" customHeight="1" x14ac:dyDescent="0.2">
      <c r="A14" s="26"/>
      <c r="B14" s="26"/>
      <c r="C14" s="31"/>
      <c r="D14" s="26"/>
      <c r="E14" s="29"/>
    </row>
    <row r="15" spans="1:5" ht="18" customHeight="1" x14ac:dyDescent="0.2">
      <c r="A15" s="24">
        <f>DPU!A15</f>
        <v>7</v>
      </c>
      <c r="B15" s="24" t="str">
        <f>DPU!B15</f>
        <v>2.5.1</v>
      </c>
      <c r="C15" s="22" t="str">
        <f>DPU!C15</f>
        <v>Sensibilisation des opérateurs - support de sensibilisation</v>
      </c>
      <c r="D15" s="24" t="str">
        <f>DPU!D15</f>
        <v>forfait</v>
      </c>
      <c r="E15" s="30">
        <f>DPU!I15</f>
        <v>0</v>
      </c>
    </row>
    <row r="16" spans="1:5" ht="18" customHeight="1" x14ac:dyDescent="0.2">
      <c r="A16" s="25"/>
      <c r="B16" s="25"/>
      <c r="C16" s="23"/>
      <c r="D16" s="25"/>
      <c r="E16" s="33"/>
    </row>
    <row r="17" spans="1:5" ht="18" customHeight="1" x14ac:dyDescent="0.2">
      <c r="A17" s="26"/>
      <c r="B17" s="26"/>
      <c r="C17" s="31"/>
      <c r="D17" s="26"/>
      <c r="E17" s="34"/>
    </row>
    <row r="18" spans="1:5" ht="18" customHeight="1" x14ac:dyDescent="0.2">
      <c r="A18" s="24">
        <f>DPU!A18</f>
        <v>8</v>
      </c>
      <c r="B18" s="24" t="str">
        <f>DPU!B18</f>
        <v>2.5.1</v>
      </c>
      <c r="C18" s="22" t="str">
        <f>DPU!C18</f>
        <v>Sensibilisation des opérateurs - session de sensibilisation</v>
      </c>
      <c r="D18" s="24" t="str">
        <f>DPU!D18</f>
        <v>par session de sensibilisation</v>
      </c>
      <c r="E18" s="30">
        <f>DPU!I18</f>
        <v>0</v>
      </c>
    </row>
    <row r="19" spans="1:5" ht="18" customHeight="1" x14ac:dyDescent="0.2">
      <c r="A19" s="25"/>
      <c r="B19" s="25"/>
      <c r="C19" s="23"/>
      <c r="D19" s="25"/>
      <c r="E19" s="28"/>
    </row>
    <row r="20" spans="1:5" ht="18" customHeight="1" x14ac:dyDescent="0.2">
      <c r="A20" s="26"/>
      <c r="B20" s="26"/>
      <c r="C20" s="31"/>
      <c r="D20" s="26"/>
      <c r="E20" s="29"/>
    </row>
    <row r="21" spans="1:5" ht="18" customHeight="1" x14ac:dyDescent="0.2">
      <c r="A21" s="24">
        <f>DPU!A21</f>
        <v>9</v>
      </c>
      <c r="B21" s="24" t="str">
        <f>DPU!B21</f>
        <v>2.5.2</v>
      </c>
      <c r="C21" s="22" t="str">
        <f>DPU!C21</f>
        <v>Conseils aux opérateurs</v>
      </c>
      <c r="D21" s="24" t="str">
        <f>DPU!D21</f>
        <v>forfait demi journée</v>
      </c>
      <c r="E21" s="30">
        <f>DPU!I21</f>
        <v>0</v>
      </c>
    </row>
    <row r="22" spans="1:5" ht="18" customHeight="1" x14ac:dyDescent="0.2">
      <c r="A22" s="25"/>
      <c r="B22" s="25"/>
      <c r="C22" s="23"/>
      <c r="D22" s="25"/>
      <c r="E22" s="28"/>
    </row>
    <row r="23" spans="1:5" ht="18" customHeight="1" x14ac:dyDescent="0.2">
      <c r="A23" s="26"/>
      <c r="B23" s="26"/>
      <c r="C23" s="31"/>
      <c r="D23" s="26"/>
      <c r="E23" s="29"/>
    </row>
    <row r="24" spans="1:5" ht="18" customHeight="1" x14ac:dyDescent="0.2">
      <c r="A24" s="24">
        <f>DPU!A24</f>
        <v>10</v>
      </c>
      <c r="B24" s="24" t="str">
        <f>DPU!B24</f>
        <v>2.5.3 (1.a)</v>
      </c>
      <c r="C24" s="22" t="str">
        <f>DPU!C24</f>
        <v>Commissionnement du socle &amp; Avis de synthèse - PC</v>
      </c>
      <c r="D24" s="24" t="str">
        <f>DPU!D24</f>
        <v>pour un projet immobilier
≤ 49 logements</v>
      </c>
      <c r="E24" s="30">
        <f>DPU!I24</f>
        <v>0</v>
      </c>
    </row>
    <row r="25" spans="1:5" ht="18" customHeight="1" x14ac:dyDescent="0.2">
      <c r="A25" s="25"/>
      <c r="B25" s="25"/>
      <c r="C25" s="23"/>
      <c r="D25" s="25"/>
      <c r="E25" s="28"/>
    </row>
    <row r="26" spans="1:5" ht="18" customHeight="1" x14ac:dyDescent="0.2">
      <c r="A26" s="26"/>
      <c r="B26" s="26"/>
      <c r="C26" s="31"/>
      <c r="D26" s="26"/>
      <c r="E26" s="29"/>
    </row>
    <row r="27" spans="1:5" ht="18" customHeight="1" x14ac:dyDescent="0.2">
      <c r="A27" s="24">
        <f>DPU!A27</f>
        <v>11</v>
      </c>
      <c r="B27" s="24" t="str">
        <f>DPU!B27</f>
        <v>2.5.3 (1.b)</v>
      </c>
      <c r="C27" s="22" t="str">
        <f>DPU!C27</f>
        <v>Commissionnement du socle &amp; Avis de synthèse - TRAVAUX, LIVRAISON, EXPLOITATION</v>
      </c>
      <c r="D27" s="24" t="str">
        <f>DPU!D27</f>
        <v>pour un projet immobilier
≤ 49 logements</v>
      </c>
      <c r="E27" s="30">
        <f>DPU!I27</f>
        <v>0</v>
      </c>
    </row>
    <row r="28" spans="1:5" ht="18" customHeight="1" x14ac:dyDescent="0.2">
      <c r="A28" s="25"/>
      <c r="B28" s="25"/>
      <c r="C28" s="23"/>
      <c r="D28" s="25"/>
      <c r="E28" s="28"/>
    </row>
    <row r="29" spans="1:5" ht="18" customHeight="1" x14ac:dyDescent="0.2">
      <c r="A29" s="26"/>
      <c r="B29" s="26"/>
      <c r="C29" s="31"/>
      <c r="D29" s="26"/>
      <c r="E29" s="29"/>
    </row>
    <row r="30" spans="1:5" ht="18" customHeight="1" x14ac:dyDescent="0.2">
      <c r="A30" s="24">
        <f>DPU!A30</f>
        <v>12</v>
      </c>
      <c r="B30" s="24" t="str">
        <f>DPU!B30</f>
        <v>2.5.3 (2.a)</v>
      </c>
      <c r="C30" s="22" t="str">
        <f>DPU!C30</f>
        <v>Commissionnement du socle &amp; Avis de synthèse - PC</v>
      </c>
      <c r="D30" s="24" t="str">
        <f>DPU!D30</f>
        <v>pour un projet immobilier
≤ 74 logements</v>
      </c>
      <c r="E30" s="30">
        <f>DPU!I30</f>
        <v>0</v>
      </c>
    </row>
    <row r="31" spans="1:5" ht="18" customHeight="1" x14ac:dyDescent="0.2">
      <c r="A31" s="25"/>
      <c r="B31" s="25"/>
      <c r="C31" s="23"/>
      <c r="D31" s="25"/>
      <c r="E31" s="28"/>
    </row>
    <row r="32" spans="1:5" ht="18" customHeight="1" x14ac:dyDescent="0.2">
      <c r="A32" s="26"/>
      <c r="B32" s="26"/>
      <c r="C32" s="31"/>
      <c r="D32" s="26"/>
      <c r="E32" s="29"/>
    </row>
    <row r="33" spans="1:5" ht="18" customHeight="1" x14ac:dyDescent="0.2">
      <c r="A33" s="24">
        <f>DPU!A33</f>
        <v>13</v>
      </c>
      <c r="B33" s="24" t="str">
        <f>DPU!B33</f>
        <v>2.5.3 (2.b)</v>
      </c>
      <c r="C33" s="22" t="str">
        <f>DPU!C33</f>
        <v>Commissionnement du socle &amp; Avis de synthèse - TRAVAUX, LIVRAISON, EXPLOITATION</v>
      </c>
      <c r="D33" s="24" t="str">
        <f>DPU!D33</f>
        <v>pour un projet immobilier
≤ 74 logements</v>
      </c>
      <c r="E33" s="30">
        <f>DPU!I33</f>
        <v>0</v>
      </c>
    </row>
    <row r="34" spans="1:5" ht="18" customHeight="1" x14ac:dyDescent="0.2">
      <c r="A34" s="25"/>
      <c r="B34" s="25"/>
      <c r="C34" s="23"/>
      <c r="D34" s="25"/>
      <c r="E34" s="28"/>
    </row>
    <row r="35" spans="1:5" ht="18" customHeight="1" x14ac:dyDescent="0.2">
      <c r="A35" s="26"/>
      <c r="B35" s="26"/>
      <c r="C35" s="31"/>
      <c r="D35" s="26"/>
      <c r="E35" s="29"/>
    </row>
    <row r="36" spans="1:5" ht="14.25" customHeight="1" x14ac:dyDescent="0.2">
      <c r="A36" s="24">
        <f>DPU!A36</f>
        <v>14</v>
      </c>
      <c r="B36" s="24" t="str">
        <f>DPU!B36</f>
        <v>2.5.3 (3.a)</v>
      </c>
      <c r="C36" s="22" t="str">
        <f>DPU!C36</f>
        <v>Commissionnement du socle &amp; Avis de synthèse - PC</v>
      </c>
      <c r="D36" s="24" t="str">
        <f>DPU!D36</f>
        <v>pour un projet immobilier
≤ 99 logements</v>
      </c>
      <c r="E36" s="30">
        <f>DPU!I36</f>
        <v>0</v>
      </c>
    </row>
    <row r="37" spans="1:5" x14ac:dyDescent="0.2">
      <c r="A37" s="25"/>
      <c r="B37" s="25"/>
      <c r="C37" s="23"/>
      <c r="D37" s="25"/>
      <c r="E37" s="28"/>
    </row>
    <row r="38" spans="1:5" x14ac:dyDescent="0.2">
      <c r="A38" s="26"/>
      <c r="B38" s="26"/>
      <c r="C38" s="31"/>
      <c r="D38" s="26"/>
      <c r="E38" s="29"/>
    </row>
    <row r="39" spans="1:5" ht="14.25" customHeight="1" x14ac:dyDescent="0.2">
      <c r="A39" s="24">
        <f>DPU!A39</f>
        <v>15</v>
      </c>
      <c r="B39" s="24" t="str">
        <f>DPU!B39</f>
        <v>2.5.3 (3.b)</v>
      </c>
      <c r="C39" s="22" t="str">
        <f>DPU!C39</f>
        <v>Commissionnement du socle &amp; Avis de synthèse - TRAVAUX, LIVRAISON, EXPLOITATION</v>
      </c>
      <c r="D39" s="24" t="str">
        <f>DPU!D39</f>
        <v>pour un projet immobilier
≤ 99 logements</v>
      </c>
      <c r="E39" s="30">
        <f>DPU!I39</f>
        <v>0</v>
      </c>
    </row>
    <row r="40" spans="1:5" x14ac:dyDescent="0.2">
      <c r="A40" s="25"/>
      <c r="B40" s="25"/>
      <c r="C40" s="23"/>
      <c r="D40" s="25"/>
      <c r="E40" s="28"/>
    </row>
    <row r="41" spans="1:5" x14ac:dyDescent="0.2">
      <c r="A41" s="26"/>
      <c r="B41" s="26"/>
      <c r="C41" s="31"/>
      <c r="D41" s="26"/>
      <c r="E41" s="29"/>
    </row>
    <row r="42" spans="1:5" x14ac:dyDescent="0.2">
      <c r="A42" s="24">
        <f>DPU!A42</f>
        <v>16</v>
      </c>
      <c r="B42" s="24" t="str">
        <f>DPU!B42</f>
        <v>2.5.3 (4.a)</v>
      </c>
      <c r="C42" s="22" t="str">
        <f>DPU!C42</f>
        <v>Commissionnement du socle &amp; Avis de synthèse - PC</v>
      </c>
      <c r="D42" s="24" t="str">
        <f>DPU!D42</f>
        <v>pour un projet immobilier
&gt; 99 logements</v>
      </c>
      <c r="E42" s="30">
        <f>DPU!I42</f>
        <v>0</v>
      </c>
    </row>
    <row r="43" spans="1:5" x14ac:dyDescent="0.2">
      <c r="A43" s="25"/>
      <c r="B43" s="25"/>
      <c r="C43" s="23"/>
      <c r="D43" s="25"/>
      <c r="E43" s="28"/>
    </row>
    <row r="44" spans="1:5" x14ac:dyDescent="0.2">
      <c r="A44" s="26"/>
      <c r="B44" s="26"/>
      <c r="C44" s="31"/>
      <c r="D44" s="26"/>
      <c r="E44" s="29"/>
    </row>
    <row r="45" spans="1:5" x14ac:dyDescent="0.2">
      <c r="A45" s="24">
        <f>DPU!A45</f>
        <v>17</v>
      </c>
      <c r="B45" s="24" t="str">
        <f>DPU!B45</f>
        <v>2.5.3 (4.b)</v>
      </c>
      <c r="C45" s="22" t="str">
        <f>DPU!C45</f>
        <v>Commissionnement du socle &amp; Avis de synthèse - TRAVAUX, LIVRAISON, EXPLOITATION</v>
      </c>
      <c r="D45" s="24" t="str">
        <f>DPU!D45</f>
        <v>pour un projet immobilier
&gt; 99 logements</v>
      </c>
      <c r="E45" s="30">
        <f>DPU!I45</f>
        <v>0</v>
      </c>
    </row>
    <row r="46" spans="1:5" x14ac:dyDescent="0.2">
      <c r="A46" s="25"/>
      <c r="B46" s="25"/>
      <c r="C46" s="23"/>
      <c r="D46" s="25"/>
      <c r="E46" s="28"/>
    </row>
    <row r="47" spans="1:5" x14ac:dyDescent="0.2">
      <c r="A47" s="26"/>
      <c r="B47" s="26"/>
      <c r="C47" s="31"/>
      <c r="D47" s="26"/>
      <c r="E47" s="29"/>
    </row>
    <row r="48" spans="1:5" ht="14.25" customHeight="1" x14ac:dyDescent="0.2">
      <c r="A48" s="24">
        <f>DPU!A48</f>
        <v>18</v>
      </c>
      <c r="B48" s="24" t="str">
        <f>DPU!B48</f>
        <v>2.5.3 (5)</v>
      </c>
      <c r="C48" s="22" t="str">
        <f>DPU!C48</f>
        <v>Commissionnement du socle &amp; Avis de synthèse - PCM</v>
      </c>
      <c r="D48" s="24" t="str">
        <f>DPU!D48</f>
        <v>forfait jour</v>
      </c>
      <c r="E48" s="30">
        <f>DPU!I48</f>
        <v>0</v>
      </c>
    </row>
    <row r="49" spans="1:5" x14ac:dyDescent="0.2">
      <c r="A49" s="25"/>
      <c r="B49" s="25"/>
      <c r="C49" s="23"/>
      <c r="D49" s="25"/>
      <c r="E49" s="28"/>
    </row>
    <row r="50" spans="1:5" x14ac:dyDescent="0.2">
      <c r="A50" s="26"/>
      <c r="B50" s="26"/>
      <c r="C50" s="31"/>
      <c r="D50" s="26"/>
      <c r="E50" s="29"/>
    </row>
    <row r="51" spans="1:5" x14ac:dyDescent="0.2">
      <c r="A51" s="24">
        <f>DPU!A51</f>
        <v>19</v>
      </c>
      <c r="B51" s="24" t="str">
        <f>DPU!B51</f>
        <v>2.6</v>
      </c>
      <c r="C51" s="22" t="str">
        <f>DPU!C51</f>
        <v>Mission de capitalisation - rapport d'activités annuel</v>
      </c>
      <c r="D51" s="24" t="str">
        <f>DPU!D51</f>
        <v>pour un an</v>
      </c>
      <c r="E51" s="30">
        <f>DPU!I51</f>
        <v>0</v>
      </c>
    </row>
    <row r="52" spans="1:5" x14ac:dyDescent="0.2">
      <c r="A52" s="25"/>
      <c r="B52" s="25"/>
      <c r="C52" s="23"/>
      <c r="D52" s="25"/>
      <c r="E52" s="28"/>
    </row>
    <row r="53" spans="1:5" x14ac:dyDescent="0.2">
      <c r="A53" s="26"/>
      <c r="B53" s="26"/>
      <c r="C53" s="31"/>
      <c r="D53" s="26"/>
      <c r="E53" s="29"/>
    </row>
    <row r="54" spans="1:5" x14ac:dyDescent="0.2">
      <c r="A54" s="24">
        <f>DPU!A54</f>
        <v>20</v>
      </c>
      <c r="B54" s="24" t="str">
        <f>DPU!B54</f>
        <v>2.7</v>
      </c>
      <c r="C54" s="22" t="str">
        <f>DPU!C54</f>
        <v>Adaptation du socle d'exigences à d'autres classes d'actifs immobiliers</v>
      </c>
      <c r="D54" s="24" t="str">
        <f>DPU!D54</f>
        <v>forfait jour</v>
      </c>
      <c r="E54" s="30">
        <f>DPU!I54</f>
        <v>0</v>
      </c>
    </row>
    <row r="55" spans="1:5" x14ac:dyDescent="0.2">
      <c r="A55" s="25"/>
      <c r="B55" s="25"/>
      <c r="C55" s="23"/>
      <c r="D55" s="25"/>
      <c r="E55" s="28"/>
    </row>
    <row r="56" spans="1:5" x14ac:dyDescent="0.2">
      <c r="A56" s="26"/>
      <c r="B56" s="26"/>
      <c r="C56" s="31"/>
      <c r="D56" s="26"/>
      <c r="E56" s="29"/>
    </row>
  </sheetData>
  <mergeCells count="86">
    <mergeCell ref="A1:E1"/>
    <mergeCell ref="A6:A8"/>
    <mergeCell ref="B6:B8"/>
    <mergeCell ref="C6:C8"/>
    <mergeCell ref="D6:D8"/>
    <mergeCell ref="E6:E8"/>
    <mergeCell ref="A9:A11"/>
    <mergeCell ref="B9:B11"/>
    <mergeCell ref="C9:C11"/>
    <mergeCell ref="D9:D11"/>
    <mergeCell ref="E9:E11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A21:A23"/>
    <mergeCell ref="B21:B23"/>
    <mergeCell ref="C21:C23"/>
    <mergeCell ref="D21:D23"/>
    <mergeCell ref="E21:E23"/>
    <mergeCell ref="A24:A26"/>
    <mergeCell ref="B24:B26"/>
    <mergeCell ref="C24:C26"/>
    <mergeCell ref="D24:D26"/>
    <mergeCell ref="E24:E26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18:A20"/>
    <mergeCell ref="B18:B20"/>
    <mergeCell ref="C18:C20"/>
    <mergeCell ref="D18:D20"/>
    <mergeCell ref="E18:E20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54:A56"/>
    <mergeCell ref="B54:B56"/>
    <mergeCell ref="C54:C56"/>
    <mergeCell ref="D54:D56"/>
    <mergeCell ref="E54:E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B249D-60B3-46E9-B98D-0A5B8CDC2CE2}">
  <dimension ref="A1:G59"/>
  <sheetViews>
    <sheetView tabSelected="1" topLeftCell="A31" zoomScale="71" zoomScaleNormal="115" workbookViewId="0">
      <selection activeCell="I11" sqref="I11"/>
    </sheetView>
  </sheetViews>
  <sheetFormatPr baseColWidth="10" defaultColWidth="11.42578125" defaultRowHeight="14.25" x14ac:dyDescent="0.2"/>
  <cols>
    <col min="1" max="2" width="21.5703125" style="1" customWidth="1"/>
    <col min="3" max="3" width="67.42578125" style="1" customWidth="1"/>
    <col min="4" max="7" width="19.85546875" style="1" customWidth="1"/>
    <col min="8" max="16384" width="11.42578125" style="1"/>
  </cols>
  <sheetData>
    <row r="1" spans="1:7" ht="134.25" customHeight="1" x14ac:dyDescent="0.2">
      <c r="A1" s="35" t="s">
        <v>50</v>
      </c>
      <c r="B1" s="36"/>
      <c r="C1" s="36"/>
      <c r="D1" s="36"/>
      <c r="E1" s="36"/>
      <c r="F1" s="36"/>
      <c r="G1" s="36"/>
    </row>
    <row r="2" spans="1:7" ht="28.5" x14ac:dyDescent="0.2">
      <c r="A2" s="2" t="s">
        <v>1</v>
      </c>
      <c r="B2" s="2" t="s">
        <v>2</v>
      </c>
      <c r="C2" s="3" t="s">
        <v>3</v>
      </c>
      <c r="D2" s="2" t="s">
        <v>4</v>
      </c>
      <c r="E2" s="4" t="s">
        <v>51</v>
      </c>
      <c r="F2" s="2" t="s">
        <v>52</v>
      </c>
      <c r="G2" s="4" t="s">
        <v>53</v>
      </c>
    </row>
    <row r="3" spans="1:7" ht="18" customHeight="1" x14ac:dyDescent="0.2">
      <c r="A3" s="5">
        <f>DPU!A3</f>
        <v>1</v>
      </c>
      <c r="B3" s="5">
        <f>DPU!B3</f>
        <v>6</v>
      </c>
      <c r="C3" s="17" t="str">
        <f>DPU!C3</f>
        <v>journée de travail</v>
      </c>
      <c r="D3" s="16" t="str">
        <f>DPU!D3</f>
        <v>par jour</v>
      </c>
      <c r="E3" s="7">
        <f>DPU!I3</f>
        <v>0</v>
      </c>
      <c r="F3" s="5">
        <v>4</v>
      </c>
      <c r="G3" s="7">
        <f>E3*F3</f>
        <v>0</v>
      </c>
    </row>
    <row r="4" spans="1:7" ht="18" customHeight="1" x14ac:dyDescent="0.2">
      <c r="A4" s="5">
        <f>DPU!A4</f>
        <v>2</v>
      </c>
      <c r="B4" s="5">
        <f>DPU!B4</f>
        <v>6</v>
      </c>
      <c r="C4" s="17" t="str">
        <f>DPU!C4</f>
        <v>journée de travail</v>
      </c>
      <c r="D4" s="16" t="str">
        <f>DPU!D4</f>
        <v>par jour</v>
      </c>
      <c r="E4" s="7">
        <f>DPU!I4</f>
        <v>0</v>
      </c>
      <c r="F4" s="5">
        <v>4</v>
      </c>
      <c r="G4" s="7">
        <f t="shared" ref="G4:G5" si="0">E4*F4</f>
        <v>0</v>
      </c>
    </row>
    <row r="5" spans="1:7" ht="18" customHeight="1" x14ac:dyDescent="0.2">
      <c r="A5" s="5">
        <f>DPU!A5</f>
        <v>3</v>
      </c>
      <c r="B5" s="5">
        <f>DPU!B5</f>
        <v>6</v>
      </c>
      <c r="C5" s="17" t="str">
        <f>DPU!C5</f>
        <v>journée de travail</v>
      </c>
      <c r="D5" s="16" t="str">
        <f>DPU!D5</f>
        <v>par jour</v>
      </c>
      <c r="E5" s="7">
        <f>DPU!I5</f>
        <v>0</v>
      </c>
      <c r="F5" s="5">
        <v>4</v>
      </c>
      <c r="G5" s="7">
        <f t="shared" si="0"/>
        <v>0</v>
      </c>
    </row>
    <row r="6" spans="1:7" ht="18" customHeight="1" x14ac:dyDescent="0.2">
      <c r="A6" s="27">
        <f>DPU!A6</f>
        <v>4</v>
      </c>
      <c r="B6" s="27" t="str">
        <f>DPU!B6</f>
        <v>2.4.1</v>
      </c>
      <c r="C6" s="22" t="str">
        <f>DPU!C6</f>
        <v>Analyse critique du socle d'exigences et approche économique</v>
      </c>
      <c r="D6" s="24" t="str">
        <f>DPU!D6</f>
        <v>forfait</v>
      </c>
      <c r="E6" s="30">
        <f>DPU!I6</f>
        <v>0</v>
      </c>
      <c r="F6" s="27">
        <v>1</v>
      </c>
      <c r="G6" s="30">
        <f>E6*F6</f>
        <v>0</v>
      </c>
    </row>
    <row r="7" spans="1:7" ht="18" customHeight="1" x14ac:dyDescent="0.2">
      <c r="A7" s="28"/>
      <c r="B7" s="28"/>
      <c r="C7" s="23"/>
      <c r="D7" s="25"/>
      <c r="E7" s="28"/>
      <c r="F7" s="28"/>
      <c r="G7" s="28"/>
    </row>
    <row r="8" spans="1:7" ht="18" customHeight="1" x14ac:dyDescent="0.2">
      <c r="A8" s="29"/>
      <c r="B8" s="29"/>
      <c r="C8" s="31"/>
      <c r="D8" s="26"/>
      <c r="E8" s="29"/>
      <c r="F8" s="29"/>
      <c r="G8" s="29"/>
    </row>
    <row r="9" spans="1:7" ht="18" customHeight="1" x14ac:dyDescent="0.2">
      <c r="A9" s="27">
        <f>DPU!A9</f>
        <v>5</v>
      </c>
      <c r="B9" s="27" t="str">
        <f>DPU!B9</f>
        <v>2.4.2</v>
      </c>
      <c r="C9" s="22" t="str">
        <f>DPU!C9</f>
        <v>Elaboration du mode de preuves et du planning de contrôle</v>
      </c>
      <c r="D9" s="24" t="str">
        <f>DPU!D9</f>
        <v>forfait</v>
      </c>
      <c r="E9" s="30">
        <f>DPU!I9</f>
        <v>0</v>
      </c>
      <c r="F9" s="24">
        <v>1</v>
      </c>
      <c r="G9" s="30">
        <f t="shared" ref="G9" si="1">E9*F9</f>
        <v>0</v>
      </c>
    </row>
    <row r="10" spans="1:7" ht="18" customHeight="1" x14ac:dyDescent="0.2">
      <c r="A10" s="28"/>
      <c r="B10" s="28"/>
      <c r="C10" s="23"/>
      <c r="D10" s="25"/>
      <c r="E10" s="28"/>
      <c r="F10" s="25"/>
      <c r="G10" s="28"/>
    </row>
    <row r="11" spans="1:7" ht="18" customHeight="1" x14ac:dyDescent="0.2">
      <c r="A11" s="29"/>
      <c r="B11" s="29"/>
      <c r="C11" s="31"/>
      <c r="D11" s="26"/>
      <c r="E11" s="29"/>
      <c r="F11" s="26"/>
      <c r="G11" s="29"/>
    </row>
    <row r="12" spans="1:7" ht="18" customHeight="1" x14ac:dyDescent="0.2">
      <c r="A12" s="27">
        <f>DPU!A12</f>
        <v>6</v>
      </c>
      <c r="B12" s="27" t="str">
        <f>DPU!B12</f>
        <v>2.4.3</v>
      </c>
      <c r="C12" s="22" t="str">
        <f>DPU!C12</f>
        <v>Participation à l'élaboration d'un outil de commissionnement et des modalités de son déploiement</v>
      </c>
      <c r="D12" s="24" t="str">
        <f>DPU!D12</f>
        <v>forfait</v>
      </c>
      <c r="E12" s="30">
        <f>DPU!I12</f>
        <v>0</v>
      </c>
      <c r="F12" s="27">
        <v>1</v>
      </c>
      <c r="G12" s="30">
        <f t="shared" ref="G12" si="2">E12*F12</f>
        <v>0</v>
      </c>
    </row>
    <row r="13" spans="1:7" ht="18" customHeight="1" x14ac:dyDescent="0.2">
      <c r="A13" s="28"/>
      <c r="B13" s="28"/>
      <c r="C13" s="23"/>
      <c r="D13" s="25"/>
      <c r="E13" s="28"/>
      <c r="F13" s="28"/>
      <c r="G13" s="28"/>
    </row>
    <row r="14" spans="1:7" ht="18" customHeight="1" x14ac:dyDescent="0.2">
      <c r="A14" s="29"/>
      <c r="B14" s="29"/>
      <c r="C14" s="31"/>
      <c r="D14" s="26"/>
      <c r="E14" s="29"/>
      <c r="F14" s="28"/>
      <c r="G14" s="29"/>
    </row>
    <row r="15" spans="1:7" ht="18" customHeight="1" x14ac:dyDescent="0.2">
      <c r="A15" s="27">
        <f>DPU!A15</f>
        <v>7</v>
      </c>
      <c r="B15" s="27" t="str">
        <f>DPU!B15</f>
        <v>2.5.1</v>
      </c>
      <c r="C15" s="22" t="str">
        <f>DPU!C15</f>
        <v>Sensibilisation des opérateurs - support de sensibilisation</v>
      </c>
      <c r="D15" s="24" t="str">
        <f>DPU!D15</f>
        <v>forfait</v>
      </c>
      <c r="E15" s="30">
        <f>DPU!I15</f>
        <v>0</v>
      </c>
      <c r="F15" s="27">
        <v>4</v>
      </c>
      <c r="G15" s="30">
        <f t="shared" ref="G15" si="3">E15*F15</f>
        <v>0</v>
      </c>
    </row>
    <row r="16" spans="1:7" ht="18" customHeight="1" x14ac:dyDescent="0.2">
      <c r="A16" s="28"/>
      <c r="B16" s="28"/>
      <c r="C16" s="23"/>
      <c r="D16" s="25"/>
      <c r="E16" s="33"/>
      <c r="F16" s="28"/>
      <c r="G16" s="33"/>
    </row>
    <row r="17" spans="1:7" ht="18" customHeight="1" x14ac:dyDescent="0.2">
      <c r="A17" s="29"/>
      <c r="B17" s="29"/>
      <c r="C17" s="31"/>
      <c r="D17" s="26"/>
      <c r="E17" s="34"/>
      <c r="F17" s="29"/>
      <c r="G17" s="34"/>
    </row>
    <row r="18" spans="1:7" ht="18" customHeight="1" x14ac:dyDescent="0.2">
      <c r="A18" s="27">
        <f>DPU!A18</f>
        <v>8</v>
      </c>
      <c r="B18" s="27" t="str">
        <f>DPU!B18</f>
        <v>2.5.1</v>
      </c>
      <c r="C18" s="22" t="str">
        <f>DPU!C18</f>
        <v>Sensibilisation des opérateurs - session de sensibilisation</v>
      </c>
      <c r="D18" s="24" t="str">
        <f>DPU!D18</f>
        <v>par session de sensibilisation</v>
      </c>
      <c r="E18" s="30">
        <f>DPU!I18</f>
        <v>0</v>
      </c>
      <c r="F18" s="27">
        <v>65</v>
      </c>
      <c r="G18" s="30">
        <f t="shared" ref="G18" si="4">E18*F18</f>
        <v>0</v>
      </c>
    </row>
    <row r="19" spans="1:7" ht="18" customHeight="1" x14ac:dyDescent="0.2">
      <c r="A19" s="28"/>
      <c r="B19" s="28"/>
      <c r="C19" s="23"/>
      <c r="D19" s="25"/>
      <c r="E19" s="28"/>
      <c r="F19" s="28"/>
      <c r="G19" s="28"/>
    </row>
    <row r="20" spans="1:7" ht="18" customHeight="1" x14ac:dyDescent="0.2">
      <c r="A20" s="29"/>
      <c r="B20" s="29"/>
      <c r="C20" s="31"/>
      <c r="D20" s="26"/>
      <c r="E20" s="29"/>
      <c r="F20" s="29"/>
      <c r="G20" s="29"/>
    </row>
    <row r="21" spans="1:7" ht="18" customHeight="1" x14ac:dyDescent="0.2">
      <c r="A21" s="27">
        <f>DPU!A21</f>
        <v>9</v>
      </c>
      <c r="B21" s="27" t="str">
        <f>DPU!B21</f>
        <v>2.5.2</v>
      </c>
      <c r="C21" s="22" t="str">
        <f>DPU!C21</f>
        <v>Conseils aux opérateurs</v>
      </c>
      <c r="D21" s="24" t="str">
        <f>DPU!D21</f>
        <v>forfait demi journée</v>
      </c>
      <c r="E21" s="30">
        <f>DPU!I21</f>
        <v>0</v>
      </c>
      <c r="F21" s="24">
        <v>20</v>
      </c>
      <c r="G21" s="30">
        <f t="shared" ref="G21" si="5">E21*F21</f>
        <v>0</v>
      </c>
    </row>
    <row r="22" spans="1:7" ht="18" customHeight="1" x14ac:dyDescent="0.2">
      <c r="A22" s="28"/>
      <c r="B22" s="28"/>
      <c r="C22" s="23"/>
      <c r="D22" s="25"/>
      <c r="E22" s="28"/>
      <c r="F22" s="25"/>
      <c r="G22" s="28"/>
    </row>
    <row r="23" spans="1:7" ht="18" customHeight="1" x14ac:dyDescent="0.2">
      <c r="A23" s="29"/>
      <c r="B23" s="29"/>
      <c r="C23" s="31"/>
      <c r="D23" s="26"/>
      <c r="E23" s="29"/>
      <c r="F23" s="26"/>
      <c r="G23" s="29"/>
    </row>
    <row r="24" spans="1:7" ht="18" customHeight="1" x14ac:dyDescent="0.2">
      <c r="A24" s="27">
        <f>DPU!A24</f>
        <v>10</v>
      </c>
      <c r="B24" s="27" t="str">
        <f>DPU!B24</f>
        <v>2.5.3 (1.a)</v>
      </c>
      <c r="C24" s="22" t="str">
        <f>DPU!C24</f>
        <v>Commissionnement du socle &amp; Avis de synthèse - PC</v>
      </c>
      <c r="D24" s="24" t="str">
        <f>DPU!D24</f>
        <v>pour un projet immobilier
≤ 49 logements</v>
      </c>
      <c r="E24" s="30">
        <f>DPU!I24</f>
        <v>0</v>
      </c>
      <c r="F24" s="24">
        <v>70</v>
      </c>
      <c r="G24" s="30">
        <f t="shared" ref="G24" si="6">E24*F24</f>
        <v>0</v>
      </c>
    </row>
    <row r="25" spans="1:7" ht="18" customHeight="1" x14ac:dyDescent="0.2">
      <c r="A25" s="28"/>
      <c r="B25" s="28"/>
      <c r="C25" s="23"/>
      <c r="D25" s="25"/>
      <c r="E25" s="28"/>
      <c r="F25" s="25"/>
      <c r="G25" s="28"/>
    </row>
    <row r="26" spans="1:7" ht="18" customHeight="1" x14ac:dyDescent="0.2">
      <c r="A26" s="29"/>
      <c r="B26" s="29"/>
      <c r="C26" s="31"/>
      <c r="D26" s="26"/>
      <c r="E26" s="29"/>
      <c r="F26" s="25"/>
      <c r="G26" s="29"/>
    </row>
    <row r="27" spans="1:7" ht="18" customHeight="1" x14ac:dyDescent="0.2">
      <c r="A27" s="27">
        <f>DPU!A27</f>
        <v>11</v>
      </c>
      <c r="B27" s="27" t="str">
        <f>DPU!B27</f>
        <v>2.5.3 (1.b)</v>
      </c>
      <c r="C27" s="22" t="str">
        <f>DPU!C27</f>
        <v>Commissionnement du socle &amp; Avis de synthèse - TRAVAUX, LIVRAISON, EXPLOITATION</v>
      </c>
      <c r="D27" s="24" t="str">
        <f>DPU!D27</f>
        <v>pour un projet immobilier
≤ 49 logements</v>
      </c>
      <c r="E27" s="30">
        <f>DPU!I27</f>
        <v>0</v>
      </c>
      <c r="F27" s="24">
        <v>70</v>
      </c>
      <c r="G27" s="30">
        <f t="shared" ref="G27" si="7">E27*F27</f>
        <v>0</v>
      </c>
    </row>
    <row r="28" spans="1:7" ht="18" customHeight="1" x14ac:dyDescent="0.2">
      <c r="A28" s="28"/>
      <c r="B28" s="28"/>
      <c r="C28" s="23"/>
      <c r="D28" s="25"/>
      <c r="E28" s="28"/>
      <c r="F28" s="25"/>
      <c r="G28" s="28"/>
    </row>
    <row r="29" spans="1:7" ht="18" customHeight="1" x14ac:dyDescent="0.2">
      <c r="A29" s="29"/>
      <c r="B29" s="29"/>
      <c r="C29" s="31"/>
      <c r="D29" s="26"/>
      <c r="E29" s="29"/>
      <c r="F29" s="25"/>
      <c r="G29" s="29"/>
    </row>
    <row r="30" spans="1:7" ht="18" customHeight="1" x14ac:dyDescent="0.2">
      <c r="A30" s="27">
        <f>DPU!A30</f>
        <v>12</v>
      </c>
      <c r="B30" s="27" t="str">
        <f>DPU!B30</f>
        <v>2.5.3 (2.a)</v>
      </c>
      <c r="C30" s="22" t="str">
        <f>DPU!C30</f>
        <v>Commissionnement du socle &amp; Avis de synthèse - PC</v>
      </c>
      <c r="D30" s="24" t="str">
        <f>DPU!D30</f>
        <v>pour un projet immobilier
≤ 74 logements</v>
      </c>
      <c r="E30" s="30">
        <f>DPU!I30</f>
        <v>0</v>
      </c>
      <c r="F30" s="24">
        <v>33</v>
      </c>
      <c r="G30" s="30">
        <f t="shared" ref="G30" si="8">E30*F30</f>
        <v>0</v>
      </c>
    </row>
    <row r="31" spans="1:7" ht="18" customHeight="1" x14ac:dyDescent="0.2">
      <c r="A31" s="28"/>
      <c r="B31" s="28"/>
      <c r="C31" s="23"/>
      <c r="D31" s="25"/>
      <c r="E31" s="28"/>
      <c r="F31" s="25"/>
      <c r="G31" s="28"/>
    </row>
    <row r="32" spans="1:7" ht="18" customHeight="1" x14ac:dyDescent="0.2">
      <c r="A32" s="29"/>
      <c r="B32" s="29"/>
      <c r="C32" s="31"/>
      <c r="D32" s="26"/>
      <c r="E32" s="29"/>
      <c r="F32" s="25"/>
      <c r="G32" s="29"/>
    </row>
    <row r="33" spans="1:7" ht="18" customHeight="1" x14ac:dyDescent="0.2">
      <c r="A33" s="27">
        <f>DPU!A33</f>
        <v>13</v>
      </c>
      <c r="B33" s="27" t="str">
        <f>DPU!B33</f>
        <v>2.5.3 (2.b)</v>
      </c>
      <c r="C33" s="22" t="str">
        <f>DPU!C33</f>
        <v>Commissionnement du socle &amp; Avis de synthèse - TRAVAUX, LIVRAISON, EXPLOITATION</v>
      </c>
      <c r="D33" s="24" t="str">
        <f>DPU!D33</f>
        <v>pour un projet immobilier
≤ 74 logements</v>
      </c>
      <c r="E33" s="30">
        <f>DPU!I33</f>
        <v>0</v>
      </c>
      <c r="F33" s="24">
        <v>33</v>
      </c>
      <c r="G33" s="30">
        <f t="shared" ref="G33" si="9">E33*F33</f>
        <v>0</v>
      </c>
    </row>
    <row r="34" spans="1:7" ht="18" customHeight="1" x14ac:dyDescent="0.2">
      <c r="A34" s="28"/>
      <c r="B34" s="28"/>
      <c r="C34" s="23"/>
      <c r="D34" s="25"/>
      <c r="E34" s="28"/>
      <c r="F34" s="25"/>
      <c r="G34" s="28"/>
    </row>
    <row r="35" spans="1:7" ht="18" customHeight="1" x14ac:dyDescent="0.2">
      <c r="A35" s="29"/>
      <c r="B35" s="29"/>
      <c r="C35" s="31"/>
      <c r="D35" s="26"/>
      <c r="E35" s="29"/>
      <c r="F35" s="25"/>
      <c r="G35" s="29"/>
    </row>
    <row r="36" spans="1:7" ht="18" customHeight="1" x14ac:dyDescent="0.2">
      <c r="A36" s="27">
        <f>DPU!A36</f>
        <v>14</v>
      </c>
      <c r="B36" s="27" t="str">
        <f>DPU!B36</f>
        <v>2.5.3 (3.a)</v>
      </c>
      <c r="C36" s="22" t="str">
        <f>DPU!C36</f>
        <v>Commissionnement du socle &amp; Avis de synthèse - PC</v>
      </c>
      <c r="D36" s="24" t="str">
        <f>DPU!D36</f>
        <v>pour un projet immobilier
≤ 99 logements</v>
      </c>
      <c r="E36" s="30">
        <f>DPU!I36</f>
        <v>0</v>
      </c>
      <c r="F36" s="24">
        <v>27</v>
      </c>
      <c r="G36" s="30">
        <f t="shared" ref="G36" si="10">E36*F36</f>
        <v>0</v>
      </c>
    </row>
    <row r="37" spans="1:7" ht="18" customHeight="1" x14ac:dyDescent="0.2">
      <c r="A37" s="28"/>
      <c r="B37" s="28"/>
      <c r="C37" s="23"/>
      <c r="D37" s="25"/>
      <c r="E37" s="28"/>
      <c r="F37" s="25"/>
      <c r="G37" s="28"/>
    </row>
    <row r="38" spans="1:7" ht="18" customHeight="1" x14ac:dyDescent="0.2">
      <c r="A38" s="29"/>
      <c r="B38" s="29"/>
      <c r="C38" s="31"/>
      <c r="D38" s="26"/>
      <c r="E38" s="29"/>
      <c r="F38" s="25"/>
      <c r="G38" s="29"/>
    </row>
    <row r="39" spans="1:7" ht="18" customHeight="1" x14ac:dyDescent="0.2">
      <c r="A39" s="27">
        <f>DPU!A39</f>
        <v>15</v>
      </c>
      <c r="B39" s="27" t="str">
        <f>DPU!B39</f>
        <v>2.5.3 (3.b)</v>
      </c>
      <c r="C39" s="22" t="str">
        <f>DPU!C39</f>
        <v>Commissionnement du socle &amp; Avis de synthèse - TRAVAUX, LIVRAISON, EXPLOITATION</v>
      </c>
      <c r="D39" s="24" t="str">
        <f>DPU!D39</f>
        <v>pour un projet immobilier
≤ 99 logements</v>
      </c>
      <c r="E39" s="30">
        <f>DPU!I39</f>
        <v>0</v>
      </c>
      <c r="F39" s="24">
        <v>27</v>
      </c>
      <c r="G39" s="30">
        <f t="shared" ref="G39" si="11">E39*F39</f>
        <v>0</v>
      </c>
    </row>
    <row r="40" spans="1:7" ht="18" customHeight="1" x14ac:dyDescent="0.2">
      <c r="A40" s="28"/>
      <c r="B40" s="28"/>
      <c r="C40" s="23"/>
      <c r="D40" s="25"/>
      <c r="E40" s="28"/>
      <c r="F40" s="25"/>
      <c r="G40" s="28"/>
    </row>
    <row r="41" spans="1:7" ht="18" customHeight="1" x14ac:dyDescent="0.2">
      <c r="A41" s="29"/>
      <c r="B41" s="29"/>
      <c r="C41" s="31"/>
      <c r="D41" s="26"/>
      <c r="E41" s="29"/>
      <c r="F41" s="25"/>
      <c r="G41" s="29"/>
    </row>
    <row r="42" spans="1:7" x14ac:dyDescent="0.2">
      <c r="A42" s="27">
        <f>DPU!A42</f>
        <v>16</v>
      </c>
      <c r="B42" s="27" t="str">
        <f>DPU!B42</f>
        <v>2.5.3 (4.a)</v>
      </c>
      <c r="C42" s="22" t="str">
        <f>DPU!C42</f>
        <v>Commissionnement du socle &amp; Avis de synthèse - PC</v>
      </c>
      <c r="D42" s="24" t="str">
        <f>DPU!D42</f>
        <v>pour un projet immobilier
&gt; 99 logements</v>
      </c>
      <c r="E42" s="30">
        <f>DPU!I42</f>
        <v>0</v>
      </c>
      <c r="F42" s="24">
        <v>10</v>
      </c>
      <c r="G42" s="30">
        <f t="shared" ref="G42" si="12">E42*F42</f>
        <v>0</v>
      </c>
    </row>
    <row r="43" spans="1:7" x14ac:dyDescent="0.2">
      <c r="A43" s="28"/>
      <c r="B43" s="28"/>
      <c r="C43" s="23"/>
      <c r="D43" s="25"/>
      <c r="E43" s="28"/>
      <c r="F43" s="25"/>
      <c r="G43" s="28"/>
    </row>
    <row r="44" spans="1:7" x14ac:dyDescent="0.2">
      <c r="A44" s="29"/>
      <c r="B44" s="29"/>
      <c r="C44" s="31"/>
      <c r="D44" s="26"/>
      <c r="E44" s="29"/>
      <c r="F44" s="25"/>
      <c r="G44" s="29"/>
    </row>
    <row r="45" spans="1:7" x14ac:dyDescent="0.2">
      <c r="A45" s="27">
        <f>DPU!A45</f>
        <v>17</v>
      </c>
      <c r="B45" s="27" t="str">
        <f>DPU!B45</f>
        <v>2.5.3 (4.b)</v>
      </c>
      <c r="C45" s="22" t="str">
        <f>DPU!C45</f>
        <v>Commissionnement du socle &amp; Avis de synthèse - TRAVAUX, LIVRAISON, EXPLOITATION</v>
      </c>
      <c r="D45" s="24" t="str">
        <f>DPU!D45</f>
        <v>pour un projet immobilier
&gt; 99 logements</v>
      </c>
      <c r="E45" s="30">
        <f>DPU!I45</f>
        <v>0</v>
      </c>
      <c r="F45" s="24">
        <v>10</v>
      </c>
      <c r="G45" s="30">
        <f t="shared" ref="G45" si="13">E45*F45</f>
        <v>0</v>
      </c>
    </row>
    <row r="46" spans="1:7" x14ac:dyDescent="0.2">
      <c r="A46" s="28"/>
      <c r="B46" s="28"/>
      <c r="C46" s="23"/>
      <c r="D46" s="25"/>
      <c r="E46" s="28"/>
      <c r="F46" s="25"/>
      <c r="G46" s="28"/>
    </row>
    <row r="47" spans="1:7" x14ac:dyDescent="0.2">
      <c r="A47" s="29"/>
      <c r="B47" s="29"/>
      <c r="C47" s="31"/>
      <c r="D47" s="26"/>
      <c r="E47" s="29"/>
      <c r="F47" s="25"/>
      <c r="G47" s="29"/>
    </row>
    <row r="48" spans="1:7" ht="14.25" customHeight="1" x14ac:dyDescent="0.2">
      <c r="A48" s="27">
        <f>DPU!A48</f>
        <v>18</v>
      </c>
      <c r="B48" s="27" t="str">
        <f>DPU!B48</f>
        <v>2.5.3 (5)</v>
      </c>
      <c r="C48" s="22" t="str">
        <f>DPU!C48</f>
        <v>Commissionnement du socle &amp; Avis de synthèse - PCM</v>
      </c>
      <c r="D48" s="24" t="str">
        <f>DPU!D48</f>
        <v>forfait jour</v>
      </c>
      <c r="E48" s="30">
        <f>DPU!I48</f>
        <v>0</v>
      </c>
      <c r="F48" s="24">
        <v>20</v>
      </c>
      <c r="G48" s="30">
        <f t="shared" ref="G48" si="14">E48*F48</f>
        <v>0</v>
      </c>
    </row>
    <row r="49" spans="1:7" x14ac:dyDescent="0.2">
      <c r="A49" s="28"/>
      <c r="B49" s="28"/>
      <c r="C49" s="23"/>
      <c r="D49" s="25"/>
      <c r="E49" s="28"/>
      <c r="F49" s="25"/>
      <c r="G49" s="28"/>
    </row>
    <row r="50" spans="1:7" x14ac:dyDescent="0.2">
      <c r="A50" s="29"/>
      <c r="B50" s="29"/>
      <c r="C50" s="31"/>
      <c r="D50" s="26"/>
      <c r="E50" s="29"/>
      <c r="F50" s="25"/>
      <c r="G50" s="29"/>
    </row>
    <row r="51" spans="1:7" x14ac:dyDescent="0.2">
      <c r="A51" s="27">
        <f>DPU!A51</f>
        <v>19</v>
      </c>
      <c r="B51" s="27" t="str">
        <f>DPU!B51</f>
        <v>2.6</v>
      </c>
      <c r="C51" s="22" t="str">
        <f>DPU!C51</f>
        <v>Mission de capitalisation - rapport d'activités annuel</v>
      </c>
      <c r="D51" s="24" t="str">
        <f>DPU!D51</f>
        <v>pour un an</v>
      </c>
      <c r="E51" s="30">
        <f>DPU!I51</f>
        <v>0</v>
      </c>
      <c r="F51" s="24">
        <v>4</v>
      </c>
      <c r="G51" s="30">
        <f t="shared" ref="G51" si="15">E51*F51</f>
        <v>0</v>
      </c>
    </row>
    <row r="52" spans="1:7" x14ac:dyDescent="0.2">
      <c r="A52" s="28"/>
      <c r="B52" s="28"/>
      <c r="C52" s="23"/>
      <c r="D52" s="25"/>
      <c r="E52" s="28"/>
      <c r="F52" s="25"/>
      <c r="G52" s="28"/>
    </row>
    <row r="53" spans="1:7" x14ac:dyDescent="0.2">
      <c r="A53" s="29"/>
      <c r="B53" s="29"/>
      <c r="C53" s="31"/>
      <c r="D53" s="26"/>
      <c r="E53" s="29"/>
      <c r="F53" s="25"/>
      <c r="G53" s="29"/>
    </row>
    <row r="54" spans="1:7" x14ac:dyDescent="0.2">
      <c r="A54" s="27">
        <f>DPU!A54</f>
        <v>20</v>
      </c>
      <c r="B54" s="27" t="str">
        <f>DPU!B54</f>
        <v>2.7</v>
      </c>
      <c r="C54" s="22" t="str">
        <f>DPU!C54</f>
        <v>Adaptation du socle d'exigences à d'autres classes d'actifs immobiliers</v>
      </c>
      <c r="D54" s="24" t="str">
        <f>DPU!D54</f>
        <v>forfait jour</v>
      </c>
      <c r="E54" s="30">
        <f>DPU!I54</f>
        <v>0</v>
      </c>
      <c r="F54" s="24">
        <v>10</v>
      </c>
      <c r="G54" s="30">
        <f t="shared" ref="G54" si="16">E54*F54</f>
        <v>0</v>
      </c>
    </row>
    <row r="55" spans="1:7" x14ac:dyDescent="0.2">
      <c r="A55" s="28"/>
      <c r="B55" s="28"/>
      <c r="C55" s="23"/>
      <c r="D55" s="25"/>
      <c r="E55" s="28"/>
      <c r="F55" s="25"/>
      <c r="G55" s="28"/>
    </row>
    <row r="56" spans="1:7" x14ac:dyDescent="0.2">
      <c r="A56" s="29"/>
      <c r="B56" s="29"/>
      <c r="C56" s="31"/>
      <c r="D56" s="26"/>
      <c r="E56" s="29"/>
      <c r="F56" s="26"/>
      <c r="G56" s="29"/>
    </row>
    <row r="58" spans="1:7" x14ac:dyDescent="0.2">
      <c r="F58" s="20" t="s">
        <v>54</v>
      </c>
      <c r="G58" s="21">
        <f>SUM(G3:G56)</f>
        <v>0</v>
      </c>
    </row>
    <row r="59" spans="1:7" x14ac:dyDescent="0.2">
      <c r="F59" s="20" t="s">
        <v>55</v>
      </c>
      <c r="G59" s="21">
        <f>G58/6</f>
        <v>0</v>
      </c>
    </row>
  </sheetData>
  <mergeCells count="120">
    <mergeCell ref="E12:E14"/>
    <mergeCell ref="A6:A8"/>
    <mergeCell ref="B6:B8"/>
    <mergeCell ref="C6:C8"/>
    <mergeCell ref="D6:D8"/>
    <mergeCell ref="E6:E8"/>
    <mergeCell ref="A27:A29"/>
    <mergeCell ref="B27:B29"/>
    <mergeCell ref="C27:C29"/>
    <mergeCell ref="D27:D29"/>
    <mergeCell ref="E27:E29"/>
    <mergeCell ref="A18:A20"/>
    <mergeCell ref="B18:B20"/>
    <mergeCell ref="C18:C20"/>
    <mergeCell ref="D18:D20"/>
    <mergeCell ref="E18:E20"/>
    <mergeCell ref="A21:A23"/>
    <mergeCell ref="B21:B23"/>
    <mergeCell ref="C21:C23"/>
    <mergeCell ref="D21:D23"/>
    <mergeCell ref="E21:E23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F27:F29"/>
    <mergeCell ref="G27:G29"/>
    <mergeCell ref="F30:F32"/>
    <mergeCell ref="G30:G32"/>
    <mergeCell ref="G6:G8"/>
    <mergeCell ref="F9:F11"/>
    <mergeCell ref="G9:G11"/>
    <mergeCell ref="F12:F14"/>
    <mergeCell ref="G12:G14"/>
    <mergeCell ref="F18:F20"/>
    <mergeCell ref="G18:G20"/>
    <mergeCell ref="G15:G17"/>
    <mergeCell ref="F6:F8"/>
    <mergeCell ref="F21:F23"/>
    <mergeCell ref="A1:G1"/>
    <mergeCell ref="A15:A17"/>
    <mergeCell ref="B15:B17"/>
    <mergeCell ref="C15:C17"/>
    <mergeCell ref="D15:D17"/>
    <mergeCell ref="E15:E17"/>
    <mergeCell ref="F15:F17"/>
    <mergeCell ref="G21:G23"/>
    <mergeCell ref="F24:F26"/>
    <mergeCell ref="G24:G26"/>
    <mergeCell ref="A24:A26"/>
    <mergeCell ref="B24:B26"/>
    <mergeCell ref="C24:C26"/>
    <mergeCell ref="D24:D26"/>
    <mergeCell ref="E24:E26"/>
    <mergeCell ref="A9:A11"/>
    <mergeCell ref="B9:B11"/>
    <mergeCell ref="C9:C11"/>
    <mergeCell ref="D9:D11"/>
    <mergeCell ref="E9:E11"/>
    <mergeCell ref="A12:A14"/>
    <mergeCell ref="B12:B14"/>
    <mergeCell ref="C12:C14"/>
    <mergeCell ref="D12:D14"/>
    <mergeCell ref="F39:F41"/>
    <mergeCell ref="G39:G41"/>
    <mergeCell ref="A39:A41"/>
    <mergeCell ref="B39:B41"/>
    <mergeCell ref="C39:C41"/>
    <mergeCell ref="D39:D41"/>
    <mergeCell ref="E39:E41"/>
    <mergeCell ref="G33:G35"/>
    <mergeCell ref="F36:F38"/>
    <mergeCell ref="G36:G38"/>
    <mergeCell ref="A36:A38"/>
    <mergeCell ref="B36:B38"/>
    <mergeCell ref="C36:C38"/>
    <mergeCell ref="D36:D38"/>
    <mergeCell ref="E36:E38"/>
    <mergeCell ref="F33:F35"/>
    <mergeCell ref="F42:F44"/>
    <mergeCell ref="G42:G44"/>
    <mergeCell ref="A45:A47"/>
    <mergeCell ref="B45:B47"/>
    <mergeCell ref="C45:C47"/>
    <mergeCell ref="D45:D47"/>
    <mergeCell ref="E45:E47"/>
    <mergeCell ref="F45:F47"/>
    <mergeCell ref="G45:G47"/>
    <mergeCell ref="A42:A44"/>
    <mergeCell ref="B42:B44"/>
    <mergeCell ref="C42:C44"/>
    <mergeCell ref="D42:D44"/>
    <mergeCell ref="E42:E44"/>
    <mergeCell ref="F54:F56"/>
    <mergeCell ref="G54:G56"/>
    <mergeCell ref="A54:A56"/>
    <mergeCell ref="B54:B56"/>
    <mergeCell ref="C54:C56"/>
    <mergeCell ref="D54:D56"/>
    <mergeCell ref="E54:E56"/>
    <mergeCell ref="F48:F50"/>
    <mergeCell ref="G48:G50"/>
    <mergeCell ref="A51:A53"/>
    <mergeCell ref="B51:B53"/>
    <mergeCell ref="C51:C53"/>
    <mergeCell ref="D51:D53"/>
    <mergeCell ref="E51:E53"/>
    <mergeCell ref="F51:F53"/>
    <mergeCell ref="G51:G53"/>
    <mergeCell ref="A48:A50"/>
    <mergeCell ref="B48:B50"/>
    <mergeCell ref="C48:C50"/>
    <mergeCell ref="D48:D50"/>
    <mergeCell ref="E48:E5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66C7B3B070C045A1E55B9B3C8C041D" ma:contentTypeVersion="7" ma:contentTypeDescription="Crée un document." ma:contentTypeScope="" ma:versionID="00bc554ca5e5c015c8e379ca0d848cfd">
  <xsd:schema xmlns:xsd="http://www.w3.org/2001/XMLSchema" xmlns:xs="http://www.w3.org/2001/XMLSchema" xmlns:p="http://schemas.microsoft.com/office/2006/metadata/properties" xmlns:ns2="53ce506d-36bf-4441-a366-a9af923e3a43" xmlns:ns3="62a17234-114c-4b67-b439-23e3035421f8" targetNamespace="http://schemas.microsoft.com/office/2006/metadata/properties" ma:root="true" ma:fieldsID="8749b4d377109a11116736a8921683a7" ns2:_="" ns3:_="">
    <xsd:import namespace="53ce506d-36bf-4441-a366-a9af923e3a43"/>
    <xsd:import namespace="62a17234-114c-4b67-b439-23e3035421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e506d-36bf-4441-a366-a9af923e3a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a17234-114c-4b67-b439-23e3035421f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FB43D3-18D2-47D2-9023-CAC34EACA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1FCB67-DADF-42C8-AD8D-F799BDF7BCBE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53ce506d-36bf-4441-a366-a9af923e3a43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62a17234-114c-4b67-b439-23e3035421f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40C4F88-7AD2-487D-8B39-4BC0E7BB7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ce506d-36bf-4441-a366-a9af923e3a43"/>
    <ds:schemaRef ds:uri="62a17234-114c-4b67-b439-23e3035421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DPU</vt:lpstr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 FOURNIER</dc:creator>
  <cp:keywords/>
  <dc:description/>
  <cp:lastModifiedBy>Simon FOURNIER</cp:lastModifiedBy>
  <cp:revision/>
  <dcterms:created xsi:type="dcterms:W3CDTF">2022-09-22T14:19:07Z</dcterms:created>
  <dcterms:modified xsi:type="dcterms:W3CDTF">2023-07-17T16:53:21Z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0x0101003666C7B3B070C045A1E55B9B3C8C041D</vt:lpwstr>
  </property>
</Properties>
</file>