
<file path=[Content_Types].xml><?xml version="1.0" encoding="utf-8"?>
<Types xmlns="http://schemas.openxmlformats.org/package/2006/content-types">
  <Default Extension="bin" ContentType="image/jp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rome.schneider\Desktop\"/>
    </mc:Choice>
  </mc:AlternateContent>
  <xr:revisionPtr revIDLastSave="0" documentId="13_ncr:1_{0839C816-BE27-4F20-BA82-CDBD23F45E1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 N°01 Page de garde" sheetId="1" r:id="rId1"/>
    <sheet name="Lot N°01 REMPLACEMENT MENUISER" sheetId="2" r:id="rId2"/>
    <sheet name="Lot N°01 PSE n°1  Remplacement" sheetId="3" r:id="rId3"/>
    <sheet name="Lot N°01 PSE n°2   Protections" sheetId="4" r:id="rId4"/>
  </sheets>
  <definedNames>
    <definedName name="_xlnm.Print_Titles" localSheetId="2">'Lot N°01 PSE n°1  Remplacement'!$1:$2</definedName>
    <definedName name="_xlnm.Print_Titles" localSheetId="3">'Lot N°01 PSE n°2   Protections'!$1:$2</definedName>
    <definedName name="_xlnm.Print_Titles" localSheetId="1">'Lot N°01 REMPLACEMENT MENUISER'!$1:$2</definedName>
    <definedName name="_xlnm.Print_Area" localSheetId="2">'Lot N°01 PSE n°1  Remplacement'!$A$1:$F$20</definedName>
    <definedName name="_xlnm.Print_Area" localSheetId="3">'Lot N°01 PSE n°2   Protections'!$A$1:$F$15</definedName>
    <definedName name="_xlnm.Print_Area" localSheetId="1">'Lot N°01 REMPLACEMENT MENUISER'!$A$1:$F$87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8" i="2" s="1"/>
  <c r="F6" i="2"/>
  <c r="F13" i="2"/>
  <c r="F14" i="2"/>
  <c r="F15" i="2"/>
  <c r="F16" i="2"/>
  <c r="F17" i="2"/>
  <c r="F59" i="2" s="1"/>
  <c r="F18" i="2"/>
  <c r="F19" i="2"/>
  <c r="F20" i="2"/>
  <c r="F22" i="2"/>
  <c r="F23" i="2"/>
  <c r="F24" i="2"/>
  <c r="F25" i="2"/>
  <c r="F26" i="2"/>
  <c r="F27" i="2"/>
  <c r="F28" i="2"/>
  <c r="F29" i="2"/>
  <c r="F32" i="2"/>
  <c r="F33" i="2"/>
  <c r="F34" i="2"/>
  <c r="F35" i="2"/>
  <c r="F37" i="2"/>
  <c r="F38" i="2"/>
  <c r="F39" i="2"/>
  <c r="F40" i="2"/>
  <c r="F42" i="2"/>
  <c r="F45" i="2"/>
  <c r="F46" i="2"/>
  <c r="F48" i="2"/>
  <c r="F49" i="2"/>
  <c r="F50" i="2"/>
  <c r="F53" i="2"/>
  <c r="F54" i="2"/>
  <c r="F55" i="2"/>
  <c r="F56" i="2"/>
  <c r="F57" i="2"/>
  <c r="F64" i="2"/>
  <c r="F68" i="2" s="1"/>
  <c r="F66" i="2"/>
  <c r="F72" i="2"/>
  <c r="F75" i="2" s="1"/>
  <c r="F73" i="2"/>
  <c r="F78" i="2"/>
  <c r="F80" i="2"/>
  <c r="B85" i="2"/>
  <c r="F8" i="3"/>
  <c r="F11" i="3"/>
  <c r="F13" i="3"/>
  <c r="B18" i="3"/>
  <c r="F17" i="3"/>
  <c r="F18" i="3" s="1"/>
  <c r="F6" i="4"/>
  <c r="F8" i="4" s="1"/>
  <c r="F12" i="4" s="1"/>
  <c r="B13" i="4"/>
  <c r="F13" i="4" l="1"/>
  <c r="F14" i="4" s="1"/>
  <c r="F84" i="2"/>
  <c r="F19" i="3"/>
  <c r="F85" i="2" l="1"/>
  <c r="F86" i="2"/>
</calcChain>
</file>

<file path=xl/sharedStrings.xml><?xml version="1.0" encoding="utf-8"?>
<sst xmlns="http://schemas.openxmlformats.org/spreadsheetml/2006/main" count="357" uniqueCount="357">
  <si>
    <t>U</t>
  </si>
  <si>
    <t>Quantité</t>
  </si>
  <si>
    <t>Prix en €</t>
  </si>
  <si>
    <t>Total en €</t>
  </si>
  <si>
    <t>3</t>
  </si>
  <si>
    <t>PREPARATION DE CHANTIER</t>
  </si>
  <si>
    <t>CH3</t>
  </si>
  <si>
    <t>05</t>
  </si>
  <si>
    <t xml:space="preserve">3 1 </t>
  </si>
  <si>
    <t>Installation de chantier simplifiée</t>
  </si>
  <si>
    <t xml:space="preserve">Forf </t>
  </si>
  <si>
    <t>ART</t>
  </si>
  <si>
    <t>000-O353</t>
  </si>
  <si>
    <t xml:space="preserve">3 2 </t>
  </si>
  <si>
    <t>Sanitaire chimique</t>
  </si>
  <si>
    <t xml:space="preserve">Forf </t>
  </si>
  <si>
    <t>ART</t>
  </si>
  <si>
    <t>000-P449</t>
  </si>
  <si>
    <t>Total PREPARATION DE CHANTIER</t>
  </si>
  <si>
    <t>STOT</t>
  </si>
  <si>
    <t>4</t>
  </si>
  <si>
    <t>BASE ERIS - Pose tunnel</t>
  </si>
  <si>
    <t>CH3</t>
  </si>
  <si>
    <t>4.1</t>
  </si>
  <si>
    <t>DEPOSE DANS L'EXISTANT</t>
  </si>
  <si>
    <t>CH4</t>
  </si>
  <si>
    <t>4.1.1</t>
  </si>
  <si>
    <t>Dépose des menuiseries extérieures</t>
  </si>
  <si>
    <t>CH5</t>
  </si>
  <si>
    <t xml:space="preserve">4.1.1 1 </t>
  </si>
  <si>
    <t>Dépose MEXT - V2_146 x 250 cm ht</t>
  </si>
  <si>
    <t xml:space="preserve">ens  </t>
  </si>
  <si>
    <t>ART</t>
  </si>
  <si>
    <t>000-K865</t>
  </si>
  <si>
    <t xml:space="preserve">4.1.1 2 </t>
  </si>
  <si>
    <t>Dépose MEXT - V3_105 x 200 cm ht</t>
  </si>
  <si>
    <t xml:space="preserve">ens  </t>
  </si>
  <si>
    <t>ART</t>
  </si>
  <si>
    <t>000-P171</t>
  </si>
  <si>
    <t xml:space="preserve">4.1.1 3 </t>
  </si>
  <si>
    <t>Dépose MEXT - V4_145 x 200 cm ht</t>
  </si>
  <si>
    <t xml:space="preserve">ens  </t>
  </si>
  <si>
    <t>ART</t>
  </si>
  <si>
    <t>000-P172</t>
  </si>
  <si>
    <t xml:space="preserve">4.1.1 4 </t>
  </si>
  <si>
    <t>Dépose MEXT - V5_290 x 250 cm ht</t>
  </si>
  <si>
    <t xml:space="preserve">ens  </t>
  </si>
  <si>
    <t>ART</t>
  </si>
  <si>
    <t>000-P173</t>
  </si>
  <si>
    <t xml:space="preserve">4.1.1 5 </t>
  </si>
  <si>
    <t>Dépose MEXT - V6_385 x 250 cm ht</t>
  </si>
  <si>
    <t xml:space="preserve">ens  </t>
  </si>
  <si>
    <t>ART</t>
  </si>
  <si>
    <t>000-P174</t>
  </si>
  <si>
    <t xml:space="preserve">4.1.1 6 </t>
  </si>
  <si>
    <t>Dépose MEXT - V7_195 x 250 cm ht</t>
  </si>
  <si>
    <t xml:space="preserve">ens  </t>
  </si>
  <si>
    <t>ART</t>
  </si>
  <si>
    <t>000-P175</t>
  </si>
  <si>
    <t xml:space="preserve">4.1.1 7 </t>
  </si>
  <si>
    <t>Dépose MEXT - V8_480 x 250 cm ht</t>
  </si>
  <si>
    <t xml:space="preserve">ens  </t>
  </si>
  <si>
    <t>ART</t>
  </si>
  <si>
    <t>000-P176</t>
  </si>
  <si>
    <t xml:space="preserve">4.1.1 8 </t>
  </si>
  <si>
    <t>Dépose MEXT - V9_150 x 250 cm ht</t>
  </si>
  <si>
    <t xml:space="preserve">ens  </t>
  </si>
  <si>
    <t>ART</t>
  </si>
  <si>
    <t>000-P177</t>
  </si>
  <si>
    <t>4.1.2</t>
  </si>
  <si>
    <t>Dépose et repose des habillages extérieurs</t>
  </si>
  <si>
    <t>CH5</t>
  </si>
  <si>
    <t xml:space="preserve">4.1.2 1 </t>
  </si>
  <si>
    <t>Dépose/repose habillage ext. - V2_146 x 250 cm ht</t>
  </si>
  <si>
    <t xml:space="preserve">ens  </t>
  </si>
  <si>
    <t>ART</t>
  </si>
  <si>
    <t>000-P251</t>
  </si>
  <si>
    <t xml:space="preserve">4.1.2 2 </t>
  </si>
  <si>
    <t>Dépose/repose habillage ext. - V3_105 x 200 cm ht</t>
  </si>
  <si>
    <t xml:space="preserve">ens  </t>
  </si>
  <si>
    <t>ART</t>
  </si>
  <si>
    <t>000-P252</t>
  </si>
  <si>
    <t xml:space="preserve">4.1.2 3 </t>
  </si>
  <si>
    <t>Dépose/repose habillage ext. - V4_145 x 200 cm ht</t>
  </si>
  <si>
    <t xml:space="preserve">ens  </t>
  </si>
  <si>
    <t>ART</t>
  </si>
  <si>
    <t>000-P253</t>
  </si>
  <si>
    <t xml:space="preserve">4.1.2 4 </t>
  </si>
  <si>
    <t>Dépose/repose habillage ext. - V5_290 x 250 cm ht</t>
  </si>
  <si>
    <t xml:space="preserve">ens  </t>
  </si>
  <si>
    <t>ART</t>
  </si>
  <si>
    <t>000-P254</t>
  </si>
  <si>
    <t xml:space="preserve">4.1.2 5 </t>
  </si>
  <si>
    <t>Dépose/repose habillage ext. - V6_385 x 250 cm ht</t>
  </si>
  <si>
    <t xml:space="preserve">ens  </t>
  </si>
  <si>
    <t>ART</t>
  </si>
  <si>
    <t>000-P255</t>
  </si>
  <si>
    <t xml:space="preserve">4.1.2 6 </t>
  </si>
  <si>
    <t>Dépose/repose habillage ext. - V7_195 x 250 cm ht</t>
  </si>
  <si>
    <t xml:space="preserve">ens  </t>
  </si>
  <si>
    <t>ART</t>
  </si>
  <si>
    <t>000-P256</t>
  </si>
  <si>
    <t xml:space="preserve">4.1.2 7 </t>
  </si>
  <si>
    <t>Dépose/repose habillage ext. - V8_480 x 250 cm ht</t>
  </si>
  <si>
    <t xml:space="preserve">ens  </t>
  </si>
  <si>
    <t>ART</t>
  </si>
  <si>
    <t>000-P257</t>
  </si>
  <si>
    <t xml:space="preserve">4.1.2 8 </t>
  </si>
  <si>
    <t>Dépose/repose habillage ext. - V9_150 x 250 cm ht</t>
  </si>
  <si>
    <t xml:space="preserve">ens  </t>
  </si>
  <si>
    <t>ART</t>
  </si>
  <si>
    <t>000-P258</t>
  </si>
  <si>
    <t>4.2</t>
  </si>
  <si>
    <t>ENSEMBLE VITRE EN ALUMINIUM</t>
  </si>
  <si>
    <t>CH4</t>
  </si>
  <si>
    <t>4.2.1</t>
  </si>
  <si>
    <t>Ouvrant vitré avec ouvrants à la française</t>
  </si>
  <si>
    <t>CH5</t>
  </si>
  <si>
    <t xml:space="preserve">4.2.1 1 </t>
  </si>
  <si>
    <t>V2 - OF + Fixe - 146 x 250 cm ht - Type 5 - 30 dB</t>
  </si>
  <si>
    <t xml:space="preserve">ens  </t>
  </si>
  <si>
    <t>ART</t>
  </si>
  <si>
    <t>000-H233</t>
  </si>
  <si>
    <t xml:space="preserve">4.2.1 2 </t>
  </si>
  <si>
    <t>V3 - OF - 105 x 200 cm ht - Type 5 - 30 dB</t>
  </si>
  <si>
    <t xml:space="preserve">ens  </t>
  </si>
  <si>
    <t>ART</t>
  </si>
  <si>
    <t>000-P178</t>
  </si>
  <si>
    <t xml:space="preserve">4.2.1 3 </t>
  </si>
  <si>
    <t>V4 - OF + Fixe - 145 x 200 cm ht - Type 5 - 30 dB</t>
  </si>
  <si>
    <t xml:space="preserve">ens  </t>
  </si>
  <si>
    <t>ART</t>
  </si>
  <si>
    <t>000-P179</t>
  </si>
  <si>
    <t xml:space="preserve">4.2.1 4 </t>
  </si>
  <si>
    <t>V9 - OF + Fixe - 150 x 250 cm ht - Type 3s - 35 dB</t>
  </si>
  <si>
    <t xml:space="preserve">ens  </t>
  </si>
  <si>
    <t>ART</t>
  </si>
  <si>
    <t>000-P187</t>
  </si>
  <si>
    <t>4.2.2</t>
  </si>
  <si>
    <t>Ouvrant vitré avec coulissant</t>
  </si>
  <si>
    <t>CH5</t>
  </si>
  <si>
    <t xml:space="preserve">4.2.2 1 </t>
  </si>
  <si>
    <t>V5 - Coul + Fixe - 290 x 250 cm ht - Type 3 - 30 dB</t>
  </si>
  <si>
    <t xml:space="preserve">ens  </t>
  </si>
  <si>
    <t>ART</t>
  </si>
  <si>
    <t>000-P180</t>
  </si>
  <si>
    <t xml:space="preserve">4.2.2 2 </t>
  </si>
  <si>
    <t>V6 - Coul + Fixe - 385 x 250 cm ht - Type 3 - 30 dB</t>
  </si>
  <si>
    <t xml:space="preserve">ens  </t>
  </si>
  <si>
    <t>ART</t>
  </si>
  <si>
    <t>000-P183</t>
  </si>
  <si>
    <t xml:space="preserve">4.2.2 3 </t>
  </si>
  <si>
    <t>V7 - Coul + Fixe - 195 x 250 cm ht - Type 3 - 30 dB</t>
  </si>
  <si>
    <t xml:space="preserve">ens  </t>
  </si>
  <si>
    <t>ART</t>
  </si>
  <si>
    <t>000-P184</t>
  </si>
  <si>
    <t xml:space="preserve">4.2.2 4 </t>
  </si>
  <si>
    <t>V8 - Coul + Fixe - V8_480 x 250 cm ht - Type 3s - 35 dB</t>
  </si>
  <si>
    <t xml:space="preserve">ens  </t>
  </si>
  <si>
    <t>ART</t>
  </si>
  <si>
    <t>000-P185</t>
  </si>
  <si>
    <t>4.2.3</t>
  </si>
  <si>
    <t>Plus values</t>
  </si>
  <si>
    <t>CH5</t>
  </si>
  <si>
    <t xml:space="preserve">4.2.3 1 </t>
  </si>
  <si>
    <t>PV pour vitrage sans tain</t>
  </si>
  <si>
    <t xml:space="preserve">m²   </t>
  </si>
  <si>
    <t>ART</t>
  </si>
  <si>
    <t>000-H290</t>
  </si>
  <si>
    <t>4.3</t>
  </si>
  <si>
    <t>SYSTEME D'OUVERTURE SUR SOUFFLETS</t>
  </si>
  <si>
    <t>CH4</t>
  </si>
  <si>
    <t>4.3.1</t>
  </si>
  <si>
    <t>Création de système d'ouverture déportée sur soufflet</t>
  </si>
  <si>
    <t>CH5</t>
  </si>
  <si>
    <t xml:space="preserve">4.3.1 1 </t>
  </si>
  <si>
    <t>Rempl. - Système d'ouverture déportée sur soufflet - V15 - 199 x 50 cm ht</t>
  </si>
  <si>
    <t xml:space="preserve">ens  </t>
  </si>
  <si>
    <t>ART</t>
  </si>
  <si>
    <t>000-P208</t>
  </si>
  <si>
    <t xml:space="preserve">4.3.1 2 </t>
  </si>
  <si>
    <t>Rempl. - Système d'ouverture déportée sur soufflet - V15 - 202 x 50 cm ht</t>
  </si>
  <si>
    <t xml:space="preserve">ens  </t>
  </si>
  <si>
    <t>ART</t>
  </si>
  <si>
    <t>000-P202</t>
  </si>
  <si>
    <t>4.3.2</t>
  </si>
  <si>
    <t>Remplacement de système d'ouverture déportée sur soufflet</t>
  </si>
  <si>
    <t>CH5</t>
  </si>
  <si>
    <t xml:space="preserve">4.3.2 1 </t>
  </si>
  <si>
    <t>Rempl. - Système d'ouverture déportée sur soufflet - V13 - 134 x 50 cm ht</t>
  </si>
  <si>
    <t xml:space="preserve">ens  </t>
  </si>
  <si>
    <t>ART</t>
  </si>
  <si>
    <t>000-P196</t>
  </si>
  <si>
    <t xml:space="preserve">4.3.2 2 </t>
  </si>
  <si>
    <t>Rempl. - Système d'ouverture déportée sur soufflet - V13 - 198 x 50 cm ht</t>
  </si>
  <si>
    <t xml:space="preserve">ens  </t>
  </si>
  <si>
    <t>ART</t>
  </si>
  <si>
    <t>000-P200</t>
  </si>
  <si>
    <t xml:space="preserve">4.3.2 3 </t>
  </si>
  <si>
    <t>Rempl. - Système d'ouverture déportée sur soufflet - V13 - 193 x 50 cm ht</t>
  </si>
  <si>
    <t xml:space="preserve">ens  </t>
  </si>
  <si>
    <t>ART</t>
  </si>
  <si>
    <t>000-P201</t>
  </si>
  <si>
    <t>4.4</t>
  </si>
  <si>
    <t>STORES TOILES EXTERIEURS EXISTANTS</t>
  </si>
  <si>
    <t>CH4</t>
  </si>
  <si>
    <t>4.4.1</t>
  </si>
  <si>
    <t>Dépose/repose et révision de stores toiles extérieurs existants</t>
  </si>
  <si>
    <t>CH5</t>
  </si>
  <si>
    <t xml:space="preserve">4.4.1 1 </t>
  </si>
  <si>
    <t>V2 - Store - 146 x 250 cm ht</t>
  </si>
  <si>
    <t xml:space="preserve">ens  </t>
  </si>
  <si>
    <t>ART</t>
  </si>
  <si>
    <t>000-P188</t>
  </si>
  <si>
    <t xml:space="preserve">4.4.1 2 </t>
  </si>
  <si>
    <t>V3 - Store - 105 x 200 cm ht</t>
  </si>
  <si>
    <t xml:space="preserve">ens  </t>
  </si>
  <si>
    <t>ART</t>
  </si>
  <si>
    <t>000-P192</t>
  </si>
  <si>
    <t xml:space="preserve">4.4.1 3 </t>
  </si>
  <si>
    <t>V4 - Store - 145 x 200 cm ht</t>
  </si>
  <si>
    <t xml:space="preserve">ens  </t>
  </si>
  <si>
    <t>ART</t>
  </si>
  <si>
    <t>000-P193</t>
  </si>
  <si>
    <t xml:space="preserve">4.4.1 4 </t>
  </si>
  <si>
    <t>V8 - Store - 480 x 250 cm ht</t>
  </si>
  <si>
    <t xml:space="preserve">ens  </t>
  </si>
  <si>
    <t>ART</t>
  </si>
  <si>
    <t>000-P194</t>
  </si>
  <si>
    <t xml:space="preserve">4.4.1 5 </t>
  </si>
  <si>
    <t>V9 - Store - 150 x 250 cm ht</t>
  </si>
  <si>
    <t xml:space="preserve">ens  </t>
  </si>
  <si>
    <t>ART</t>
  </si>
  <si>
    <t>000-P195</t>
  </si>
  <si>
    <t>Total BASE ERIS - Pose tunnel</t>
  </si>
  <si>
    <t>STOT</t>
  </si>
  <si>
    <t>5</t>
  </si>
  <si>
    <t>BASE CYNOTECHNIQUE - Pose applique intérieure</t>
  </si>
  <si>
    <t>CH3</t>
  </si>
  <si>
    <t>5.1</t>
  </si>
  <si>
    <t>INTERVENTION SUR EXISTANT</t>
  </si>
  <si>
    <t>CH4</t>
  </si>
  <si>
    <t>5.1.1</t>
  </si>
  <si>
    <t>Redressement d'ouvrant existant voilé</t>
  </si>
  <si>
    <t>CH5</t>
  </si>
  <si>
    <t xml:space="preserve">5.1.1 1 </t>
  </si>
  <si>
    <t>Redressement d'ouvrant existant voilé - De 120 x 220 cm ht</t>
  </si>
  <si>
    <t xml:space="preserve">ens  </t>
  </si>
  <si>
    <t>ART</t>
  </si>
  <si>
    <t>000-P283</t>
  </si>
  <si>
    <t>5.1.2</t>
  </si>
  <si>
    <t>Révision de menuiseries extérieures</t>
  </si>
  <si>
    <t>CH5</t>
  </si>
  <si>
    <t xml:space="preserve">5.1.2 1 </t>
  </si>
  <si>
    <t>Révision de menuiseries extérieures</t>
  </si>
  <si>
    <t xml:space="preserve">ens  </t>
  </si>
  <si>
    <t>ART</t>
  </si>
  <si>
    <t>000-P210</t>
  </si>
  <si>
    <t>Total BASE CYNOTECHNIQUE - Pose applique intérieure</t>
  </si>
  <si>
    <t>STOT</t>
  </si>
  <si>
    <t>6</t>
  </si>
  <si>
    <t>REPRISE EN PLATRERIE PEINTURE</t>
  </si>
  <si>
    <t>CH3</t>
  </si>
  <si>
    <t>6.1</t>
  </si>
  <si>
    <t>Raccord sur plaque de plâtre collée</t>
  </si>
  <si>
    <t>CH4</t>
  </si>
  <si>
    <t xml:space="preserve">6.1 1 </t>
  </si>
  <si>
    <t>Raccord sur plaque de plâtre collée - En périphérie des menuiseries extérieures remplacées</t>
  </si>
  <si>
    <t xml:space="preserve">m2   </t>
  </si>
  <si>
    <t>ART</t>
  </si>
  <si>
    <t>000-P285</t>
  </si>
  <si>
    <t xml:space="preserve">6.1 2 </t>
  </si>
  <si>
    <t>Raccord sur plaque de plâtre collée - En surface courante</t>
  </si>
  <si>
    <t xml:space="preserve">m2   </t>
  </si>
  <si>
    <t>ART</t>
  </si>
  <si>
    <t>000-P286</t>
  </si>
  <si>
    <t>Total REPRISE EN PLATRERIE PEINTURE</t>
  </si>
  <si>
    <t>STOT</t>
  </si>
  <si>
    <t>7</t>
  </si>
  <si>
    <t>FIN DE CHANTIER</t>
  </si>
  <si>
    <t>CH3</t>
  </si>
  <si>
    <t xml:space="preserve">7 1 </t>
  </si>
  <si>
    <t>Dossier de récolement</t>
  </si>
  <si>
    <t xml:space="preserve">Forf </t>
  </si>
  <si>
    <t>ART</t>
  </si>
  <si>
    <t>000-H155</t>
  </si>
  <si>
    <t>Total FIN DE CHANTIER</t>
  </si>
  <si>
    <t>STOT</t>
  </si>
  <si>
    <t>Montant HT du Lot N°01 REMPLACEMENT MENUISERIES EXTERIEURES ALUMINIUM - REVISION FERMETURE - REPRISE EN PLATRERIE PEINTURE</t>
  </si>
  <si>
    <t>TOTHT</t>
  </si>
  <si>
    <t>20</t>
  </si>
  <si>
    <t>TVA</t>
  </si>
  <si>
    <t>Montant TTC</t>
  </si>
  <si>
    <t>TOTTTC</t>
  </si>
  <si>
    <t>U</t>
  </si>
  <si>
    <t>Quantité</t>
  </si>
  <si>
    <t>Prix en €</t>
  </si>
  <si>
    <t>Total en €</t>
  </si>
  <si>
    <t>8</t>
  </si>
  <si>
    <t>PSE</t>
  </si>
  <si>
    <t>CH3</t>
  </si>
  <si>
    <t>8.1</t>
  </si>
  <si>
    <t>PSE n°1: Remplacement des ouvrants des 4 menuiseries extérieures voilées dans les vestiaires de la base cynotechnique</t>
  </si>
  <si>
    <t>CH4</t>
  </si>
  <si>
    <t>8.1.1</t>
  </si>
  <si>
    <t>INTERVENTION SUR EXISTANT</t>
  </si>
  <si>
    <t>CH5</t>
  </si>
  <si>
    <t>8.1.1.1</t>
  </si>
  <si>
    <t>Redressement d'ouvrant existant voilé</t>
  </si>
  <si>
    <t>CH6</t>
  </si>
  <si>
    <t xml:space="preserve">8.1.1.1 1 </t>
  </si>
  <si>
    <t>Suppression - Redressement d'ouvrant existant voilé - De 120 x 220 cm ht</t>
  </si>
  <si>
    <t xml:space="preserve">ens  </t>
  </si>
  <si>
    <t>ART</t>
  </si>
  <si>
    <t>000-P323</t>
  </si>
  <si>
    <t>8.1.2</t>
  </si>
  <si>
    <t>REMPLACEMENT D'OUVRANT EN ALUMINIUM</t>
  </si>
  <si>
    <t>CH5</t>
  </si>
  <si>
    <t>8.1.2.1</t>
  </si>
  <si>
    <t>Remplacement d'ouvrant vitré à la française</t>
  </si>
  <si>
    <t>CH6</t>
  </si>
  <si>
    <t xml:space="preserve">8.1.2.1 1 </t>
  </si>
  <si>
    <t>OF - 120 x 220 cm ht - Type 3</t>
  </si>
  <si>
    <t xml:space="preserve">ens  </t>
  </si>
  <si>
    <t>ART</t>
  </si>
  <si>
    <t>000-P436</t>
  </si>
  <si>
    <t>Total PSE</t>
  </si>
  <si>
    <t>STOT</t>
  </si>
  <si>
    <t>Montant HT du Lot N°01 REMPLACEMENT MENUISERIES EXTERIEURES ALUMINIUM - REVISION FERMETURE - REPRISE EN PLATRERIE PEINTURE</t>
  </si>
  <si>
    <t>TOTHT</t>
  </si>
  <si>
    <t>20</t>
  </si>
  <si>
    <t>TVA</t>
  </si>
  <si>
    <t>Montant TTC</t>
  </si>
  <si>
    <t>TOTTTC</t>
  </si>
  <si>
    <t>U</t>
  </si>
  <si>
    <t>Quantité</t>
  </si>
  <si>
    <t>Prix en €</t>
  </si>
  <si>
    <t>Total en €</t>
  </si>
  <si>
    <t>9</t>
  </si>
  <si>
    <t>PSE</t>
  </si>
  <si>
    <t>CH3</t>
  </si>
  <si>
    <t>9.1</t>
  </si>
  <si>
    <t>PSE n°2 : Protections auto adhésives sur parois - Ht 50 cm – Salle de renforcement musculaire et Espace tatami</t>
  </si>
  <si>
    <t>CH4</t>
  </si>
  <si>
    <t xml:space="preserve">9.1 1 </t>
  </si>
  <si>
    <t>Protections auto adhésives sur parois - Ht 50 cm</t>
  </si>
  <si>
    <t xml:space="preserve">m²   </t>
  </si>
  <si>
    <t>ART</t>
  </si>
  <si>
    <t>3-60-39</t>
  </si>
  <si>
    <t>Total PSE</t>
  </si>
  <si>
    <t>STOT</t>
  </si>
  <si>
    <t>Montant HT du Lot N°01 REMPLACEMENT MENUISERIES EXTERIEURES ALUMINIUM - REVISION FERMETURE - REPRISE EN PLATRERIE PEINTURE</t>
  </si>
  <si>
    <t>TOTHT</t>
  </si>
  <si>
    <t>20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</si>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</sst>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Helvetica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u/>
      <sz val="11"/>
      <color rgb="FF000000"/>
      <name val="Helvetica"/>
      <family val="1"/>
    </font>
    <font>
      <sz val="11"/>
      <color rgb="FF000000"/>
      <name val="Arial"/>
      <family val="1"/>
    </font>
    <font>
      <b/>
      <sz val="11"/>
      <color rgb="FF000000"/>
      <name val="Helvetica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Helvetica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Helvetica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5">
    <xf numFmtId="0" fontId="0" fillId="0" borderId="0" xfId="0"/>
    <xf numFmtId="0" fontId="17" fillId="0" borderId="17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right" vertical="top" wrapText="1"/>
    </xf>
    <xf numFmtId="0" fontId="17" fillId="0" borderId="10" xfId="0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right" vertical="top" wrapText="1"/>
    </xf>
    <xf numFmtId="0" fontId="0" fillId="0" borderId="8" xfId="0" applyBorder="1" applyAlignment="1">
      <alignment horizontal="right" vertical="top" wrapText="1"/>
    </xf>
    <xf numFmtId="0" fontId="1" fillId="2" borderId="4" xfId="1" applyFill="1" applyBorder="1">
      <alignment horizontal="left" vertical="top" wrapText="1"/>
    </xf>
    <xf numFmtId="0" fontId="4" fillId="0" borderId="9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right" vertical="top" wrapText="1"/>
    </xf>
    <xf numFmtId="0" fontId="0" fillId="0" borderId="11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1" fillId="0" borderId="4" xfId="1" applyBorder="1">
      <alignment horizontal="left" vertical="top" wrapText="1"/>
    </xf>
    <xf numFmtId="0" fontId="9" fillId="0" borderId="9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0" fontId="18" fillId="0" borderId="4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5" xfId="0" applyBorder="1" applyAlignment="1">
      <alignment horizontal="right" vertical="top" wrapText="1"/>
    </xf>
    <xf numFmtId="0" fontId="1" fillId="0" borderId="4" xfId="13" applyFont="1" applyBorder="1">
      <alignment horizontal="left" vertical="top" wrapText="1"/>
    </xf>
    <xf numFmtId="0" fontId="6" fillId="0" borderId="9" xfId="13" applyBorder="1">
      <alignment horizontal="left" vertical="top" wrapText="1"/>
    </xf>
    <xf numFmtId="164" fontId="0" fillId="0" borderId="10" xfId="0" applyNumberFormat="1" applyBorder="1" applyAlignment="1" applyProtection="1">
      <alignment horizontal="right" vertical="top" wrapText="1"/>
      <protection locked="0"/>
    </xf>
    <xf numFmtId="0" fontId="4" fillId="0" borderId="9" xfId="14" applyBorder="1">
      <alignment horizontal="left" vertical="top" wrapText="1"/>
    </xf>
    <xf numFmtId="0" fontId="4" fillId="0" borderId="9" xfId="18" applyBorder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4" fillId="0" borderId="9" xfId="22" applyBorder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bin"/><Relationship Id="rId2" Type="http://schemas.openxmlformats.org/officeDocument/2006/relationships/image" Target="../media/image2.png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bin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1</xdr:row>
      <xdr:rowOff>99691</xdr:rowOff>
    </xdr:from>
    <xdr:to>
      <xdr:col>0</xdr:col>
      <xdr:colOff>1692000</xdr:colOff>
      <xdr:row>2</xdr:row>
      <xdr:rowOff>70409</xdr:rowOff>
    </xdr:to>
    <xdr:sp macro="" textlink="">
      <xdr:nvSpPr>
        <xdr:cNvPr id="3" name="Forme1"/>
        <xdr:cNvSpPr/>
      </xdr:nvSpPr>
      <xdr:spPr>
        <a:xfrm>
          <a:off x="128974" y="290191"/>
          <a:ext cx="1596052" cy="161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800" b="1" i="0" u="sng">
              <a:solidFill>
                <a:srgbClr val="000000"/>
              </a:solidFill>
              <a:latin typeface="Helvetica"/>
            </a:rPr>
            <a:t>MAITRE D'OUVRAGE</a:t>
          </a:r>
        </a:p>
      </xdr:txBody>
    </xdr:sp>
    <xdr:clientData/>
  </xdr:twoCellAnchor>
  <xdr:twoCellAnchor editAs="absolute">
    <xdr:from>
      <xdr:col>0</xdr:col>
      <xdr:colOff>144000</xdr:colOff>
      <xdr:row>2</xdr:row>
      <xdr:rowOff>70409</xdr:rowOff>
    </xdr:from>
    <xdr:to>
      <xdr:col>0</xdr:col>
      <xdr:colOff>1548000</xdr:colOff>
      <xdr:row>10</xdr:row>
      <xdr:rowOff>45730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571" y="451409"/>
          <a:ext cx="39" cy="42"/>
        </a:xfrm>
        <a:prstGeom prst="rect">
          <a:avLst/>
        </a:prstGeom>
      </xdr:spPr>
    </xdr:pic>
    <xdr:clientData/>
  </xdr:twoCellAnchor>
  <xdr:twoCellAnchor editAs="absolute">
    <xdr:from>
      <xdr:col>0</xdr:col>
      <xdr:colOff>1836000</xdr:colOff>
      <xdr:row>1</xdr:row>
      <xdr:rowOff>19083</xdr:rowOff>
    </xdr:from>
    <xdr:to>
      <xdr:col>0</xdr:col>
      <xdr:colOff>1836000</xdr:colOff>
      <xdr:row>48</xdr:row>
      <xdr:rowOff>158243</xdr:rowOff>
    </xdr:to>
    <xdr:cxnSp macro="">
      <xdr:nvCxnSpPr>
        <xdr:cNvPr id="5" name="Forme3"/>
        <xdr:cNvCxnSpPr/>
      </xdr:nvCxnSpPr>
      <xdr:spPr>
        <a:xfrm>
          <a:off x="1854000" y="209583"/>
          <a:ext cx="0" cy="9092661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</xdr:colOff>
      <xdr:row>24</xdr:row>
      <xdr:rowOff>38817</xdr:rowOff>
    </xdr:from>
    <xdr:to>
      <xdr:col>0</xdr:col>
      <xdr:colOff>1692000</xdr:colOff>
      <xdr:row>27</xdr:row>
      <xdr:rowOff>63822</xdr:rowOff>
    </xdr:to>
    <xdr:sp macro="" textlink="">
      <xdr:nvSpPr>
        <xdr:cNvPr id="6" name="Forme4"/>
        <xdr:cNvSpPr/>
      </xdr:nvSpPr>
      <xdr:spPr>
        <a:xfrm>
          <a:off x="128974" y="4610817"/>
          <a:ext cx="1596052" cy="5965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800" b="1" i="0" u="sng">
              <a:solidFill>
                <a:srgbClr val="000000"/>
              </a:solidFill>
              <a:latin typeface="Helvetica"/>
            </a:rPr>
            <a:t>conomie de la Construction</a:t>
          </a:r>
        </a:p>
        <a:p>
          <a:pPr algn="r"/>
          <a:endParaRPr sz="800" b="1">
            <a:solidFill>
              <a:srgbClr val="000000"/>
            </a:solidFill>
            <a:latin typeface="Helvetica"/>
          </a:endParaRPr>
        </a:p>
        <a:p>
          <a:pPr algn="r"/>
          <a:r>
            <a:rPr lang="fr-FR" sz="800" b="1" i="0">
              <a:solidFill>
                <a:srgbClr val="000000"/>
              </a:solidFill>
              <a:latin typeface="Helvetica"/>
            </a:rPr>
            <a:t>PMM</a:t>
          </a: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3, avenue Karl Marx</a:t>
          </a: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69120 - VAULX EN VELIN</a:t>
          </a: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Portable : 06-89-14-84-62</a:t>
          </a: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Email : info@pmmconseil.com</a:t>
          </a:r>
        </a:p>
      </xdr:txBody>
    </xdr:sp>
    <xdr:clientData/>
  </xdr:twoCellAnchor>
  <xdr:twoCellAnchor editAs="absolute">
    <xdr:from>
      <xdr:col>0</xdr:col>
      <xdr:colOff>144000</xdr:colOff>
      <xdr:row>30</xdr:row>
      <xdr:rowOff>11810</xdr:rowOff>
    </xdr:from>
    <xdr:to>
      <xdr:col>0</xdr:col>
      <xdr:colOff>1620000</xdr:colOff>
      <xdr:row>32</xdr:row>
      <xdr:rowOff>155642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339" y="5726810"/>
          <a:ext cx="40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36</xdr:row>
      <xdr:rowOff>42104</xdr:rowOff>
    </xdr:from>
    <xdr:to>
      <xdr:col>0</xdr:col>
      <xdr:colOff>1692000</xdr:colOff>
      <xdr:row>39</xdr:row>
      <xdr:rowOff>67109</xdr:rowOff>
    </xdr:to>
    <xdr:sp macro="" textlink="">
      <xdr:nvSpPr>
        <xdr:cNvPr id="8" name="Forme6"/>
        <xdr:cNvSpPr/>
      </xdr:nvSpPr>
      <xdr:spPr>
        <a:xfrm>
          <a:off x="128974" y="6900104"/>
          <a:ext cx="1596052" cy="5965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endParaRPr sz="800" b="1" u="sng">
            <a:solidFill>
              <a:srgbClr val="000000"/>
            </a:solidFill>
            <a:latin typeface="Helvetica"/>
          </a:endParaRPr>
        </a:p>
        <a:p>
          <a:pPr algn="r"/>
          <a:endParaRPr sz="800" b="1" u="sng">
            <a:solidFill>
              <a:srgbClr val="000000"/>
            </a:solidFill>
            <a:latin typeface="Helvetica"/>
          </a:endParaRPr>
        </a:p>
        <a:p>
          <a:pPr algn="r"/>
          <a:endParaRPr sz="600">
            <a:solidFill>
              <a:srgbClr val="000000"/>
            </a:solidFill>
            <a:latin typeface="Helvetica"/>
          </a:endParaRPr>
        </a:p>
        <a:p>
          <a:pPr algn="r"/>
          <a:endParaRPr sz="600">
            <a:solidFill>
              <a:srgbClr val="000000"/>
            </a:solidFill>
            <a:latin typeface="Helvetica"/>
          </a:endParaRP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- </a:t>
          </a:r>
        </a:p>
        <a:p>
          <a:pPr algn="r"/>
          <a:endParaRPr sz="600">
            <a:solidFill>
              <a:srgbClr val="000000"/>
            </a:solidFill>
            <a:latin typeface="Helvetica"/>
          </a:endParaRPr>
        </a:p>
        <a:p>
          <a:pPr algn="r"/>
          <a:endParaRPr sz="600">
            <a:solidFill>
              <a:srgbClr val="000000"/>
            </a:solidFill>
            <a:latin typeface="Helvetica"/>
          </a:endParaRPr>
        </a:p>
      </xdr:txBody>
    </xdr:sp>
    <xdr:clientData/>
  </xdr:twoCellAnchor>
  <xdr:twoCellAnchor editAs="absolute">
    <xdr:from>
      <xdr:col>0</xdr:col>
      <xdr:colOff>180000</xdr:colOff>
      <xdr:row>18</xdr:row>
      <xdr:rowOff>29374</xdr:rowOff>
    </xdr:from>
    <xdr:to>
      <xdr:col>0</xdr:col>
      <xdr:colOff>1620000</xdr:colOff>
      <xdr:row>20</xdr:row>
      <xdr:rowOff>67017</xdr:rowOff>
    </xdr:to>
    <xdr:pic>
      <xdr:nvPicPr>
        <xdr:cNvPr id="9" name="Forme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461" y="3458374"/>
          <a:ext cx="40" cy="12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12</xdr:row>
      <xdr:rowOff>19409</xdr:rowOff>
    </xdr:from>
    <xdr:to>
      <xdr:col>0</xdr:col>
      <xdr:colOff>1692000</xdr:colOff>
      <xdr:row>15</xdr:row>
      <xdr:rowOff>44413</xdr:rowOff>
    </xdr:to>
    <xdr:sp macro="" textlink="">
      <xdr:nvSpPr>
        <xdr:cNvPr id="10" name="Forme9"/>
        <xdr:cNvSpPr/>
      </xdr:nvSpPr>
      <xdr:spPr>
        <a:xfrm>
          <a:off x="112852" y="2305409"/>
          <a:ext cx="1596052" cy="5965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800" b="1" i="0" u="sng">
              <a:solidFill>
                <a:srgbClr val="000000"/>
              </a:solidFill>
              <a:latin typeface="Helvetica"/>
            </a:rPr>
            <a:t>Architecte (Mandataire)</a:t>
          </a:r>
        </a:p>
        <a:p>
          <a:pPr algn="r"/>
          <a:endParaRPr sz="800" b="1" u="sng">
            <a:solidFill>
              <a:srgbClr val="000000"/>
            </a:solidFill>
            <a:latin typeface="Helvetica"/>
          </a:endParaRPr>
        </a:p>
        <a:p>
          <a:pPr algn="r"/>
          <a:r>
            <a:rPr lang="fr-FR" sz="800" b="1" i="0">
              <a:solidFill>
                <a:srgbClr val="000000"/>
              </a:solidFill>
              <a:latin typeface="Helvetica"/>
            </a:rPr>
            <a:t>DE PLUS BELLE</a:t>
          </a: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38 Grande Rue</a:t>
          </a: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01120 - MONTLUEL</a:t>
          </a:r>
        </a:p>
        <a:p>
          <a:pPr algn="r"/>
          <a:endParaRPr sz="600">
            <a:solidFill>
              <a:srgbClr val="000000"/>
            </a:solidFill>
            <a:latin typeface="Helvetica"/>
          </a:endParaRPr>
        </a:p>
        <a:p>
          <a:pPr algn="r"/>
          <a:r>
            <a:rPr lang="fr-FR" sz="600" b="0" i="0">
              <a:solidFill>
                <a:srgbClr val="000000"/>
              </a:solidFill>
              <a:latin typeface="Helvetica"/>
            </a:rPr>
            <a:t>Email : plus@deplusbelle.fr</a:t>
          </a:r>
        </a:p>
      </xdr:txBody>
    </xdr:sp>
    <xdr:clientData/>
  </xdr:twoCellAnchor>
  <xdr:twoCellAnchor editAs="absolute">
    <xdr:from>
      <xdr:col>0</xdr:col>
      <xdr:colOff>1980000</xdr:colOff>
      <xdr:row>2</xdr:row>
      <xdr:rowOff>102652</xdr:rowOff>
    </xdr:from>
    <xdr:to>
      <xdr:col>0</xdr:col>
      <xdr:colOff>6480000</xdr:colOff>
      <xdr:row>10</xdr:row>
      <xdr:rowOff>13487</xdr:rowOff>
    </xdr:to>
    <xdr:sp macro="" textlink="">
      <xdr:nvSpPr>
        <xdr:cNvPr id="11" name="Forme10"/>
        <xdr:cNvSpPr/>
      </xdr:nvSpPr>
      <xdr:spPr>
        <a:xfrm>
          <a:off x="2015217" y="483652"/>
          <a:ext cx="4481843" cy="14348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0000"/>
              </a:solidFill>
              <a:latin typeface="Helvetica"/>
            </a:rPr>
            <a:t>DISP de Lyon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Helvetica"/>
            </a:rPr>
            <a:t>19 rue Crepet CS 70607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Helvetica"/>
            </a:rPr>
            <a:t>69366 - LYON CEDEX 07</a:t>
          </a:r>
        </a:p>
        <a:p>
          <a:pPr algn="ctr"/>
          <a:endParaRPr sz="1200">
            <a:solidFill>
              <a:srgbClr val="000000"/>
            </a:solidFill>
            <a:latin typeface="Helvetica"/>
          </a:endParaRPr>
        </a:p>
        <a:p>
          <a:pPr algn="ctr"/>
          <a:endParaRPr sz="1200">
            <a:solidFill>
              <a:srgbClr val="000000"/>
            </a:solidFill>
            <a:latin typeface="Helvetica"/>
          </a:endParaRPr>
        </a:p>
      </xdr:txBody>
    </xdr:sp>
    <xdr:clientData/>
  </xdr:twoCellAnchor>
  <xdr:twoCellAnchor editAs="absolute">
    <xdr:from>
      <xdr:col>0</xdr:col>
      <xdr:colOff>1980000</xdr:colOff>
      <xdr:row>11</xdr:row>
      <xdr:rowOff>326</xdr:rowOff>
    </xdr:from>
    <xdr:to>
      <xdr:col>0</xdr:col>
      <xdr:colOff>6480000</xdr:colOff>
      <xdr:row>18</xdr:row>
      <xdr:rowOff>101661</xdr:rowOff>
    </xdr:to>
    <xdr:sp macro="" textlink="">
      <xdr:nvSpPr>
        <xdr:cNvPr id="12" name="Forme11"/>
        <xdr:cNvSpPr/>
      </xdr:nvSpPr>
      <xdr:spPr>
        <a:xfrm>
          <a:off x="2015217" y="2095826"/>
          <a:ext cx="4481843" cy="14348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400" b="1" i="0">
              <a:solidFill>
                <a:srgbClr val="007FFF"/>
              </a:solidFill>
              <a:latin typeface="Helvetica"/>
            </a:rPr>
            <a:t>DISP LYON_MEYZIEU_REMPLACEMENT MENUISERIES EXTERIEURES SUR LA BASE ERIS</a:t>
          </a:r>
        </a:p>
        <a:p>
          <a:pPr algn="ctr"/>
          <a:r>
            <a:rPr lang="fr-FR" sz="1200" b="0" i="0">
              <a:solidFill>
                <a:srgbClr val="007FFF"/>
              </a:solidFill>
              <a:latin typeface="Helvetica"/>
            </a:rPr>
            <a:t>1 rue du Rambion</a:t>
          </a:r>
        </a:p>
        <a:p>
          <a:pPr algn="ctr"/>
          <a:r>
            <a:rPr lang="fr-FR" sz="1200" b="0" i="0">
              <a:solidFill>
                <a:srgbClr val="007FFF"/>
              </a:solidFill>
              <a:latin typeface="Helvetica"/>
            </a:rPr>
            <a:t>69330 - MEYZIEU</a:t>
          </a:r>
        </a:p>
      </xdr:txBody>
    </xdr:sp>
    <xdr:clientData/>
  </xdr:twoCellAnchor>
  <xdr:twoCellAnchor editAs="absolute">
    <xdr:from>
      <xdr:col>0</xdr:col>
      <xdr:colOff>1980000</xdr:colOff>
      <xdr:row>19</xdr:row>
      <xdr:rowOff>169109</xdr:rowOff>
    </xdr:from>
    <xdr:to>
      <xdr:col>0</xdr:col>
      <xdr:colOff>6480000</xdr:colOff>
      <xdr:row>27</xdr:row>
      <xdr:rowOff>79943</xdr:rowOff>
    </xdr:to>
    <xdr:sp macro="" textlink="">
      <xdr:nvSpPr>
        <xdr:cNvPr id="13" name="Forme12"/>
        <xdr:cNvSpPr/>
      </xdr:nvSpPr>
      <xdr:spPr>
        <a:xfrm>
          <a:off x="2015217" y="3788609"/>
          <a:ext cx="4481843" cy="14348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000000"/>
              </a:solidFill>
              <a:latin typeface="Helvetica"/>
            </a:rPr>
            <a:t>DOSSIER DE CONSULTATION DES ENTREPRISES</a:t>
          </a:r>
        </a:p>
        <a:p>
          <a:pPr algn="ctr"/>
          <a:endParaRPr sz="800">
            <a:solidFill>
              <a:srgbClr val="000000"/>
            </a:solidFill>
            <a:latin typeface="Helvetica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Helvetica"/>
            </a:rPr>
            <a:t>DCE Ind A</a:t>
          </a:r>
        </a:p>
      </xdr:txBody>
    </xdr:sp>
    <xdr:clientData/>
  </xdr:twoCellAnchor>
  <xdr:twoCellAnchor editAs="absolute">
    <xdr:from>
      <xdr:col>0</xdr:col>
      <xdr:colOff>1980000</xdr:colOff>
      <xdr:row>28</xdr:row>
      <xdr:rowOff>147391</xdr:rowOff>
    </xdr:from>
    <xdr:to>
      <xdr:col>0</xdr:col>
      <xdr:colOff>6480000</xdr:colOff>
      <xdr:row>34</xdr:row>
      <xdr:rowOff>52304</xdr:rowOff>
    </xdr:to>
    <xdr:sp macro="" textlink="">
      <xdr:nvSpPr>
        <xdr:cNvPr id="14" name="Forme13"/>
        <xdr:cNvSpPr/>
      </xdr:nvSpPr>
      <xdr:spPr>
        <a:xfrm>
          <a:off x="2015217" y="5481391"/>
          <a:ext cx="4481843" cy="1047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000000"/>
              </a:solidFill>
              <a:latin typeface="Helvetica"/>
            </a:rPr>
            <a:t>D.P.G.F.</a:t>
          </a:r>
        </a:p>
      </xdr:txBody>
    </xdr:sp>
    <xdr:clientData/>
  </xdr:twoCellAnchor>
  <xdr:twoCellAnchor editAs="absolute">
    <xdr:from>
      <xdr:col>0</xdr:col>
      <xdr:colOff>3132000</xdr:colOff>
      <xdr:row>46</xdr:row>
      <xdr:rowOff>152322</xdr:rowOff>
    </xdr:from>
    <xdr:to>
      <xdr:col>0</xdr:col>
      <xdr:colOff>6480000</xdr:colOff>
      <xdr:row>48</xdr:row>
      <xdr:rowOff>190487</xdr:rowOff>
    </xdr:to>
    <xdr:sp macro="" textlink="">
      <xdr:nvSpPr>
        <xdr:cNvPr id="15" name="Forme14"/>
        <xdr:cNvSpPr/>
      </xdr:nvSpPr>
      <xdr:spPr>
        <a:xfrm>
          <a:off x="3159861" y="8915322"/>
          <a:ext cx="3337200" cy="4191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Helvetica"/>
            </a:rPr>
            <a:t>PMM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Helvetica"/>
            </a:rPr>
            <a:t>Jérôme SCHNEIDER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Helvetica"/>
            </a:rPr>
            <a:t>David SEON</a:t>
          </a:r>
        </a:p>
        <a:p>
          <a:pPr algn="l"/>
          <a:endParaRPr sz="800">
            <a:solidFill>
              <a:srgbClr val="000000"/>
            </a:solidFill>
            <a:latin typeface="Helvetica"/>
          </a:endParaRPr>
        </a:p>
        <a:p>
          <a:pPr algn="r"/>
          <a:r>
            <a:rPr lang="fr-FR" sz="800" b="0" i="0">
              <a:solidFill>
                <a:srgbClr val="000000"/>
              </a:solidFill>
              <a:latin typeface="Helvetica"/>
            </a:rPr>
            <a:t>22 juin 2023</a:t>
          </a:r>
        </a:p>
      </xdr:txBody>
    </xdr:sp>
    <xdr:clientData/>
  </xdr:twoCellAnchor>
  <xdr:twoCellAnchor editAs="absolute">
    <xdr:from>
      <xdr:col>0</xdr:col>
      <xdr:colOff>1980000</xdr:colOff>
      <xdr:row>36</xdr:row>
      <xdr:rowOff>74348</xdr:rowOff>
    </xdr:from>
    <xdr:to>
      <xdr:col>0</xdr:col>
      <xdr:colOff>6480000</xdr:colOff>
      <xdr:row>42</xdr:row>
      <xdr:rowOff>140478</xdr:rowOff>
    </xdr:to>
    <xdr:sp macro="" textlink="">
      <xdr:nvSpPr>
        <xdr:cNvPr id="16" name="Forme15"/>
        <xdr:cNvSpPr/>
      </xdr:nvSpPr>
      <xdr:spPr>
        <a:xfrm>
          <a:off x="2015217" y="6932348"/>
          <a:ext cx="4481843" cy="120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600" b="1" i="0">
              <a:solidFill>
                <a:srgbClr val="000000"/>
              </a:solidFill>
              <a:latin typeface="Helvetica"/>
            </a:rPr>
            <a:t>Lot N°01 REMPLACEMENT MENUISERIES EXTERIEURES ALUMINIUM - REVISION FERMETURE - REPRISE EN PLATRERIE PEINTURE</a:t>
          </a:r>
        </a:p>
      </xdr:txBody>
    </xdr:sp>
    <xdr:clientData/>
  </xdr:twoCellAnchor>
  <xdr:twoCellAnchor editAs="absolute">
    <xdr:from>
      <xdr:col>0</xdr:col>
      <xdr:colOff>3060000</xdr:colOff>
      <xdr:row>10</xdr:row>
      <xdr:rowOff>110217</xdr:rowOff>
    </xdr:from>
    <xdr:to>
      <xdr:col>0</xdr:col>
      <xdr:colOff>5472000</xdr:colOff>
      <xdr:row>10</xdr:row>
      <xdr:rowOff>110217</xdr:rowOff>
    </xdr:to>
    <xdr:cxnSp macro="">
      <xdr:nvCxnSpPr>
        <xdr:cNvPr id="17" name="Forme16"/>
        <xdr:cNvCxnSpPr/>
      </xdr:nvCxnSpPr>
      <xdr:spPr>
        <a:xfrm>
          <a:off x="3063130" y="2015217"/>
          <a:ext cx="2418261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3060000</xdr:colOff>
      <xdr:row>19</xdr:row>
      <xdr:rowOff>7891</xdr:rowOff>
    </xdr:from>
    <xdr:to>
      <xdr:col>0</xdr:col>
      <xdr:colOff>5472000</xdr:colOff>
      <xdr:row>19</xdr:row>
      <xdr:rowOff>7891</xdr:rowOff>
    </xdr:to>
    <xdr:cxnSp macro="">
      <xdr:nvCxnSpPr>
        <xdr:cNvPr id="18" name="Forme17"/>
        <xdr:cNvCxnSpPr/>
      </xdr:nvCxnSpPr>
      <xdr:spPr>
        <a:xfrm>
          <a:off x="3063130" y="3627391"/>
          <a:ext cx="2418261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3060000</xdr:colOff>
      <xdr:row>27</xdr:row>
      <xdr:rowOff>176674</xdr:rowOff>
    </xdr:from>
    <xdr:to>
      <xdr:col>0</xdr:col>
      <xdr:colOff>5472000</xdr:colOff>
      <xdr:row>27</xdr:row>
      <xdr:rowOff>176674</xdr:rowOff>
    </xdr:to>
    <xdr:cxnSp macro="">
      <xdr:nvCxnSpPr>
        <xdr:cNvPr id="19" name="Forme18"/>
        <xdr:cNvCxnSpPr/>
      </xdr:nvCxnSpPr>
      <xdr:spPr>
        <a:xfrm>
          <a:off x="3063130" y="5320174"/>
          <a:ext cx="2418261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3060000</xdr:colOff>
      <xdr:row>34</xdr:row>
      <xdr:rowOff>181278</xdr:rowOff>
    </xdr:from>
    <xdr:to>
      <xdr:col>0</xdr:col>
      <xdr:colOff>5472000</xdr:colOff>
      <xdr:row>34</xdr:row>
      <xdr:rowOff>181278</xdr:rowOff>
    </xdr:to>
    <xdr:cxnSp macro="">
      <xdr:nvCxnSpPr>
        <xdr:cNvPr id="20" name="Forme19"/>
        <xdr:cNvCxnSpPr/>
      </xdr:nvCxnSpPr>
      <xdr:spPr>
        <a:xfrm>
          <a:off x="3063130" y="6658278"/>
          <a:ext cx="2418261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1980000</xdr:colOff>
      <xdr:row>46</xdr:row>
      <xdr:rowOff>152322</xdr:rowOff>
    </xdr:from>
    <xdr:to>
      <xdr:col>0</xdr:col>
      <xdr:colOff>3096000</xdr:colOff>
      <xdr:row>48</xdr:row>
      <xdr:rowOff>190487</xdr:rowOff>
    </xdr:to>
    <xdr:sp macro="" textlink="">
      <xdr:nvSpPr>
        <xdr:cNvPr id="21" name="Forme20"/>
        <xdr:cNvSpPr/>
      </xdr:nvSpPr>
      <xdr:spPr>
        <a:xfrm>
          <a:off x="2015217" y="8915322"/>
          <a:ext cx="1096278" cy="4191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Helvetica"/>
            </a:rPr>
            <a:t>EMETTEUR: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Helvetica"/>
            </a:rPr>
            <a:t>CHARGE D'ETUDE: 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Helvetica"/>
            </a:rPr>
            <a:t>CHARGE D'AFFAIRE:</a:t>
          </a:r>
        </a:p>
      </xdr:txBody>
    </xdr:sp>
    <xdr:clientData/>
  </xdr:twoCellAnchor>
  <xdr:twoCellAnchor editAs="absolute">
    <xdr:from>
      <xdr:col>0</xdr:col>
      <xdr:colOff>108000</xdr:colOff>
      <xdr:row>11</xdr:row>
      <xdr:rowOff>113178</xdr:rowOff>
    </xdr:from>
    <xdr:to>
      <xdr:col>0</xdr:col>
      <xdr:colOff>1764000</xdr:colOff>
      <xdr:row>11</xdr:row>
      <xdr:rowOff>113178</xdr:rowOff>
    </xdr:to>
    <xdr:cxnSp macro="">
      <xdr:nvCxnSpPr>
        <xdr:cNvPr id="22" name="Forme21"/>
        <xdr:cNvCxnSpPr/>
      </xdr:nvCxnSpPr>
      <xdr:spPr>
        <a:xfrm>
          <a:off x="128974" y="2208678"/>
          <a:ext cx="1644417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</xdr:colOff>
      <xdr:row>23</xdr:row>
      <xdr:rowOff>164830</xdr:rowOff>
    </xdr:from>
    <xdr:to>
      <xdr:col>0</xdr:col>
      <xdr:colOff>1764000</xdr:colOff>
      <xdr:row>23</xdr:row>
      <xdr:rowOff>164830</xdr:rowOff>
    </xdr:to>
    <xdr:cxnSp macro="">
      <xdr:nvCxnSpPr>
        <xdr:cNvPr id="23" name="Forme22"/>
        <xdr:cNvCxnSpPr/>
      </xdr:nvCxnSpPr>
      <xdr:spPr>
        <a:xfrm>
          <a:off x="128974" y="4546330"/>
          <a:ext cx="1644417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</xdr:colOff>
      <xdr:row>35</xdr:row>
      <xdr:rowOff>151996</xdr:rowOff>
    </xdr:from>
    <xdr:to>
      <xdr:col>0</xdr:col>
      <xdr:colOff>1764000</xdr:colOff>
      <xdr:row>35</xdr:row>
      <xdr:rowOff>151996</xdr:rowOff>
    </xdr:to>
    <xdr:cxnSp macro="">
      <xdr:nvCxnSpPr>
        <xdr:cNvPr id="24" name="Forme23"/>
        <xdr:cNvCxnSpPr/>
      </xdr:nvCxnSpPr>
      <xdr:spPr>
        <a:xfrm>
          <a:off x="128974" y="6819496"/>
          <a:ext cx="1644417" cy="0"/>
        </a:xfrm>
        <a:prstGeom prst="line">
          <a:avLst/>
        </a:prstGeom>
        <a:ln w="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1152000</xdr:colOff>
      <xdr:row>0</xdr:row>
      <xdr:rowOff>93913</xdr:rowOff>
    </xdr:from>
    <xdr:to>
      <xdr:col>5</xdr:col>
      <xdr:colOff>792000</xdr:colOff>
      <xdr:row>0</xdr:row>
      <xdr:rowOff>1080000</xdr:rowOff>
    </xdr:to>
    <xdr:sp macro="" textlink="">
      <xdr:nvSpPr>
        <xdr:cNvPr id="3" name="Forme1"/>
        <xdr:cNvSpPr/>
      </xdr:nvSpPr>
      <xdr:spPr>
        <a:xfrm>
          <a:off x="1815652" y="93913"/>
          <a:ext cx="4492174" cy="986087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D.P.G.F. - DCE Ind A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DISP LYON_MEYZIEU_REMPLACEMENT MENUISERIES EXTERIEURES SUR LA BASE ERIS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.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Lot N°01 REMPLACEMENT MENUISERIES EXTERIEURES ALUMINIUM - REVISION FERMETURE - REPRISE EN PLATRERIE PEINTURE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172174</xdr:rowOff>
    </xdr:from>
    <xdr:to>
      <xdr:col>1</xdr:col>
      <xdr:colOff>936000</xdr:colOff>
      <xdr:row>0</xdr:row>
      <xdr:rowOff>673043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522" y="172174"/>
          <a:ext cx="40" cy="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1152000</xdr:colOff>
      <xdr:row>0</xdr:row>
      <xdr:rowOff>93913</xdr:rowOff>
    </xdr:from>
    <xdr:to>
      <xdr:col>5</xdr:col>
      <xdr:colOff>792000</xdr:colOff>
      <xdr:row>0</xdr:row>
      <xdr:rowOff>1080000</xdr:rowOff>
    </xdr:to>
    <xdr:sp macro="" textlink="">
      <xdr:nvSpPr>
        <xdr:cNvPr id="3" name="Forme1"/>
        <xdr:cNvSpPr/>
      </xdr:nvSpPr>
      <xdr:spPr>
        <a:xfrm>
          <a:off x="1815652" y="93913"/>
          <a:ext cx="4492174" cy="986087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D.P.G.F. - DCE Ind A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DISP LYON_MEYZIEU_REMPLACEMENT MENUISERIES EXTERIEURES SUR LA BASE ERIS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.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Lot N°01 REMPLACEMENT MENUISERIES EXTERIEURES ALUMINIUM - REVISION FERMETURE - REPRISE EN PLATRERIE PEINTURE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PSE n°1: Remplacement des ouvrants des 4 menuiseries extérieures voilées dans les vestiaires de la base cynotechnique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172174</xdr:rowOff>
    </xdr:from>
    <xdr:to>
      <xdr:col>1</xdr:col>
      <xdr:colOff>936000</xdr:colOff>
      <xdr:row>0</xdr:row>
      <xdr:rowOff>673043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522" y="172174"/>
          <a:ext cx="40" cy="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1152000</xdr:colOff>
      <xdr:row>0</xdr:row>
      <xdr:rowOff>93913</xdr:rowOff>
    </xdr:from>
    <xdr:to>
      <xdr:col>5</xdr:col>
      <xdr:colOff>792000</xdr:colOff>
      <xdr:row>0</xdr:row>
      <xdr:rowOff>1080000</xdr:rowOff>
    </xdr:to>
    <xdr:sp macro="" textlink="">
      <xdr:nvSpPr>
        <xdr:cNvPr id="3" name="Forme1"/>
        <xdr:cNvSpPr/>
      </xdr:nvSpPr>
      <xdr:spPr>
        <a:xfrm>
          <a:off x="1815652" y="93913"/>
          <a:ext cx="4492174" cy="986087"/>
        </a:xfrm>
        <a:prstGeom prst="rect">
          <a:avLst/>
        </a:prstGeom>
        <a:noFill/>
        <a:ln w="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D.P.G.F. - DCE Ind A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DISP LYON_MEYZIEU_REMPLACEMENT MENUISERIES EXTERIEURES SUR LA BASE ERIS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.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Lot N°01 REMPLACEMENT MENUISERIES EXTERIEURES ALUMINIUM - REVISION FERMETURE - REPRISE EN PLATRERIE PEINTURE</a:t>
          </a:r>
        </a:p>
        <a:p>
          <a:pPr algn="l"/>
          <a:r>
            <a:rPr lang="fr-FR" sz="900" b="1" i="0">
              <a:solidFill>
                <a:srgbClr val="000000"/>
              </a:solidFill>
              <a:latin typeface="Helvetica"/>
            </a:rPr>
            <a:t>PSE n°2 : Protections auto adhésives sur parois - Ht 50 cm Salle de renforcement musculaire et Espace tatami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172174</xdr:rowOff>
    </xdr:from>
    <xdr:to>
      <xdr:col>1</xdr:col>
      <xdr:colOff>936000</xdr:colOff>
      <xdr:row>0</xdr:row>
      <xdr:rowOff>673043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522" y="172174"/>
          <a:ext cx="40" cy="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A2099-954C-4809-87C6-BAD47B9A4F1B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3F52D-E993-49B6-99D4-0B3AE123EB41}">
  <sheetPr>
    <pageSetUpPr fitToPage="1"/>
  </sheetPr>
  <dimension ref="A1:ZZ8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140625" customWidth="1"/>
    <col min="7" max="7" width="10.7109375" customWidth="1"/>
    <col min="701" max="703" width="10.7109375" customWidth="1"/>
  </cols>
  <sheetData>
    <row r="1" spans="1:702" ht="110.65" customHeight="1" x14ac:dyDescent="0.25">
      <c r="A1" s="40"/>
      <c r="B1" s="41"/>
      <c r="C1" s="41"/>
      <c r="D1" s="41"/>
      <c r="E1" s="41"/>
      <c r="F1" s="42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  <c r="G2" s="6"/>
    </row>
    <row r="3" spans="1:702" x14ac:dyDescent="0.25">
      <c r="A3" s="7"/>
      <c r="B3" s="8"/>
      <c r="C3" s="9"/>
      <c r="D3" s="10"/>
      <c r="E3" s="10"/>
      <c r="F3" s="11"/>
      <c r="G3" s="6"/>
    </row>
    <row r="4" spans="1:702" x14ac:dyDescent="0.25">
      <c r="A4" s="12" t="s">
        <v>4</v>
      </c>
      <c r="B4" s="13" t="s">
        <v>5</v>
      </c>
      <c r="C4" s="14"/>
      <c r="D4" s="15"/>
      <c r="E4" s="15"/>
      <c r="F4" s="16"/>
      <c r="G4" s="6"/>
      <c r="ZY4" t="s">
        <v>6</v>
      </c>
      <c r="ZZ4" s="17" t="s">
        <v>7</v>
      </c>
    </row>
    <row r="5" spans="1:702" x14ac:dyDescent="0.25">
      <c r="A5" s="18" t="s">
        <v>8</v>
      </c>
      <c r="B5" s="19" t="s">
        <v>9</v>
      </c>
      <c r="C5" s="20" t="s">
        <v>10</v>
      </c>
      <c r="D5" s="21">
        <v>1</v>
      </c>
      <c r="E5" s="21"/>
      <c r="F5" s="22">
        <f>ROUND(D5*E5,2)</f>
        <v>0</v>
      </c>
      <c r="G5" s="6"/>
      <c r="ZY5" t="s">
        <v>11</v>
      </c>
      <c r="ZZ5" s="17" t="s">
        <v>12</v>
      </c>
    </row>
    <row r="6" spans="1:702" x14ac:dyDescent="0.25">
      <c r="A6" s="18" t="s">
        <v>13</v>
      </c>
      <c r="B6" s="19" t="s">
        <v>14</v>
      </c>
      <c r="C6" s="20" t="s">
        <v>15</v>
      </c>
      <c r="D6" s="21">
        <v>1</v>
      </c>
      <c r="E6" s="21"/>
      <c r="F6" s="22">
        <f>ROUND(D6*E6,2)</f>
        <v>0</v>
      </c>
      <c r="G6" s="6"/>
      <c r="ZY6" t="s">
        <v>16</v>
      </c>
      <c r="ZZ6" s="17" t="s">
        <v>17</v>
      </c>
    </row>
    <row r="7" spans="1:702" x14ac:dyDescent="0.25">
      <c r="A7" s="23"/>
      <c r="B7" s="24"/>
      <c r="C7" s="14"/>
      <c r="D7" s="15"/>
      <c r="E7" s="15"/>
      <c r="F7" s="25"/>
      <c r="G7" s="6"/>
    </row>
    <row r="8" spans="1:702" x14ac:dyDescent="0.25">
      <c r="A8" s="26"/>
      <c r="B8" s="27" t="s">
        <v>18</v>
      </c>
      <c r="C8" s="14"/>
      <c r="D8" s="15"/>
      <c r="E8" s="15"/>
      <c r="F8" s="28">
        <f>SUBTOTAL(109,F5:F7)</f>
        <v>0</v>
      </c>
      <c r="G8" s="6"/>
      <c r="ZY8" t="s">
        <v>19</v>
      </c>
    </row>
    <row r="9" spans="1:702" x14ac:dyDescent="0.25">
      <c r="A9" s="23"/>
      <c r="B9" s="24"/>
      <c r="C9" s="14"/>
      <c r="D9" s="15"/>
      <c r="E9" s="15"/>
      <c r="F9" s="11"/>
      <c r="G9" s="6"/>
    </row>
    <row r="10" spans="1:702" x14ac:dyDescent="0.25">
      <c r="A10" s="12" t="s">
        <v>20</v>
      </c>
      <c r="B10" s="13" t="s">
        <v>21</v>
      </c>
      <c r="C10" s="14"/>
      <c r="D10" s="15"/>
      <c r="E10" s="15"/>
      <c r="F10" s="16"/>
      <c r="G10" s="6"/>
      <c r="ZY10" t="s">
        <v>22</v>
      </c>
      <c r="ZZ10" s="17"/>
    </row>
    <row r="11" spans="1:702" x14ac:dyDescent="0.25">
      <c r="A11" s="12" t="s">
        <v>23</v>
      </c>
      <c r="B11" s="29" t="s">
        <v>24</v>
      </c>
      <c r="C11" s="14"/>
      <c r="D11" s="15"/>
      <c r="E11" s="15"/>
      <c r="F11" s="16"/>
      <c r="G11" s="6"/>
      <c r="ZY11" t="s">
        <v>25</v>
      </c>
      <c r="ZZ11" s="17"/>
    </row>
    <row r="12" spans="1:702" x14ac:dyDescent="0.25">
      <c r="A12" s="12" t="s">
        <v>26</v>
      </c>
      <c r="B12" s="30" t="s">
        <v>27</v>
      </c>
      <c r="C12" s="14"/>
      <c r="D12" s="15"/>
      <c r="E12" s="15"/>
      <c r="F12" s="16"/>
      <c r="G12" s="6"/>
      <c r="ZY12" t="s">
        <v>28</v>
      </c>
      <c r="ZZ12" s="17"/>
    </row>
    <row r="13" spans="1:702" x14ac:dyDescent="0.25">
      <c r="A13" s="18" t="s">
        <v>29</v>
      </c>
      <c r="B13" s="19" t="s">
        <v>30</v>
      </c>
      <c r="C13" s="20" t="s">
        <v>31</v>
      </c>
      <c r="D13" s="21">
        <v>1</v>
      </c>
      <c r="E13" s="21"/>
      <c r="F13" s="22">
        <f t="shared" ref="F13:F20" si="0">ROUND(D13*E13,2)</f>
        <v>0</v>
      </c>
      <c r="G13" s="6"/>
      <c r="ZY13" t="s">
        <v>32</v>
      </c>
      <c r="ZZ13" s="17" t="s">
        <v>33</v>
      </c>
    </row>
    <row r="14" spans="1:702" x14ac:dyDescent="0.25">
      <c r="A14" s="18" t="s">
        <v>34</v>
      </c>
      <c r="B14" s="19" t="s">
        <v>35</v>
      </c>
      <c r="C14" s="20" t="s">
        <v>36</v>
      </c>
      <c r="D14" s="21">
        <v>1</v>
      </c>
      <c r="E14" s="21"/>
      <c r="F14" s="22">
        <f t="shared" si="0"/>
        <v>0</v>
      </c>
      <c r="G14" s="6"/>
      <c r="ZY14" t="s">
        <v>37</v>
      </c>
      <c r="ZZ14" s="17" t="s">
        <v>38</v>
      </c>
    </row>
    <row r="15" spans="1:702" x14ac:dyDescent="0.25">
      <c r="A15" s="18" t="s">
        <v>39</v>
      </c>
      <c r="B15" s="19" t="s">
        <v>40</v>
      </c>
      <c r="C15" s="20" t="s">
        <v>41</v>
      </c>
      <c r="D15" s="21">
        <v>3</v>
      </c>
      <c r="E15" s="21"/>
      <c r="F15" s="22">
        <f t="shared" si="0"/>
        <v>0</v>
      </c>
      <c r="G15" s="6"/>
      <c r="ZY15" t="s">
        <v>42</v>
      </c>
      <c r="ZZ15" s="17" t="s">
        <v>43</v>
      </c>
    </row>
    <row r="16" spans="1:702" x14ac:dyDescent="0.25">
      <c r="A16" s="18" t="s">
        <v>44</v>
      </c>
      <c r="B16" s="19" t="s">
        <v>45</v>
      </c>
      <c r="C16" s="20" t="s">
        <v>46</v>
      </c>
      <c r="D16" s="21">
        <v>3</v>
      </c>
      <c r="E16" s="21"/>
      <c r="F16" s="22">
        <f t="shared" si="0"/>
        <v>0</v>
      </c>
      <c r="G16" s="6"/>
      <c r="ZY16" t="s">
        <v>47</v>
      </c>
      <c r="ZZ16" s="17" t="s">
        <v>48</v>
      </c>
    </row>
    <row r="17" spans="1:702" x14ac:dyDescent="0.25">
      <c r="A17" s="18" t="s">
        <v>49</v>
      </c>
      <c r="B17" s="19" t="s">
        <v>50</v>
      </c>
      <c r="C17" s="20" t="s">
        <v>51</v>
      </c>
      <c r="D17" s="21">
        <v>1</v>
      </c>
      <c r="E17" s="21"/>
      <c r="F17" s="22">
        <f t="shared" si="0"/>
        <v>0</v>
      </c>
      <c r="G17" s="6"/>
      <c r="ZY17" t="s">
        <v>52</v>
      </c>
      <c r="ZZ17" s="17" t="s">
        <v>53</v>
      </c>
    </row>
    <row r="18" spans="1:702" x14ac:dyDescent="0.25">
      <c r="A18" s="18" t="s">
        <v>54</v>
      </c>
      <c r="B18" s="19" t="s">
        <v>55</v>
      </c>
      <c r="C18" s="20" t="s">
        <v>56</v>
      </c>
      <c r="D18" s="21">
        <v>1</v>
      </c>
      <c r="E18" s="21"/>
      <c r="F18" s="22">
        <f t="shared" si="0"/>
        <v>0</v>
      </c>
      <c r="G18" s="6"/>
      <c r="ZY18" t="s">
        <v>57</v>
      </c>
      <c r="ZZ18" s="17" t="s">
        <v>58</v>
      </c>
    </row>
    <row r="19" spans="1:702" x14ac:dyDescent="0.25">
      <c r="A19" s="18" t="s">
        <v>59</v>
      </c>
      <c r="B19" s="19" t="s">
        <v>60</v>
      </c>
      <c r="C19" s="20" t="s">
        <v>61</v>
      </c>
      <c r="D19" s="21">
        <v>1</v>
      </c>
      <c r="E19" s="21"/>
      <c r="F19" s="22">
        <f t="shared" si="0"/>
        <v>0</v>
      </c>
      <c r="G19" s="6"/>
      <c r="ZY19" t="s">
        <v>62</v>
      </c>
      <c r="ZZ19" s="17" t="s">
        <v>63</v>
      </c>
    </row>
    <row r="20" spans="1:702" x14ac:dyDescent="0.25">
      <c r="A20" s="18" t="s">
        <v>64</v>
      </c>
      <c r="B20" s="19" t="s">
        <v>65</v>
      </c>
      <c r="C20" s="20" t="s">
        <v>66</v>
      </c>
      <c r="D20" s="21">
        <v>6</v>
      </c>
      <c r="E20" s="21"/>
      <c r="F20" s="22">
        <f t="shared" si="0"/>
        <v>0</v>
      </c>
      <c r="G20" s="6"/>
      <c r="ZY20" t="s">
        <v>67</v>
      </c>
      <c r="ZZ20" s="17" t="s">
        <v>68</v>
      </c>
    </row>
    <row r="21" spans="1:702" ht="28.5" x14ac:dyDescent="0.25">
      <c r="A21" s="12" t="s">
        <v>69</v>
      </c>
      <c r="B21" s="30" t="s">
        <v>70</v>
      </c>
      <c r="C21" s="14"/>
      <c r="D21" s="15"/>
      <c r="E21" s="15"/>
      <c r="F21" s="16"/>
      <c r="G21" s="6"/>
      <c r="ZY21" t="s">
        <v>71</v>
      </c>
      <c r="ZZ21" s="17"/>
    </row>
    <row r="22" spans="1:702" ht="25.5" x14ac:dyDescent="0.25">
      <c r="A22" s="18" t="s">
        <v>72</v>
      </c>
      <c r="B22" s="19" t="s">
        <v>73</v>
      </c>
      <c r="C22" s="20" t="s">
        <v>74</v>
      </c>
      <c r="D22" s="21">
        <v>1</v>
      </c>
      <c r="E22" s="21"/>
      <c r="F22" s="22">
        <f t="shared" ref="F22:F29" si="1">ROUND(D22*E22,2)</f>
        <v>0</v>
      </c>
      <c r="G22" s="6"/>
      <c r="ZY22" t="s">
        <v>75</v>
      </c>
      <c r="ZZ22" s="17" t="s">
        <v>76</v>
      </c>
    </row>
    <row r="23" spans="1:702" ht="25.5" x14ac:dyDescent="0.25">
      <c r="A23" s="18" t="s">
        <v>77</v>
      </c>
      <c r="B23" s="19" t="s">
        <v>78</v>
      </c>
      <c r="C23" s="20" t="s">
        <v>79</v>
      </c>
      <c r="D23" s="21">
        <v>1</v>
      </c>
      <c r="E23" s="21"/>
      <c r="F23" s="22">
        <f t="shared" si="1"/>
        <v>0</v>
      </c>
      <c r="G23" s="6"/>
      <c r="ZY23" t="s">
        <v>80</v>
      </c>
      <c r="ZZ23" s="17" t="s">
        <v>81</v>
      </c>
    </row>
    <row r="24" spans="1:702" ht="25.5" x14ac:dyDescent="0.25">
      <c r="A24" s="18" t="s">
        <v>82</v>
      </c>
      <c r="B24" s="19" t="s">
        <v>83</v>
      </c>
      <c r="C24" s="20" t="s">
        <v>84</v>
      </c>
      <c r="D24" s="21">
        <v>3</v>
      </c>
      <c r="E24" s="21"/>
      <c r="F24" s="22">
        <f t="shared" si="1"/>
        <v>0</v>
      </c>
      <c r="G24" s="6"/>
      <c r="ZY24" t="s">
        <v>85</v>
      </c>
      <c r="ZZ24" s="17" t="s">
        <v>86</v>
      </c>
    </row>
    <row r="25" spans="1:702" ht="25.5" x14ac:dyDescent="0.25">
      <c r="A25" s="18" t="s">
        <v>87</v>
      </c>
      <c r="B25" s="19" t="s">
        <v>88</v>
      </c>
      <c r="C25" s="20" t="s">
        <v>89</v>
      </c>
      <c r="D25" s="21">
        <v>3</v>
      </c>
      <c r="E25" s="21"/>
      <c r="F25" s="22">
        <f t="shared" si="1"/>
        <v>0</v>
      </c>
      <c r="G25" s="6"/>
      <c r="ZY25" t="s">
        <v>90</v>
      </c>
      <c r="ZZ25" s="17" t="s">
        <v>91</v>
      </c>
    </row>
    <row r="26" spans="1:702" ht="25.5" x14ac:dyDescent="0.25">
      <c r="A26" s="18" t="s">
        <v>92</v>
      </c>
      <c r="B26" s="19" t="s">
        <v>93</v>
      </c>
      <c r="C26" s="20" t="s">
        <v>94</v>
      </c>
      <c r="D26" s="21">
        <v>1</v>
      </c>
      <c r="E26" s="21"/>
      <c r="F26" s="22">
        <f t="shared" si="1"/>
        <v>0</v>
      </c>
      <c r="G26" s="6"/>
      <c r="ZY26" t="s">
        <v>95</v>
      </c>
      <c r="ZZ26" s="17" t="s">
        <v>96</v>
      </c>
    </row>
    <row r="27" spans="1:702" ht="25.5" x14ac:dyDescent="0.25">
      <c r="A27" s="18" t="s">
        <v>97</v>
      </c>
      <c r="B27" s="19" t="s">
        <v>98</v>
      </c>
      <c r="C27" s="20" t="s">
        <v>99</v>
      </c>
      <c r="D27" s="21">
        <v>1</v>
      </c>
      <c r="E27" s="21"/>
      <c r="F27" s="22">
        <f t="shared" si="1"/>
        <v>0</v>
      </c>
      <c r="G27" s="6"/>
      <c r="ZY27" t="s">
        <v>100</v>
      </c>
      <c r="ZZ27" s="17" t="s">
        <v>101</v>
      </c>
    </row>
    <row r="28" spans="1:702" ht="25.5" x14ac:dyDescent="0.25">
      <c r="A28" s="18" t="s">
        <v>102</v>
      </c>
      <c r="B28" s="19" t="s">
        <v>103</v>
      </c>
      <c r="C28" s="20" t="s">
        <v>104</v>
      </c>
      <c r="D28" s="21">
        <v>1</v>
      </c>
      <c r="E28" s="21"/>
      <c r="F28" s="22">
        <f t="shared" si="1"/>
        <v>0</v>
      </c>
      <c r="G28" s="6"/>
      <c r="ZY28" t="s">
        <v>105</v>
      </c>
      <c r="ZZ28" s="17" t="s">
        <v>106</v>
      </c>
    </row>
    <row r="29" spans="1:702" ht="25.5" x14ac:dyDescent="0.25">
      <c r="A29" s="18" t="s">
        <v>107</v>
      </c>
      <c r="B29" s="19" t="s">
        <v>108</v>
      </c>
      <c r="C29" s="20" t="s">
        <v>109</v>
      </c>
      <c r="D29" s="21">
        <v>6</v>
      </c>
      <c r="E29" s="21"/>
      <c r="F29" s="22">
        <f t="shared" si="1"/>
        <v>0</v>
      </c>
      <c r="G29" s="6"/>
      <c r="ZY29" t="s">
        <v>110</v>
      </c>
      <c r="ZZ29" s="17" t="s">
        <v>111</v>
      </c>
    </row>
    <row r="30" spans="1:702" x14ac:dyDescent="0.25">
      <c r="A30" s="12" t="s">
        <v>112</v>
      </c>
      <c r="B30" s="29" t="s">
        <v>113</v>
      </c>
      <c r="C30" s="14"/>
      <c r="D30" s="15"/>
      <c r="E30" s="15"/>
      <c r="F30" s="16"/>
      <c r="G30" s="6"/>
      <c r="ZY30" t="s">
        <v>114</v>
      </c>
      <c r="ZZ30" s="17"/>
    </row>
    <row r="31" spans="1:702" ht="28.5" x14ac:dyDescent="0.25">
      <c r="A31" s="12" t="s">
        <v>115</v>
      </c>
      <c r="B31" s="30" t="s">
        <v>116</v>
      </c>
      <c r="C31" s="14"/>
      <c r="D31" s="15"/>
      <c r="E31" s="15"/>
      <c r="F31" s="16"/>
      <c r="G31" s="6"/>
      <c r="ZY31" t="s">
        <v>117</v>
      </c>
      <c r="ZZ31" s="17"/>
    </row>
    <row r="32" spans="1:702" ht="25.5" x14ac:dyDescent="0.25">
      <c r="A32" s="18" t="s">
        <v>118</v>
      </c>
      <c r="B32" s="19" t="s">
        <v>119</v>
      </c>
      <c r="C32" s="20" t="s">
        <v>120</v>
      </c>
      <c r="D32" s="21">
        <v>1</v>
      </c>
      <c r="E32" s="21"/>
      <c r="F32" s="22">
        <f>ROUND(D32*E32,2)</f>
        <v>0</v>
      </c>
      <c r="G32" s="6"/>
      <c r="ZY32" t="s">
        <v>121</v>
      </c>
      <c r="ZZ32" s="17" t="s">
        <v>122</v>
      </c>
    </row>
    <row r="33" spans="1:702" x14ac:dyDescent="0.25">
      <c r="A33" s="18" t="s">
        <v>123</v>
      </c>
      <c r="B33" s="19" t="s">
        <v>124</v>
      </c>
      <c r="C33" s="20" t="s">
        <v>125</v>
      </c>
      <c r="D33" s="21">
        <v>1</v>
      </c>
      <c r="E33" s="21"/>
      <c r="F33" s="22">
        <f>ROUND(D33*E33,2)</f>
        <v>0</v>
      </c>
      <c r="G33" s="6"/>
      <c r="ZY33" t="s">
        <v>126</v>
      </c>
      <c r="ZZ33" s="17" t="s">
        <v>127</v>
      </c>
    </row>
    <row r="34" spans="1:702" ht="25.5" x14ac:dyDescent="0.25">
      <c r="A34" s="18" t="s">
        <v>128</v>
      </c>
      <c r="B34" s="19" t="s">
        <v>129</v>
      </c>
      <c r="C34" s="20" t="s">
        <v>130</v>
      </c>
      <c r="D34" s="21">
        <v>3</v>
      </c>
      <c r="E34" s="21"/>
      <c r="F34" s="22">
        <f>ROUND(D34*E34,2)</f>
        <v>0</v>
      </c>
      <c r="G34" s="6"/>
      <c r="ZY34" t="s">
        <v>131</v>
      </c>
      <c r="ZZ34" s="17" t="s">
        <v>132</v>
      </c>
    </row>
    <row r="35" spans="1:702" ht="25.5" x14ac:dyDescent="0.25">
      <c r="A35" s="18" t="s">
        <v>133</v>
      </c>
      <c r="B35" s="19" t="s">
        <v>134</v>
      </c>
      <c r="C35" s="20" t="s">
        <v>135</v>
      </c>
      <c r="D35" s="21">
        <v>6</v>
      </c>
      <c r="E35" s="21"/>
      <c r="F35" s="22">
        <f>ROUND(D35*E35,2)</f>
        <v>0</v>
      </c>
      <c r="G35" s="6"/>
      <c r="ZY35" t="s">
        <v>136</v>
      </c>
      <c r="ZZ35" s="17" t="s">
        <v>137</v>
      </c>
    </row>
    <row r="36" spans="1:702" x14ac:dyDescent="0.25">
      <c r="A36" s="12" t="s">
        <v>138</v>
      </c>
      <c r="B36" s="30" t="s">
        <v>139</v>
      </c>
      <c r="C36" s="14"/>
      <c r="D36" s="15"/>
      <c r="E36" s="15"/>
      <c r="F36" s="16"/>
      <c r="G36" s="6"/>
      <c r="ZY36" t="s">
        <v>140</v>
      </c>
      <c r="ZZ36" s="17"/>
    </row>
    <row r="37" spans="1:702" ht="25.5" x14ac:dyDescent="0.25">
      <c r="A37" s="18" t="s">
        <v>141</v>
      </c>
      <c r="B37" s="19" t="s">
        <v>142</v>
      </c>
      <c r="C37" s="20" t="s">
        <v>143</v>
      </c>
      <c r="D37" s="21">
        <v>3</v>
      </c>
      <c r="E37" s="21"/>
      <c r="F37" s="22">
        <f>ROUND(D37*E37,2)</f>
        <v>0</v>
      </c>
      <c r="G37" s="6"/>
      <c r="ZY37" t="s">
        <v>144</v>
      </c>
      <c r="ZZ37" s="17" t="s">
        <v>145</v>
      </c>
    </row>
    <row r="38" spans="1:702" ht="25.5" x14ac:dyDescent="0.25">
      <c r="A38" s="18" t="s">
        <v>146</v>
      </c>
      <c r="B38" s="19" t="s">
        <v>147</v>
      </c>
      <c r="C38" s="20" t="s">
        <v>148</v>
      </c>
      <c r="D38" s="21">
        <v>1</v>
      </c>
      <c r="E38" s="21"/>
      <c r="F38" s="22">
        <f>ROUND(D38*E38,2)</f>
        <v>0</v>
      </c>
      <c r="G38" s="6"/>
      <c r="ZY38" t="s">
        <v>149</v>
      </c>
      <c r="ZZ38" s="17" t="s">
        <v>150</v>
      </c>
    </row>
    <row r="39" spans="1:702" ht="25.5" x14ac:dyDescent="0.25">
      <c r="A39" s="18" t="s">
        <v>151</v>
      </c>
      <c r="B39" s="19" t="s">
        <v>152</v>
      </c>
      <c r="C39" s="20" t="s">
        <v>153</v>
      </c>
      <c r="D39" s="21">
        <v>1</v>
      </c>
      <c r="E39" s="21"/>
      <c r="F39" s="22">
        <f>ROUND(D39*E39,2)</f>
        <v>0</v>
      </c>
      <c r="G39" s="6"/>
      <c r="ZY39" t="s">
        <v>154</v>
      </c>
      <c r="ZZ39" s="17" t="s">
        <v>155</v>
      </c>
    </row>
    <row r="40" spans="1:702" ht="25.5" x14ac:dyDescent="0.25">
      <c r="A40" s="18" t="s">
        <v>156</v>
      </c>
      <c r="B40" s="19" t="s">
        <v>157</v>
      </c>
      <c r="C40" s="20" t="s">
        <v>158</v>
      </c>
      <c r="D40" s="21">
        <v>1</v>
      </c>
      <c r="E40" s="21"/>
      <c r="F40" s="22">
        <f>ROUND(D40*E40,2)</f>
        <v>0</v>
      </c>
      <c r="G40" s="6"/>
      <c r="ZY40" t="s">
        <v>159</v>
      </c>
      <c r="ZZ40" s="17" t="s">
        <v>160</v>
      </c>
    </row>
    <row r="41" spans="1:702" x14ac:dyDescent="0.25">
      <c r="A41" s="12" t="s">
        <v>161</v>
      </c>
      <c r="B41" s="30" t="s">
        <v>162</v>
      </c>
      <c r="C41" s="14"/>
      <c r="D41" s="15"/>
      <c r="E41" s="15"/>
      <c r="F41" s="16"/>
      <c r="G41" s="6"/>
      <c r="ZY41" t="s">
        <v>163</v>
      </c>
      <c r="ZZ41" s="17"/>
    </row>
    <row r="42" spans="1:702" x14ac:dyDescent="0.25">
      <c r="A42" s="18" t="s">
        <v>164</v>
      </c>
      <c r="B42" s="19" t="s">
        <v>165</v>
      </c>
      <c r="C42" s="20" t="s">
        <v>166</v>
      </c>
      <c r="D42" s="21">
        <v>14.45</v>
      </c>
      <c r="E42" s="21"/>
      <c r="F42" s="22">
        <f>ROUND(D42*E42,2)</f>
        <v>0</v>
      </c>
      <c r="G42" s="6"/>
      <c r="ZY42" t="s">
        <v>167</v>
      </c>
      <c r="ZZ42" s="17" t="s">
        <v>168</v>
      </c>
    </row>
    <row r="43" spans="1:702" ht="28.5" x14ac:dyDescent="0.25">
      <c r="A43" s="12" t="s">
        <v>169</v>
      </c>
      <c r="B43" s="29" t="s">
        <v>170</v>
      </c>
      <c r="C43" s="14"/>
      <c r="D43" s="15"/>
      <c r="E43" s="15"/>
      <c r="F43" s="16"/>
      <c r="G43" s="6"/>
      <c r="ZY43" t="s">
        <v>171</v>
      </c>
      <c r="ZZ43" s="17"/>
    </row>
    <row r="44" spans="1:702" ht="28.5" x14ac:dyDescent="0.25">
      <c r="A44" s="12" t="s">
        <v>172</v>
      </c>
      <c r="B44" s="30" t="s">
        <v>173</v>
      </c>
      <c r="C44" s="14"/>
      <c r="D44" s="15"/>
      <c r="E44" s="15"/>
      <c r="F44" s="16"/>
      <c r="G44" s="6"/>
      <c r="ZY44" t="s">
        <v>174</v>
      </c>
      <c r="ZZ44" s="17"/>
    </row>
    <row r="45" spans="1:702" ht="25.5" x14ac:dyDescent="0.25">
      <c r="A45" s="18" t="s">
        <v>175</v>
      </c>
      <c r="B45" s="19" t="s">
        <v>176</v>
      </c>
      <c r="C45" s="20" t="s">
        <v>177</v>
      </c>
      <c r="D45" s="21">
        <v>2</v>
      </c>
      <c r="E45" s="21"/>
      <c r="F45" s="22">
        <f>ROUND(D45*E45,2)</f>
        <v>0</v>
      </c>
      <c r="G45" s="6"/>
      <c r="ZY45" t="s">
        <v>178</v>
      </c>
      <c r="ZZ45" s="17" t="s">
        <v>179</v>
      </c>
    </row>
    <row r="46" spans="1:702" ht="25.5" x14ac:dyDescent="0.25">
      <c r="A46" s="18" t="s">
        <v>180</v>
      </c>
      <c r="B46" s="19" t="s">
        <v>181</v>
      </c>
      <c r="C46" s="20" t="s">
        <v>182</v>
      </c>
      <c r="D46" s="21">
        <v>4</v>
      </c>
      <c r="E46" s="21"/>
      <c r="F46" s="22">
        <f>ROUND(D46*E46,2)</f>
        <v>0</v>
      </c>
      <c r="G46" s="6"/>
      <c r="ZY46" t="s">
        <v>183</v>
      </c>
      <c r="ZZ46" s="17" t="s">
        <v>184</v>
      </c>
    </row>
    <row r="47" spans="1:702" ht="28.5" x14ac:dyDescent="0.25">
      <c r="A47" s="12" t="s">
        <v>185</v>
      </c>
      <c r="B47" s="30" t="s">
        <v>186</v>
      </c>
      <c r="C47" s="14"/>
      <c r="D47" s="15"/>
      <c r="E47" s="15"/>
      <c r="F47" s="16"/>
      <c r="G47" s="6"/>
      <c r="ZY47" t="s">
        <v>187</v>
      </c>
      <c r="ZZ47" s="17"/>
    </row>
    <row r="48" spans="1:702" ht="25.5" x14ac:dyDescent="0.25">
      <c r="A48" s="18" t="s">
        <v>188</v>
      </c>
      <c r="B48" s="19" t="s">
        <v>189</v>
      </c>
      <c r="C48" s="20" t="s">
        <v>190</v>
      </c>
      <c r="D48" s="21">
        <v>1</v>
      </c>
      <c r="E48" s="21"/>
      <c r="F48" s="22">
        <f>ROUND(D48*E48,2)</f>
        <v>0</v>
      </c>
      <c r="G48" s="6"/>
      <c r="ZY48" t="s">
        <v>191</v>
      </c>
      <c r="ZZ48" s="17" t="s">
        <v>192</v>
      </c>
    </row>
    <row r="49" spans="1:702" ht="25.5" x14ac:dyDescent="0.25">
      <c r="A49" s="18" t="s">
        <v>193</v>
      </c>
      <c r="B49" s="19" t="s">
        <v>194</v>
      </c>
      <c r="C49" s="20" t="s">
        <v>195</v>
      </c>
      <c r="D49" s="21">
        <v>2</v>
      </c>
      <c r="E49" s="21"/>
      <c r="F49" s="22">
        <f>ROUND(D49*E49,2)</f>
        <v>0</v>
      </c>
      <c r="G49" s="6"/>
      <c r="ZY49" t="s">
        <v>196</v>
      </c>
      <c r="ZZ49" s="17" t="s">
        <v>197</v>
      </c>
    </row>
    <row r="50" spans="1:702" ht="25.5" x14ac:dyDescent="0.25">
      <c r="A50" s="18" t="s">
        <v>198</v>
      </c>
      <c r="B50" s="19" t="s">
        <v>199</v>
      </c>
      <c r="C50" s="20" t="s">
        <v>200</v>
      </c>
      <c r="D50" s="21">
        <v>2</v>
      </c>
      <c r="E50" s="21"/>
      <c r="F50" s="22">
        <f>ROUND(D50*E50,2)</f>
        <v>0</v>
      </c>
      <c r="G50" s="6"/>
      <c r="ZY50" t="s">
        <v>201</v>
      </c>
      <c r="ZZ50" s="17" t="s">
        <v>202</v>
      </c>
    </row>
    <row r="51" spans="1:702" ht="28.5" x14ac:dyDescent="0.25">
      <c r="A51" s="12" t="s">
        <v>203</v>
      </c>
      <c r="B51" s="29" t="s">
        <v>204</v>
      </c>
      <c r="C51" s="14"/>
      <c r="D51" s="15"/>
      <c r="E51" s="15"/>
      <c r="F51" s="16"/>
      <c r="G51" s="6"/>
      <c r="ZY51" t="s">
        <v>205</v>
      </c>
      <c r="ZZ51" s="17"/>
    </row>
    <row r="52" spans="1:702" ht="28.5" x14ac:dyDescent="0.25">
      <c r="A52" s="12" t="s">
        <v>206</v>
      </c>
      <c r="B52" s="30" t="s">
        <v>207</v>
      </c>
      <c r="C52" s="14"/>
      <c r="D52" s="15"/>
      <c r="E52" s="15"/>
      <c r="F52" s="16"/>
      <c r="G52" s="6"/>
      <c r="ZY52" t="s">
        <v>208</v>
      </c>
      <c r="ZZ52" s="17"/>
    </row>
    <row r="53" spans="1:702" x14ac:dyDescent="0.25">
      <c r="A53" s="18" t="s">
        <v>209</v>
      </c>
      <c r="B53" s="19" t="s">
        <v>210</v>
      </c>
      <c r="C53" s="20" t="s">
        <v>211</v>
      </c>
      <c r="D53" s="21">
        <v>1</v>
      </c>
      <c r="E53" s="21"/>
      <c r="F53" s="22">
        <f>ROUND(D53*E53,2)</f>
        <v>0</v>
      </c>
      <c r="G53" s="6"/>
      <c r="ZY53" t="s">
        <v>212</v>
      </c>
      <c r="ZZ53" s="17" t="s">
        <v>213</v>
      </c>
    </row>
    <row r="54" spans="1:702" x14ac:dyDescent="0.25">
      <c r="A54" s="18" t="s">
        <v>214</v>
      </c>
      <c r="B54" s="19" t="s">
        <v>215</v>
      </c>
      <c r="C54" s="20" t="s">
        <v>216</v>
      </c>
      <c r="D54" s="21">
        <v>1</v>
      </c>
      <c r="E54" s="21"/>
      <c r="F54" s="22">
        <f>ROUND(D54*E54,2)</f>
        <v>0</v>
      </c>
      <c r="G54" s="6"/>
      <c r="ZY54" t="s">
        <v>217</v>
      </c>
      <c r="ZZ54" s="17" t="s">
        <v>218</v>
      </c>
    </row>
    <row r="55" spans="1:702" x14ac:dyDescent="0.25">
      <c r="A55" s="18" t="s">
        <v>219</v>
      </c>
      <c r="B55" s="19" t="s">
        <v>220</v>
      </c>
      <c r="C55" s="20" t="s">
        <v>221</v>
      </c>
      <c r="D55" s="21">
        <v>3</v>
      </c>
      <c r="E55" s="21"/>
      <c r="F55" s="22">
        <f>ROUND(D55*E55,2)</f>
        <v>0</v>
      </c>
      <c r="G55" s="6"/>
      <c r="ZY55" t="s">
        <v>222</v>
      </c>
      <c r="ZZ55" s="17" t="s">
        <v>223</v>
      </c>
    </row>
    <row r="56" spans="1:702" x14ac:dyDescent="0.25">
      <c r="A56" s="18" t="s">
        <v>224</v>
      </c>
      <c r="B56" s="19" t="s">
        <v>225</v>
      </c>
      <c r="C56" s="20" t="s">
        <v>226</v>
      </c>
      <c r="D56" s="21">
        <v>2</v>
      </c>
      <c r="E56" s="21"/>
      <c r="F56" s="22">
        <f>ROUND(D56*E56,2)</f>
        <v>0</v>
      </c>
      <c r="G56" s="6"/>
      <c r="ZY56" t="s">
        <v>227</v>
      </c>
      <c r="ZZ56" s="17" t="s">
        <v>228</v>
      </c>
    </row>
    <row r="57" spans="1:702" x14ac:dyDescent="0.25">
      <c r="A57" s="18" t="s">
        <v>229</v>
      </c>
      <c r="B57" s="19" t="s">
        <v>230</v>
      </c>
      <c r="C57" s="20" t="s">
        <v>231</v>
      </c>
      <c r="D57" s="21">
        <v>6</v>
      </c>
      <c r="E57" s="21"/>
      <c r="F57" s="22">
        <f>ROUND(D57*E57,2)</f>
        <v>0</v>
      </c>
      <c r="G57" s="6"/>
      <c r="ZY57" t="s">
        <v>232</v>
      </c>
      <c r="ZZ57" s="17" t="s">
        <v>233</v>
      </c>
    </row>
    <row r="58" spans="1:702" x14ac:dyDescent="0.25">
      <c r="A58" s="23"/>
      <c r="B58" s="24"/>
      <c r="C58" s="14"/>
      <c r="D58" s="15"/>
      <c r="E58" s="15"/>
      <c r="F58" s="25"/>
      <c r="G58" s="6"/>
    </row>
    <row r="59" spans="1:702" x14ac:dyDescent="0.25">
      <c r="A59" s="26"/>
      <c r="B59" s="27" t="s">
        <v>234</v>
      </c>
      <c r="C59" s="14"/>
      <c r="D59" s="15"/>
      <c r="E59" s="15"/>
      <c r="F59" s="28">
        <f>SUBTOTAL(109,F12:F58)</f>
        <v>0</v>
      </c>
      <c r="G59" s="6"/>
      <c r="ZY59" t="s">
        <v>235</v>
      </c>
    </row>
    <row r="60" spans="1:702" x14ac:dyDescent="0.25">
      <c r="A60" s="23"/>
      <c r="B60" s="24"/>
      <c r="C60" s="14"/>
      <c r="D60" s="15"/>
      <c r="E60" s="15"/>
      <c r="F60" s="11"/>
      <c r="G60" s="6"/>
    </row>
    <row r="61" spans="1:702" ht="28.5" x14ac:dyDescent="0.25">
      <c r="A61" s="12" t="s">
        <v>236</v>
      </c>
      <c r="B61" s="13" t="s">
        <v>237</v>
      </c>
      <c r="C61" s="14"/>
      <c r="D61" s="15"/>
      <c r="E61" s="15"/>
      <c r="F61" s="16"/>
      <c r="G61" s="6"/>
      <c r="ZY61" t="s">
        <v>238</v>
      </c>
      <c r="ZZ61" s="17"/>
    </row>
    <row r="62" spans="1:702" x14ac:dyDescent="0.25">
      <c r="A62" s="12" t="s">
        <v>239</v>
      </c>
      <c r="B62" s="29" t="s">
        <v>240</v>
      </c>
      <c r="C62" s="14"/>
      <c r="D62" s="15"/>
      <c r="E62" s="15"/>
      <c r="F62" s="16"/>
      <c r="G62" s="6"/>
      <c r="ZY62" t="s">
        <v>241</v>
      </c>
      <c r="ZZ62" s="17"/>
    </row>
    <row r="63" spans="1:702" x14ac:dyDescent="0.25">
      <c r="A63" s="12" t="s">
        <v>242</v>
      </c>
      <c r="B63" s="30" t="s">
        <v>243</v>
      </c>
      <c r="C63" s="14"/>
      <c r="D63" s="15"/>
      <c r="E63" s="15"/>
      <c r="F63" s="16"/>
      <c r="G63" s="6"/>
      <c r="ZY63" t="s">
        <v>244</v>
      </c>
      <c r="ZZ63" s="17"/>
    </row>
    <row r="64" spans="1:702" ht="25.5" x14ac:dyDescent="0.25">
      <c r="A64" s="18" t="s">
        <v>245</v>
      </c>
      <c r="B64" s="19" t="s">
        <v>246</v>
      </c>
      <c r="C64" s="20" t="s">
        <v>247</v>
      </c>
      <c r="D64" s="21">
        <v>4</v>
      </c>
      <c r="E64" s="21"/>
      <c r="F64" s="22">
        <f>ROUND(D64*E64,2)</f>
        <v>0</v>
      </c>
      <c r="G64" s="6"/>
      <c r="ZY64" t="s">
        <v>248</v>
      </c>
      <c r="ZZ64" s="17" t="s">
        <v>249</v>
      </c>
    </row>
    <row r="65" spans="1:702" x14ac:dyDescent="0.25">
      <c r="A65" s="12" t="s">
        <v>250</v>
      </c>
      <c r="B65" s="30" t="s">
        <v>251</v>
      </c>
      <c r="C65" s="14"/>
      <c r="D65" s="15"/>
      <c r="E65" s="15"/>
      <c r="F65" s="16"/>
      <c r="G65" s="6"/>
      <c r="ZY65" t="s">
        <v>252</v>
      </c>
      <c r="ZZ65" s="17"/>
    </row>
    <row r="66" spans="1:702" x14ac:dyDescent="0.25">
      <c r="A66" s="18" t="s">
        <v>253</v>
      </c>
      <c r="B66" s="19" t="s">
        <v>254</v>
      </c>
      <c r="C66" s="20" t="s">
        <v>255</v>
      </c>
      <c r="D66" s="21">
        <v>14</v>
      </c>
      <c r="E66" s="21"/>
      <c r="F66" s="22">
        <f>ROUND(D66*E66,2)</f>
        <v>0</v>
      </c>
      <c r="G66" s="6"/>
      <c r="ZY66" t="s">
        <v>256</v>
      </c>
      <c r="ZZ66" s="17" t="s">
        <v>257</v>
      </c>
    </row>
    <row r="67" spans="1:702" x14ac:dyDescent="0.25">
      <c r="A67" s="23"/>
      <c r="B67" s="24"/>
      <c r="C67" s="14"/>
      <c r="D67" s="15"/>
      <c r="E67" s="15"/>
      <c r="F67" s="25"/>
      <c r="G67" s="6"/>
    </row>
    <row r="68" spans="1:702" ht="28.5" x14ac:dyDescent="0.25">
      <c r="A68" s="26"/>
      <c r="B68" s="27" t="s">
        <v>258</v>
      </c>
      <c r="C68" s="14"/>
      <c r="D68" s="15"/>
      <c r="E68" s="15"/>
      <c r="F68" s="28">
        <f>SUBTOTAL(109,F63:F67)</f>
        <v>0</v>
      </c>
      <c r="G68" s="6"/>
      <c r="ZY68" t="s">
        <v>259</v>
      </c>
    </row>
    <row r="69" spans="1:702" x14ac:dyDescent="0.25">
      <c r="A69" s="23"/>
      <c r="B69" s="24"/>
      <c r="C69" s="14"/>
      <c r="D69" s="15"/>
      <c r="E69" s="15"/>
      <c r="F69" s="11"/>
      <c r="G69" s="6"/>
    </row>
    <row r="70" spans="1:702" x14ac:dyDescent="0.25">
      <c r="A70" s="12" t="s">
        <v>260</v>
      </c>
      <c r="B70" s="13" t="s">
        <v>261</v>
      </c>
      <c r="C70" s="14"/>
      <c r="D70" s="15"/>
      <c r="E70" s="15"/>
      <c r="F70" s="16"/>
      <c r="G70" s="6"/>
      <c r="ZY70" t="s">
        <v>262</v>
      </c>
      <c r="ZZ70" s="17"/>
    </row>
    <row r="71" spans="1:702" x14ac:dyDescent="0.25">
      <c r="A71" s="12" t="s">
        <v>263</v>
      </c>
      <c r="B71" s="29" t="s">
        <v>264</v>
      </c>
      <c r="C71" s="14"/>
      <c r="D71" s="15"/>
      <c r="E71" s="15"/>
      <c r="F71" s="16"/>
      <c r="G71" s="6"/>
      <c r="ZY71" t="s">
        <v>265</v>
      </c>
      <c r="ZZ71" s="17"/>
    </row>
    <row r="72" spans="1:702" ht="38.25" x14ac:dyDescent="0.25">
      <c r="A72" s="18" t="s">
        <v>266</v>
      </c>
      <c r="B72" s="19" t="s">
        <v>267</v>
      </c>
      <c r="C72" s="20" t="s">
        <v>268</v>
      </c>
      <c r="D72" s="21">
        <v>34.880000000000003</v>
      </c>
      <c r="E72" s="21"/>
      <c r="F72" s="22">
        <f>ROUND(D72*E72,2)</f>
        <v>0</v>
      </c>
      <c r="G72" s="6"/>
      <c r="ZY72" t="s">
        <v>269</v>
      </c>
      <c r="ZZ72" s="17" t="s">
        <v>270</v>
      </c>
    </row>
    <row r="73" spans="1:702" ht="25.5" x14ac:dyDescent="0.25">
      <c r="A73" s="18" t="s">
        <v>271</v>
      </c>
      <c r="B73" s="19" t="s">
        <v>272</v>
      </c>
      <c r="C73" s="20" t="s">
        <v>273</v>
      </c>
      <c r="D73" s="21">
        <v>10</v>
      </c>
      <c r="E73" s="21"/>
      <c r="F73" s="22">
        <f>ROUND(D73*E73,2)</f>
        <v>0</v>
      </c>
      <c r="G73" s="6"/>
      <c r="ZY73" t="s">
        <v>274</v>
      </c>
      <c r="ZZ73" s="17" t="s">
        <v>275</v>
      </c>
    </row>
    <row r="74" spans="1:702" x14ac:dyDescent="0.25">
      <c r="A74" s="23"/>
      <c r="B74" s="24"/>
      <c r="C74" s="14"/>
      <c r="D74" s="15"/>
      <c r="E74" s="15"/>
      <c r="F74" s="25"/>
      <c r="G74" s="6"/>
    </row>
    <row r="75" spans="1:702" ht="28.5" x14ac:dyDescent="0.25">
      <c r="A75" s="26"/>
      <c r="B75" s="27" t="s">
        <v>276</v>
      </c>
      <c r="C75" s="14"/>
      <c r="D75" s="15"/>
      <c r="E75" s="15"/>
      <c r="F75" s="28">
        <f>SUBTOTAL(109,F72:F74)</f>
        <v>0</v>
      </c>
      <c r="G75" s="6"/>
      <c r="ZY75" t="s">
        <v>277</v>
      </c>
    </row>
    <row r="76" spans="1:702" x14ac:dyDescent="0.25">
      <c r="A76" s="23"/>
      <c r="B76" s="24"/>
      <c r="C76" s="14"/>
      <c r="D76" s="15"/>
      <c r="E76" s="15"/>
      <c r="F76" s="11"/>
      <c r="G76" s="6"/>
    </row>
    <row r="77" spans="1:702" x14ac:dyDescent="0.25">
      <c r="A77" s="12" t="s">
        <v>278</v>
      </c>
      <c r="B77" s="13" t="s">
        <v>279</v>
      </c>
      <c r="C77" s="14"/>
      <c r="D77" s="15"/>
      <c r="E77" s="15"/>
      <c r="F77" s="16"/>
      <c r="G77" s="6"/>
      <c r="ZY77" t="s">
        <v>280</v>
      </c>
      <c r="ZZ77" s="17"/>
    </row>
    <row r="78" spans="1:702" x14ac:dyDescent="0.25">
      <c r="A78" s="18" t="s">
        <v>281</v>
      </c>
      <c r="B78" s="19" t="s">
        <v>282</v>
      </c>
      <c r="C78" s="20" t="s">
        <v>283</v>
      </c>
      <c r="D78" s="21">
        <v>1</v>
      </c>
      <c r="E78" s="21"/>
      <c r="F78" s="22">
        <f>ROUND(D78*E78,2)</f>
        <v>0</v>
      </c>
      <c r="G78" s="6"/>
      <c r="ZY78" t="s">
        <v>284</v>
      </c>
      <c r="ZZ78" s="17" t="s">
        <v>285</v>
      </c>
    </row>
    <row r="79" spans="1:702" x14ac:dyDescent="0.25">
      <c r="A79" s="23"/>
      <c r="B79" s="24"/>
      <c r="C79" s="14"/>
      <c r="D79" s="15"/>
      <c r="E79" s="15"/>
      <c r="F79" s="25"/>
      <c r="G79" s="6"/>
    </row>
    <row r="80" spans="1:702" x14ac:dyDescent="0.25">
      <c r="A80" s="26"/>
      <c r="B80" s="27" t="s">
        <v>286</v>
      </c>
      <c r="C80" s="14"/>
      <c r="D80" s="15"/>
      <c r="E80" s="15"/>
      <c r="F80" s="28">
        <f>SUBTOTAL(109,F78:F79)</f>
        <v>0</v>
      </c>
      <c r="G80" s="6"/>
      <c r="ZY80" t="s">
        <v>287</v>
      </c>
    </row>
    <row r="81" spans="1:701" x14ac:dyDescent="0.25">
      <c r="A81" s="23"/>
      <c r="B81" s="24"/>
      <c r="C81" s="14"/>
      <c r="D81" s="15"/>
      <c r="E81" s="15"/>
      <c r="F81" s="11"/>
      <c r="G81" s="6"/>
    </row>
    <row r="82" spans="1:701" x14ac:dyDescent="0.25">
      <c r="A82" s="31"/>
      <c r="B82" s="32"/>
      <c r="C82" s="33"/>
      <c r="D82" s="34"/>
      <c r="E82" s="34"/>
      <c r="F82" s="25"/>
      <c r="G82" s="6"/>
    </row>
    <row r="83" spans="1:701" x14ac:dyDescent="0.25">
      <c r="A83" s="35"/>
      <c r="B83" s="35"/>
      <c r="C83" s="35"/>
      <c r="D83" s="35"/>
      <c r="E83" s="35"/>
      <c r="F83" s="35"/>
    </row>
    <row r="84" spans="1:701" x14ac:dyDescent="0.25">
      <c r="B84" s="43" t="s">
        <v>288</v>
      </c>
      <c r="C84" s="44"/>
      <c r="D84" s="44"/>
      <c r="F84" s="37">
        <f>SUBTOTAL(109,F3:F82)</f>
        <v>0</v>
      </c>
      <c r="ZY84" t="s">
        <v>289</v>
      </c>
    </row>
    <row r="85" spans="1:701" x14ac:dyDescent="0.25">
      <c r="A85" s="38" t="s">
        <v>290</v>
      </c>
      <c r="B85" s="36" t="str">
        <f>CONCATENATE("TVA (",A85,"%)")</f>
        <v>TVA (20%)</v>
      </c>
      <c r="F85" s="37">
        <f>(F84*A85)/100</f>
        <v>0</v>
      </c>
      <c r="ZY85" t="s">
        <v>291</v>
      </c>
    </row>
    <row r="86" spans="1:701" x14ac:dyDescent="0.25">
      <c r="B86" s="36" t="s">
        <v>292</v>
      </c>
      <c r="F86" s="37">
        <f>F84+F85</f>
        <v>0</v>
      </c>
      <c r="ZY86" t="s">
        <v>293</v>
      </c>
    </row>
  </sheetData>
  <mergeCells count="2">
    <mergeCell ref="A1:F1"/>
    <mergeCell ref="B84:D84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B4F4-DEBC-4D87-B523-6C9AFE157788}">
  <sheetPr>
    <pageSetUpPr fitToPage="1"/>
  </sheetPr>
  <dimension ref="A1:ZZ1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140625" customWidth="1"/>
    <col min="7" max="7" width="10.7109375" customWidth="1"/>
    <col min="701" max="703" width="10.7109375" customWidth="1"/>
  </cols>
  <sheetData>
    <row r="1" spans="1:702" ht="110.65" customHeight="1" x14ac:dyDescent="0.25">
      <c r="A1" s="40"/>
      <c r="B1" s="41"/>
      <c r="C1" s="41"/>
      <c r="D1" s="41"/>
      <c r="E1" s="41"/>
      <c r="F1" s="42"/>
    </row>
    <row r="2" spans="1:702" x14ac:dyDescent="0.25">
      <c r="A2" s="1"/>
      <c r="B2" s="2"/>
      <c r="C2" s="3" t="s">
        <v>294</v>
      </c>
      <c r="D2" s="4" t="s">
        <v>295</v>
      </c>
      <c r="E2" s="4" t="s">
        <v>296</v>
      </c>
      <c r="F2" s="5" t="s">
        <v>297</v>
      </c>
      <c r="G2" s="6"/>
    </row>
    <row r="3" spans="1:702" x14ac:dyDescent="0.25">
      <c r="A3" s="7"/>
      <c r="B3" s="8"/>
      <c r="C3" s="9"/>
      <c r="D3" s="10"/>
      <c r="E3" s="10"/>
      <c r="F3" s="11"/>
      <c r="G3" s="6"/>
    </row>
    <row r="4" spans="1:702" x14ac:dyDescent="0.25">
      <c r="A4" s="12" t="s">
        <v>298</v>
      </c>
      <c r="B4" s="13" t="s">
        <v>299</v>
      </c>
      <c r="C4" s="14"/>
      <c r="D4" s="15"/>
      <c r="E4" s="15"/>
      <c r="F4" s="16"/>
      <c r="G4" s="6"/>
      <c r="ZY4" t="s">
        <v>300</v>
      </c>
      <c r="ZZ4" s="17"/>
    </row>
    <row r="5" spans="1:702" ht="57" x14ac:dyDescent="0.25">
      <c r="A5" s="12" t="s">
        <v>301</v>
      </c>
      <c r="B5" s="29" t="s">
        <v>302</v>
      </c>
      <c r="C5" s="14"/>
      <c r="D5" s="15"/>
      <c r="E5" s="15"/>
      <c r="F5" s="16"/>
      <c r="G5" s="6"/>
      <c r="ZY5" t="s">
        <v>303</v>
      </c>
      <c r="ZZ5" s="17"/>
    </row>
    <row r="6" spans="1:702" x14ac:dyDescent="0.25">
      <c r="A6" s="12" t="s">
        <v>304</v>
      </c>
      <c r="B6" s="30" t="s">
        <v>305</v>
      </c>
      <c r="C6" s="14"/>
      <c r="D6" s="15"/>
      <c r="E6" s="15"/>
      <c r="F6" s="16"/>
      <c r="G6" s="6"/>
      <c r="ZY6" t="s">
        <v>306</v>
      </c>
      <c r="ZZ6" s="17"/>
    </row>
    <row r="7" spans="1:702" x14ac:dyDescent="0.25">
      <c r="A7" s="12" t="s">
        <v>307</v>
      </c>
      <c r="B7" s="39" t="s">
        <v>308</v>
      </c>
      <c r="C7" s="14"/>
      <c r="D7" s="15"/>
      <c r="E7" s="15"/>
      <c r="F7" s="16"/>
      <c r="G7" s="6"/>
      <c r="ZY7" t="s">
        <v>309</v>
      </c>
      <c r="ZZ7" s="17"/>
    </row>
    <row r="8" spans="1:702" ht="25.5" x14ac:dyDescent="0.25">
      <c r="A8" s="18" t="s">
        <v>310</v>
      </c>
      <c r="B8" s="19" t="s">
        <v>311</v>
      </c>
      <c r="C8" s="20" t="s">
        <v>312</v>
      </c>
      <c r="D8" s="21">
        <v>-4</v>
      </c>
      <c r="E8" s="21"/>
      <c r="F8" s="22">
        <f>ROUND(D8*E8,2)</f>
        <v>0</v>
      </c>
      <c r="G8" s="6"/>
      <c r="ZY8" t="s">
        <v>313</v>
      </c>
      <c r="ZZ8" s="17" t="s">
        <v>314</v>
      </c>
    </row>
    <row r="9" spans="1:702" ht="28.5" x14ac:dyDescent="0.25">
      <c r="A9" s="12" t="s">
        <v>315</v>
      </c>
      <c r="B9" s="30" t="s">
        <v>316</v>
      </c>
      <c r="C9" s="14"/>
      <c r="D9" s="15"/>
      <c r="E9" s="15"/>
      <c r="F9" s="16"/>
      <c r="G9" s="6"/>
      <c r="ZY9" t="s">
        <v>317</v>
      </c>
      <c r="ZZ9" s="17"/>
    </row>
    <row r="10" spans="1:702" ht="28.5" x14ac:dyDescent="0.25">
      <c r="A10" s="12" t="s">
        <v>318</v>
      </c>
      <c r="B10" s="39" t="s">
        <v>319</v>
      </c>
      <c r="C10" s="14"/>
      <c r="D10" s="15"/>
      <c r="E10" s="15"/>
      <c r="F10" s="16"/>
      <c r="G10" s="6"/>
      <c r="ZY10" t="s">
        <v>320</v>
      </c>
      <c r="ZZ10" s="17"/>
    </row>
    <row r="11" spans="1:702" x14ac:dyDescent="0.25">
      <c r="A11" s="18" t="s">
        <v>321</v>
      </c>
      <c r="B11" s="19" t="s">
        <v>322</v>
      </c>
      <c r="C11" s="20" t="s">
        <v>323</v>
      </c>
      <c r="D11" s="21">
        <v>4</v>
      </c>
      <c r="E11" s="21"/>
      <c r="F11" s="22">
        <f>ROUND(D11*E11,2)</f>
        <v>0</v>
      </c>
      <c r="G11" s="6"/>
      <c r="ZY11" t="s">
        <v>324</v>
      </c>
      <c r="ZZ11" s="17" t="s">
        <v>325</v>
      </c>
    </row>
    <row r="12" spans="1:702" x14ac:dyDescent="0.25">
      <c r="A12" s="23"/>
      <c r="B12" s="24"/>
      <c r="C12" s="14"/>
      <c r="D12" s="15"/>
      <c r="E12" s="15"/>
      <c r="F12" s="25"/>
      <c r="G12" s="6"/>
    </row>
    <row r="13" spans="1:702" x14ac:dyDescent="0.25">
      <c r="A13" s="26"/>
      <c r="B13" s="27" t="s">
        <v>326</v>
      </c>
      <c r="C13" s="14"/>
      <c r="D13" s="15"/>
      <c r="E13" s="15"/>
      <c r="F13" s="28">
        <f>SUBTOTAL(109,F6:F12)</f>
        <v>0</v>
      </c>
      <c r="G13" s="6"/>
      <c r="ZY13" t="s">
        <v>327</v>
      </c>
    </row>
    <row r="14" spans="1:702" x14ac:dyDescent="0.25">
      <c r="A14" s="23"/>
      <c r="B14" s="24"/>
      <c r="C14" s="14"/>
      <c r="D14" s="15"/>
      <c r="E14" s="15"/>
      <c r="F14" s="11"/>
      <c r="G14" s="6"/>
    </row>
    <row r="15" spans="1:702" x14ac:dyDescent="0.25">
      <c r="A15" s="31"/>
      <c r="B15" s="32"/>
      <c r="C15" s="33"/>
      <c r="D15" s="34"/>
      <c r="E15" s="34"/>
      <c r="F15" s="25"/>
      <c r="G15" s="6"/>
    </row>
    <row r="16" spans="1:702" x14ac:dyDescent="0.25">
      <c r="A16" s="35"/>
      <c r="B16" s="35"/>
      <c r="C16" s="35"/>
      <c r="D16" s="35"/>
      <c r="E16" s="35"/>
      <c r="F16" s="35"/>
    </row>
    <row r="17" spans="1:701" x14ac:dyDescent="0.25">
      <c r="B17" s="43" t="s">
        <v>328</v>
      </c>
      <c r="C17" s="44"/>
      <c r="D17" s="44"/>
      <c r="F17" s="37">
        <f>SUBTOTAL(109,F3:F15)</f>
        <v>0</v>
      </c>
      <c r="ZY17" t="s">
        <v>329</v>
      </c>
    </row>
    <row r="18" spans="1:701" x14ac:dyDescent="0.25">
      <c r="A18" s="38" t="s">
        <v>330</v>
      </c>
      <c r="B18" s="36" t="str">
        <f>CONCATENATE("TVA (",A18,"%)")</f>
        <v>TVA (20%)</v>
      </c>
      <c r="F18" s="37">
        <f>(F17*A18)/100</f>
        <v>0</v>
      </c>
      <c r="ZY18" t="s">
        <v>331</v>
      </c>
    </row>
    <row r="19" spans="1:701" x14ac:dyDescent="0.25">
      <c r="B19" s="36" t="s">
        <v>332</v>
      </c>
      <c r="F19" s="37">
        <f>F17+F18</f>
        <v>0</v>
      </c>
      <c r="ZY19" t="s">
        <v>333</v>
      </c>
    </row>
  </sheetData>
  <mergeCells count="2">
    <mergeCell ref="A1:F1"/>
    <mergeCell ref="B17:D17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7D0E-0DC1-4D7C-89EE-66FFC05140F4}">
  <sheetPr>
    <pageSetUpPr fitToPage="1"/>
  </sheetPr>
  <dimension ref="A1:ZZ14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140625" customWidth="1"/>
    <col min="7" max="7" width="10.7109375" customWidth="1"/>
    <col min="701" max="703" width="10.7109375" customWidth="1"/>
  </cols>
  <sheetData>
    <row r="1" spans="1:702" ht="110.65" customHeight="1" x14ac:dyDescent="0.25">
      <c r="A1" s="40"/>
      <c r="B1" s="41"/>
      <c r="C1" s="41"/>
      <c r="D1" s="41"/>
      <c r="E1" s="41"/>
      <c r="F1" s="42"/>
    </row>
    <row r="2" spans="1:702" x14ac:dyDescent="0.25">
      <c r="A2" s="1"/>
      <c r="B2" s="2"/>
      <c r="C2" s="3" t="s">
        <v>334</v>
      </c>
      <c r="D2" s="4" t="s">
        <v>335</v>
      </c>
      <c r="E2" s="4" t="s">
        <v>336</v>
      </c>
      <c r="F2" s="5" t="s">
        <v>337</v>
      </c>
      <c r="G2" s="6"/>
    </row>
    <row r="3" spans="1:702" x14ac:dyDescent="0.25">
      <c r="A3" s="7"/>
      <c r="B3" s="8"/>
      <c r="C3" s="9"/>
      <c r="D3" s="10"/>
      <c r="E3" s="10"/>
      <c r="F3" s="11"/>
      <c r="G3" s="6"/>
    </row>
    <row r="4" spans="1:702" x14ac:dyDescent="0.25">
      <c r="A4" s="12" t="s">
        <v>338</v>
      </c>
      <c r="B4" s="13" t="s">
        <v>339</v>
      </c>
      <c r="C4" s="14"/>
      <c r="D4" s="15"/>
      <c r="E4" s="15"/>
      <c r="F4" s="16"/>
      <c r="G4" s="6"/>
      <c r="ZY4" t="s">
        <v>340</v>
      </c>
      <c r="ZZ4" s="17"/>
    </row>
    <row r="5" spans="1:702" ht="57" x14ac:dyDescent="0.25">
      <c r="A5" s="12" t="s">
        <v>341</v>
      </c>
      <c r="B5" s="29" t="s">
        <v>342</v>
      </c>
      <c r="C5" s="14"/>
      <c r="D5" s="15"/>
      <c r="E5" s="15"/>
      <c r="F5" s="16"/>
      <c r="G5" s="6"/>
      <c r="ZY5" t="s">
        <v>343</v>
      </c>
      <c r="ZZ5" s="17"/>
    </row>
    <row r="6" spans="1:702" ht="25.5" x14ac:dyDescent="0.25">
      <c r="A6" s="18" t="s">
        <v>344</v>
      </c>
      <c r="B6" s="19" t="s">
        <v>345</v>
      </c>
      <c r="C6" s="20" t="s">
        <v>346</v>
      </c>
      <c r="D6" s="21">
        <v>39.44</v>
      </c>
      <c r="E6" s="21"/>
      <c r="F6" s="22">
        <f>ROUND(D6*E6,2)</f>
        <v>0</v>
      </c>
      <c r="G6" s="6"/>
      <c r="ZY6" t="s">
        <v>347</v>
      </c>
      <c r="ZZ6" s="17" t="s">
        <v>348</v>
      </c>
    </row>
    <row r="7" spans="1:702" x14ac:dyDescent="0.25">
      <c r="A7" s="23"/>
      <c r="B7" s="24"/>
      <c r="C7" s="14"/>
      <c r="D7" s="15"/>
      <c r="E7" s="15"/>
      <c r="F7" s="25"/>
      <c r="G7" s="6"/>
    </row>
    <row r="8" spans="1:702" x14ac:dyDescent="0.25">
      <c r="A8" s="26"/>
      <c r="B8" s="27" t="s">
        <v>349</v>
      </c>
      <c r="C8" s="14"/>
      <c r="D8" s="15"/>
      <c r="E8" s="15"/>
      <c r="F8" s="28">
        <f>SUBTOTAL(109,F6:F7)</f>
        <v>0</v>
      </c>
      <c r="G8" s="6"/>
      <c r="ZY8" t="s">
        <v>350</v>
      </c>
    </row>
    <row r="9" spans="1:702" x14ac:dyDescent="0.25">
      <c r="A9" s="23"/>
      <c r="B9" s="24"/>
      <c r="C9" s="14"/>
      <c r="D9" s="15"/>
      <c r="E9" s="15"/>
      <c r="F9" s="11"/>
      <c r="G9" s="6"/>
    </row>
    <row r="10" spans="1:702" x14ac:dyDescent="0.25">
      <c r="A10" s="31"/>
      <c r="B10" s="32"/>
      <c r="C10" s="33"/>
      <c r="D10" s="34"/>
      <c r="E10" s="34"/>
      <c r="F10" s="25"/>
      <c r="G10" s="6"/>
    </row>
    <row r="11" spans="1:702" x14ac:dyDescent="0.25">
      <c r="A11" s="35"/>
      <c r="B11" s="35"/>
      <c r="C11" s="35"/>
      <c r="D11" s="35"/>
      <c r="E11" s="35"/>
      <c r="F11" s="35"/>
    </row>
    <row r="12" spans="1:702" x14ac:dyDescent="0.25">
      <c r="B12" s="43" t="s">
        <v>351</v>
      </c>
      <c r="C12" s="44"/>
      <c r="D12" s="44"/>
      <c r="F12" s="37">
        <f>SUBTOTAL(109,F3:F10)</f>
        <v>0</v>
      </c>
      <c r="ZY12" t="s">
        <v>352</v>
      </c>
    </row>
    <row r="13" spans="1:702" x14ac:dyDescent="0.25">
      <c r="A13" s="38" t="s">
        <v>353</v>
      </c>
      <c r="B13" s="36" t="str">
        <f>CONCATENATE("TVA (",A13,"%)")</f>
        <v>TVA (20%)</v>
      </c>
      <c r="F13" s="37">
        <f>(F12*A13)/100</f>
        <v>0</v>
      </c>
      <c r="ZY13" t="s">
        <v>354</v>
      </c>
    </row>
    <row r="14" spans="1:702" x14ac:dyDescent="0.25">
      <c r="B14" s="36" t="s">
        <v>355</v>
      </c>
      <c r="F14" s="37">
        <f>F12+F13</f>
        <v>0</v>
      </c>
      <c r="ZY14" t="s">
        <v>356</v>
      </c>
    </row>
  </sheetData>
  <mergeCells count="2">
    <mergeCell ref="A1:F1"/>
    <mergeCell ref="B12:D12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Lot N°01 Page de garde</vt:lpstr>
      <vt:lpstr>Lot N°01 REMPLACEMENT MENUISER</vt:lpstr>
      <vt:lpstr>Lot N°01 PSE n°1  Remplacement</vt:lpstr>
      <vt:lpstr>Lot N°01 PSE n°2   Protections</vt:lpstr>
      <vt:lpstr>'Lot N°01 PSE n°1  Remplacement'!Impression_des_titres</vt:lpstr>
      <vt:lpstr>'Lot N°01 PSE n°2   Protections'!Impression_des_titres</vt:lpstr>
      <vt:lpstr>'Lot N°01 REMPLACEMENT MENUISER'!Impression_des_titres</vt:lpstr>
      <vt:lpstr>'Lot N°01 PSE n°1  Remplacement'!Zone_d_impression</vt:lpstr>
      <vt:lpstr>'Lot N°01 PSE n°2   Protections'!Zone_d_impression</vt:lpstr>
      <vt:lpstr>'Lot N°01 REMPLACEMENT MENUISER'!Zone_d_impression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jerome.schneider</dc:creator>
  <cp:lastModifiedBy>Jérôme SCHNEIDER</cp:lastModifiedBy>
  <dcterms:created xsi:type="dcterms:W3CDTF">2023-06-22T14:26:36Z</dcterms:created>
  <dcterms:modified xsi:type="dcterms:W3CDTF">2023-06-22T14:26:59Z</dcterms:modified>
</cp:coreProperties>
</file>