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U:\04_SGP\GTEC\Commun\05 - DESSINATEURS SGP\03 - SYGAP _ G2D _ GTEC _..._\02 _ G2D\"/>
    </mc:Choice>
  </mc:AlternateContent>
  <bookViews>
    <workbookView xWindow="24948" yWindow="1092" windowWidth="18000" windowHeight="9480" activeTab="1"/>
  </bookViews>
  <sheets>
    <sheet name="REFERENCES_TABLEAU" sheetId="2" r:id="rId1"/>
    <sheet name="B8-2_COMPOSANT" sheetId="1" r:id="rId2"/>
  </sheets>
  <definedNames>
    <definedName name="CODE_IMMEUBLE_DENOMINATION">REFERENCES_TABLEAU!#REF!</definedName>
    <definedName name="G2D_V4_LOCAUX">REFERENCES_TABLEAU!$C$4:$C$131</definedName>
    <definedName name="LISTE_IMMEUBLE">REFERENCES_TABLEAU!$K$2:$K$77</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K77" i="2" l="1"/>
  <c r="K76" i="2"/>
  <c r="K75" i="2"/>
  <c r="K74" i="2"/>
  <c r="K73" i="2"/>
  <c r="K72" i="2"/>
  <c r="K71" i="2"/>
  <c r="K70" i="2"/>
  <c r="K69" i="2"/>
  <c r="K68" i="2"/>
  <c r="K67" i="2"/>
  <c r="K66" i="2"/>
  <c r="K65" i="2"/>
  <c r="K64" i="2"/>
  <c r="K63" i="2"/>
  <c r="K62" i="2"/>
  <c r="K61" i="2"/>
  <c r="K60" i="2"/>
  <c r="K59" i="2"/>
  <c r="K58" i="2"/>
  <c r="K57" i="2"/>
  <c r="K56" i="2"/>
  <c r="K55" i="2"/>
  <c r="K54" i="2"/>
  <c r="K53" i="2"/>
  <c r="K52" i="2"/>
  <c r="K51" i="2"/>
  <c r="K50" i="2"/>
  <c r="K49" i="2"/>
  <c r="K48" i="2"/>
  <c r="K47" i="2"/>
  <c r="K46" i="2"/>
  <c r="K45" i="2"/>
  <c r="K44" i="2"/>
  <c r="K43" i="2"/>
  <c r="K42" i="2"/>
  <c r="K41" i="2"/>
  <c r="K40" i="2"/>
  <c r="K39" i="2"/>
  <c r="K38" i="2"/>
  <c r="K37" i="2"/>
  <c r="K36" i="2"/>
  <c r="K35" i="2"/>
  <c r="K34" i="2"/>
  <c r="K33" i="2"/>
  <c r="K32" i="2"/>
  <c r="K31" i="2"/>
  <c r="K30" i="2"/>
  <c r="K29" i="2"/>
  <c r="K28" i="2"/>
  <c r="K27" i="2"/>
  <c r="K26" i="2"/>
  <c r="K25" i="2"/>
  <c r="K24" i="2"/>
  <c r="K23" i="2"/>
  <c r="K22" i="2"/>
  <c r="K21" i="2"/>
  <c r="K20" i="2"/>
  <c r="K19" i="2"/>
  <c r="K18" i="2"/>
  <c r="K17" i="2"/>
  <c r="K16" i="2"/>
  <c r="K15" i="2"/>
  <c r="K14" i="2"/>
  <c r="K13" i="2"/>
  <c r="K12" i="2"/>
  <c r="K11" i="2"/>
  <c r="K10" i="2"/>
  <c r="K9" i="2"/>
  <c r="K8" i="2"/>
  <c r="K7" i="2"/>
  <c r="K6" i="2"/>
  <c r="K5" i="2"/>
  <c r="K4" i="2"/>
  <c r="K3" i="2"/>
  <c r="I48" i="1" l="1"/>
  <c r="D8" i="1" s="1"/>
  <c r="I8" i="1" l="1"/>
</calcChain>
</file>

<file path=xl/sharedStrings.xml><?xml version="1.0" encoding="utf-8"?>
<sst xmlns="http://schemas.openxmlformats.org/spreadsheetml/2006/main" count="560" uniqueCount="399">
  <si>
    <t>Identification composant:</t>
  </si>
  <si>
    <r>
      <rPr>
        <sz val="8"/>
        <color theme="1"/>
        <rFont val="Calibri"/>
        <family val="2"/>
        <scheme val="minor"/>
      </rPr>
      <t xml:space="preserve">  = </t>
    </r>
    <r>
      <rPr>
        <u/>
        <sz val="8"/>
        <color theme="1"/>
        <rFont val="Calibri"/>
        <family val="2"/>
        <scheme val="minor"/>
      </rPr>
      <t>ancienne Su</t>
    </r>
  </si>
  <si>
    <r>
      <rPr>
        <sz val="8"/>
        <color rgb="FFFF0000"/>
        <rFont val="Calibri"/>
        <family val="2"/>
        <scheme val="minor"/>
      </rPr>
      <t xml:space="preserve">  = </t>
    </r>
    <r>
      <rPr>
        <u/>
        <sz val="8"/>
        <color rgb="FFFF0000"/>
        <rFont val="Calibri"/>
        <family val="2"/>
        <scheme val="minor"/>
      </rPr>
      <t>nouvelle Su</t>
    </r>
  </si>
  <si>
    <t>date:</t>
  </si>
  <si>
    <t>N° du LOCAL</t>
  </si>
  <si>
    <t>ancien</t>
  </si>
  <si>
    <t>nouveau</t>
  </si>
  <si>
    <t>SBAT</t>
  </si>
  <si>
    <t xml:space="preserve"> SHOD</t>
  </si>
  <si>
    <t xml:space="preserve">CAGE ESCALIER OU ASCENSEUR </t>
  </si>
  <si>
    <t>COMPOSANT</t>
  </si>
  <si>
    <t>Code  catégorie d'utilisation du local</t>
  </si>
  <si>
    <t>Libellé de la catégorie d'utilisation du local</t>
  </si>
  <si>
    <t>Libellé de la classe d'utilisation du local</t>
  </si>
  <si>
    <t>PROVENANCE / OBSERVATION</t>
  </si>
  <si>
    <t>Rubrique Etat</t>
  </si>
  <si>
    <t>Typologie Etat</t>
  </si>
  <si>
    <t>BUREAUX</t>
  </si>
  <si>
    <t>BUREAU</t>
  </si>
  <si>
    <t>SURFACE DE BUREAU (SB)</t>
  </si>
  <si>
    <t>BUREAU FERME, OPENS SPACE, y compris (YC) STANDARD TELEPHONIQUE</t>
  </si>
  <si>
    <t xml:space="preserve">02 </t>
  </si>
  <si>
    <t>DÉGAGEMENTS</t>
  </si>
  <si>
    <t>ENTREE, HALL, SAS</t>
  </si>
  <si>
    <t>SURFACE SPECIFIQUE (SP)</t>
  </si>
  <si>
    <t xml:space="preserve">CIRCULATION PRIMAIRE (CIRCULATION GENERALE PRINCIPALE)
ACCUEIL, ATTENTE, ORIENTATION, ATRIUM, SALLE DES PAS PERDUS (YC ENTREE, HALL)
</t>
  </si>
  <si>
    <t>COULOIR</t>
  </si>
  <si>
    <t>CIRCULATION PRIMAIRE (CIRCULATION GENERALE PRINCIPALE)</t>
  </si>
  <si>
    <t>VIDES DONT CEUX CONSTITUES PAR DES TREMIS</t>
  </si>
  <si>
    <t>POLONGEMENT EXTERIEUR (ex: RAMPE, SURFACE NON CLAUSE EN RDC)</t>
  </si>
  <si>
    <t>PROLONGEMENT EXTERIEUR</t>
  </si>
  <si>
    <t>SURFACES NON CLOSES EN RDC (SOUS PILOTIS OU ARCADE)_BALCON_LOGGIA_COURSIVE PROTEGEE (TYPE LOGGIA) PERMETTANT UN ACCES AUX ETAGES_RDC ET ETAGE COUVERT ET NON FERME</t>
  </si>
  <si>
    <t>03</t>
  </si>
  <si>
    <t xml:space="preserve">SALLE DE REUNION ET D'ENSEIGNEMENT </t>
  </si>
  <si>
    <t xml:space="preserve">SALLE DE REUNION </t>
  </si>
  <si>
    <t>INF OU SUP à 50 places</t>
  </si>
  <si>
    <t>SURFACE DE BUREAU (SB) 
SURFACE DE REUNION (SR)</t>
  </si>
  <si>
    <t>SALLE DE REUNION, AUDIO, VISIOCONFERENCE
MINI SALLE DE REUNION</t>
  </si>
  <si>
    <t>AMPHITHEATRE</t>
  </si>
  <si>
    <t>AMPHITHEATRE,SALLE DE CONFERENCE, SALLE D'AUDIENCE, AUDITORIUM</t>
  </si>
  <si>
    <t>SALLE FORMATION/SEMINAIRE/COURS (afin de dissocier avec la salle de cours en école)</t>
  </si>
  <si>
    <t>FUSION</t>
  </si>
  <si>
    <t>SALLE DE FORMATION, SALLE DE SEMINAIRE (FORMATION DU PERSONNEL DE L'ADMINISTRATION YC SALLE D'INSTRUCTION, LABORATOIRE DE LANGUES (Pour les salles de cours en école : SUN à exclure si Type de site G2DV4 = site scolaire ou d'enseignement)</t>
  </si>
  <si>
    <t xml:space="preserve">SALLE AUDIOVISUELLE </t>
  </si>
  <si>
    <t>SALLE DE REUNION, AUDIO, VISIO CONFERENCE</t>
  </si>
  <si>
    <t>SALLE D'HONNEUR</t>
  </si>
  <si>
    <t xml:space="preserve">DIVERS (17108) </t>
  </si>
  <si>
    <t>SURFACE DE REUNION (SR)</t>
  </si>
  <si>
    <t>SALLE ET SALON DE RECEPTION YC SALLE D'HONNEUR</t>
  </si>
  <si>
    <t>SALLE DE DOCUMENTATION</t>
  </si>
  <si>
    <t>SALLES DE DOCUMENTATION  (02)</t>
  </si>
  <si>
    <t>BIBLIOTHEQUE, DOCUMENTATION</t>
  </si>
  <si>
    <t>04</t>
  </si>
  <si>
    <t xml:space="preserve">ARCHIVES  </t>
  </si>
  <si>
    <t>ARCHIVES</t>
  </si>
  <si>
    <t>SURFACE ANNEXE DE TRAVAIL (SAT)</t>
  </si>
  <si>
    <t>SALLE D'ARCHIVE (vivante, semi-vivante, morte)</t>
  </si>
  <si>
    <t>05</t>
  </si>
  <si>
    <t>CUISINES - RESTAURANTS</t>
  </si>
  <si>
    <t xml:space="preserve">CUISINES-RESTAURANTS  </t>
  </si>
  <si>
    <t>RESTAURATION</t>
  </si>
  <si>
    <t>RESTAURANT, REFECTOIRE, CLUB, ESPACE SOCIAL DE RESTAURATION
CAFETERIA, CUISINE; KITCHENETTE, MESS</t>
  </si>
  <si>
    <t>LOCAL EQUIPÉ DE MATERIEL DE CUISSON</t>
  </si>
  <si>
    <t>CAFETERIA, CUISINE; KITCHENETTE, MESS</t>
  </si>
  <si>
    <t>LOCAL EQUIPÉ DE CHAMBRE FROIDE (NOUVEAU)</t>
  </si>
  <si>
    <t>LOCAL RESERVE AU STOCKAGE DES DENREES A LA PREPARATION</t>
  </si>
  <si>
    <t>CUISINE CHENIL</t>
  </si>
  <si>
    <t>ESPACES POUR ANIMAUX SI FERME YC LOCAL VETERINAIRE, CHENIL, FAUCONNERIE</t>
  </si>
  <si>
    <t>LOCAL RESERVE AU STOCKAGE DE MATERIEL</t>
  </si>
  <si>
    <t xml:space="preserve">SALLE DE RESTAURATION </t>
  </si>
  <si>
    <t>SALLE A MANGER, MESS (AVEC OU SANS RAMPE DE DISTRIBUTION)</t>
  </si>
  <si>
    <t>RESTAURANT, REFECTOIRE, CLUB, ESPACE SOCIAL DE RESTAURATION
CAFETERIA, CUISINE, KITCHENETTE, MESS</t>
  </si>
  <si>
    <t>BAR</t>
  </si>
  <si>
    <t>RESTAURANT, REFECTOIRE, CLUB, ESPACE SOCIAL DE RESTAURATION</t>
  </si>
  <si>
    <t>06</t>
  </si>
  <si>
    <t xml:space="preserve">LOCAUX MEDICAUX ET SOCIAUX (infirmerie, hôpital, crêche) </t>
  </si>
  <si>
    <t>LOCAUX MEDICAUX ET SOCIAUX</t>
  </si>
  <si>
    <t>RETRAIT DE CHAMBRE PLUS BAS</t>
  </si>
  <si>
    <t>SURFACE LEGALE ET SOCIALE (SLS)</t>
  </si>
  <si>
    <t>ASSISTANTE SOCIALE, INFIRMERIE, CABINET MEDICAL, HOPITAL YC CENTRE DE TRAITEMENT SPECIALISE, SALLE D'OPERATIONS
LOCAUX DE SPORT, ACTIVITES CULTURELLES, STUDIO DE REPETITION, CRECHES YC HALTE GARDERIE, GYMNASE, PISCINE COUVERTE, SALLE DE CULTE</t>
  </si>
  <si>
    <t>INFIRMERIE</t>
  </si>
  <si>
    <t>ASSISTANTE SOCIALE, INFIRMERIE, CABINET MEDICAL, HOPITAL YC CENTRE DE TRAITEMENT SPECIALISE, SALLE D'OPERATIONS</t>
  </si>
  <si>
    <t>CENTRE DE TRAITEMENTS SPECIALISES</t>
  </si>
  <si>
    <t>BUREAU SERVICE MEDICAL</t>
  </si>
  <si>
    <t>INFUSIONNABLE provenance CAT BUREAU 01</t>
  </si>
  <si>
    <t>LOCAL VETERINAIRE</t>
  </si>
  <si>
    <t>CRECHE HALTE GARDERIE</t>
  </si>
  <si>
    <t>LOCAUX DE SPORT, ACTIVITES CULTURELLES, STUDIO DE REPETITION, CRECHES YC HALTE GARDERIE, GYMNASE, PISCINE COUVERTE, SALLE DE CULTE</t>
  </si>
  <si>
    <t>HOPITAL CHAMBRE</t>
  </si>
  <si>
    <t xml:space="preserve">LOCAUX SPECIALISES </t>
  </si>
  <si>
    <t>HOPITAL SALLE OPERATONS OU EXAMENS</t>
  </si>
  <si>
    <t>HOPITAL BUREAU MEDECIN</t>
  </si>
  <si>
    <t>07</t>
  </si>
  <si>
    <t xml:space="preserve">LOCAUX SPECIALISES  </t>
  </si>
  <si>
    <t>LOCAL SPECIALISE</t>
  </si>
  <si>
    <t>SURFACE DES SERVICES GENERAUX (SSG)</t>
  </si>
  <si>
    <t>LOCAL SPECIFIQUE POUR LES SERVICES GENERAUX (MENAGE)</t>
  </si>
  <si>
    <t>ZONE DE RECEPTION, LOCAL COURRIER, LA POSTE, LOCAL CHAUFFEUR</t>
  </si>
  <si>
    <t>IMPRIMERIE  / REPROGRAPHIE / PHOTO</t>
  </si>
  <si>
    <t>SURFACE DE PRODUCTION, LABORATOIRES, ATELIER, SALLE BLANCHE ET GRISE YC LABO PHOTO, BANC D'ESSAI, ATELIER DU MATERIEL ETC…
IMPRIMERIE, REPROGRAPHIE CENTRALE</t>
  </si>
  <si>
    <t>LABORATOIRE TECHNIQUE</t>
  </si>
  <si>
    <t>SURFACE DE PRODUCTION, LABORATOIRES, ATELIER, SALLE BLANCHE ET GRISE YC LABO PHOTO, BANC D'ESSAI, ATELIER DU MATERIEL ETC…</t>
  </si>
  <si>
    <t>DESSIN</t>
  </si>
  <si>
    <t>BUREAU FERME, OPENS SPACE (YC STANDARD TELEPHONIQUE)</t>
  </si>
  <si>
    <t>INFORMATIQUE</t>
  </si>
  <si>
    <t>SALLE SERVEUR, SALLE INFORMATIQUE, LOCAUX TECHNIQUES "OCCUPANTS" DEDIE AUX UTILISATEURS (BAIE DE BRASSAGE, INFORMATIQUE, SERVEUR)</t>
  </si>
  <si>
    <t>CENTRE EMISSION / RECEPTION</t>
  </si>
  <si>
    <t>SALLE D'INFORMATION ET DE COMMANDEMENT, SALLE OPERATIONNELLE YC SALLE ENTERREE, TOUR DE CONTRÔLE, SALLE DE TRANSMISSION, CENTRAL TELEPHONIQUE)</t>
  </si>
  <si>
    <t>TRANSMISSIONS / CENTRAL TELEPHONIQUE</t>
  </si>
  <si>
    <t>STATION HERTZIENNE / RADAR</t>
  </si>
  <si>
    <t>RADIOBALISE</t>
  </si>
  <si>
    <t>LOCAUX TECHNIQUES</t>
  </si>
  <si>
    <t>OUVRAGES TECHNIQUES EXTERIEURS (OUVRAGE HYDRAULIQUES (CHÂTEAUX D'EAU, STATION DE POMPAGE…) OUVRAGE DE TELECOM (RADIO BALISE))</t>
  </si>
  <si>
    <t>RADIOBORNE ILS</t>
  </si>
  <si>
    <t>LOCAL SIMULATEUR</t>
  </si>
  <si>
    <t>STAND DE TIR (SI FERME)</t>
  </si>
  <si>
    <t>SOUTE / IGLOO / ABRI A MUNITIONS ET A ARTIFICES</t>
  </si>
  <si>
    <t>ARMURERIE (salle), SOUTE A MUNITIONS (LOCAL SPECIFIQUE CONTENANT ARMES ET/OU MUNITIONS)</t>
  </si>
  <si>
    <t>HANGAR SERVITUDES DE MUNITIONS</t>
  </si>
  <si>
    <t>DEPOT DE CARBURANT</t>
  </si>
  <si>
    <t>AUTRE SURFACE</t>
  </si>
  <si>
    <t xml:space="preserve">STATION SERVICE, GARAGE AUTO, ATELIER LOURD
</t>
  </si>
  <si>
    <t>ARMURERIE</t>
  </si>
  <si>
    <t>MAGASIN, ARMURERIE (MEUBLE)</t>
  </si>
  <si>
    <t>MAGASIN</t>
  </si>
  <si>
    <t>CREATION SUITE REGROUPEMENT</t>
  </si>
  <si>
    <t>LOCAL TECHNIQUE</t>
  </si>
  <si>
    <t>ABRI PERSONNELS</t>
  </si>
  <si>
    <t>POSTE DE COMMANDEMENT ENTERRE/SALLE OPERATIONNELLE</t>
  </si>
  <si>
    <t>POSTE DE GARDE OU DE SECURITE</t>
  </si>
  <si>
    <t>LOCAL GARDIENNAGE, POSTE DE GARDE YC POSTE DE SECURITE</t>
  </si>
  <si>
    <t>TOUR DE CONTROLE</t>
  </si>
  <si>
    <t>BANC ESSAI REACTEURS</t>
  </si>
  <si>
    <t>DAMS (DEPOT ATELIER DE MUNITIONS SPECIALES)</t>
  </si>
  <si>
    <t>TOUR DE SECHAGE DE PARACHUTES</t>
  </si>
  <si>
    <t>ATELIER</t>
  </si>
  <si>
    <t>CREATION SUITE A UN REGROUPEMENT</t>
  </si>
  <si>
    <t>CHAMBRE FORTE</t>
  </si>
  <si>
    <t>DIVERS (17)</t>
  </si>
  <si>
    <t>EQUIPEMENT FIXE, COFFRE-FORT</t>
  </si>
  <si>
    <t>POMPERIE - MANIFOLD</t>
  </si>
  <si>
    <t>08</t>
  </si>
  <si>
    <t xml:space="preserve">LOCAUX SPORTIFS  </t>
  </si>
  <si>
    <t xml:space="preserve">LOCAUX SPORTIFS </t>
  </si>
  <si>
    <t>FUSIONNABLE</t>
  </si>
  <si>
    <t>PISCINE COUVERTE</t>
  </si>
  <si>
    <t>(LOCAUX SPORTIFS DONT PISCINE COUVERTE)</t>
  </si>
  <si>
    <t>09</t>
  </si>
  <si>
    <t xml:space="preserve">LOCAUX SOCIO-CULTURELS </t>
  </si>
  <si>
    <t>LOCAL SOCIO CULTUREL</t>
  </si>
  <si>
    <t>LIEU RELIGIEUX (CHAPELLE SALLE DES CULTES)</t>
  </si>
  <si>
    <t>LOCAL DETENTE SITUE HORS FOYER</t>
  </si>
  <si>
    <t>LOGEMENT DE FONCTION (surface habitable)</t>
  </si>
  <si>
    <t>SALLE COLLECTIVE DE LOGEMENT (DETENTE, CUISINE, SECHOIR, SANITAIRES)</t>
  </si>
  <si>
    <t>SALLE DE TELEVISION / CINEMA</t>
  </si>
  <si>
    <t>SALLE DE LECTURE BIBLIOTHEQUE</t>
  </si>
  <si>
    <t>FOYER DU SOLDAT</t>
  </si>
  <si>
    <t>LOCAL ASSOCIATIF - CLUB</t>
  </si>
  <si>
    <t xml:space="preserve">LOCAUX SYNDICAUX </t>
  </si>
  <si>
    <t>LOCAL SYNDICAL</t>
  </si>
  <si>
    <t>LOCAUX SYNDICAUX</t>
  </si>
  <si>
    <t>11</t>
  </si>
  <si>
    <t>HEBERGEMENT</t>
  </si>
  <si>
    <t>HEBERGEMENT (chambre BCC…)</t>
  </si>
  <si>
    <t>CASERNEMENT</t>
  </si>
  <si>
    <t xml:space="preserve">LOCAUX D'HABITATION </t>
  </si>
  <si>
    <t>LOGEMENT</t>
  </si>
  <si>
    <t>LOGEMENT DE FONCTION
LOGEMENT POUR UTILITE DE SERVICE OU NECESSITE ABSOLUE DE SERVICE</t>
  </si>
  <si>
    <t>LOGEMENT AUTORITE PARTIE REPRESENTATION</t>
  </si>
  <si>
    <t>LOGEMENT AUTORITE PARTIE PRIVATIVE</t>
  </si>
  <si>
    <t>LOGEMENT DOMANIAL</t>
  </si>
  <si>
    <t>LOGEMENT PRIS A BAIL</t>
  </si>
  <si>
    <t xml:space="preserve">GARAGES (ENTRETIEN) ET STATIONNEMENT </t>
  </si>
  <si>
    <t>GARAGE</t>
  </si>
  <si>
    <t xml:space="preserve">CENTRE AUTO </t>
  </si>
  <si>
    <t>GARAGE VEHICULES GARAGE DE DIRECTIONS OU DES SERVICES</t>
  </si>
  <si>
    <t>GARAGE VELOS - MOTOS</t>
  </si>
  <si>
    <t xml:space="preserve">HANGARS </t>
  </si>
  <si>
    <t>HANGAR</t>
  </si>
  <si>
    <t>HANGAR, ENTREPOT, STOCKAGE EXTERIEUR</t>
  </si>
  <si>
    <t>HANGAR AVIONS</t>
  </si>
  <si>
    <t>HANGAR STOCKAGE</t>
  </si>
  <si>
    <t>SANITAIRES</t>
  </si>
  <si>
    <t>SANITAIRES (BLOC DOUCHES, BLOC WC URINOIRS, BLOC LAVABOS,  )</t>
  </si>
  <si>
    <t>SUITE A LA REQUETE LE REGROUPEMENT EST VALIDÉ</t>
  </si>
  <si>
    <t>SURFACE LEGALE ET SOCIALE (SLS)
SURFACE SPECIFIQUE (SP)</t>
  </si>
  <si>
    <t>VESTIAIRE, DOUCHE
SANITAIRE COMMUN
(A PARTIR DE G2D AUCUN MOYEN DE CONNAITRE SANITAIRE PRIVATIF)</t>
  </si>
  <si>
    <t>PEDILUVE</t>
  </si>
  <si>
    <t>VESTIAIRES</t>
  </si>
  <si>
    <t>REGROUPER EGALEMENT VESTIAIRES AVEC SANITAIRE = SANITAIRES / VESTIAIRES</t>
  </si>
  <si>
    <t>VESTIAIRE, DOUCHE</t>
  </si>
  <si>
    <t xml:space="preserve">LOCAUX TECHNIQUES (ENERGIE / EAU...) </t>
  </si>
  <si>
    <t>CENTRALE ELECTRIQUE</t>
  </si>
  <si>
    <t>ONDULEUR</t>
  </si>
  <si>
    <t>SOUS STATION ELECTRIQUE</t>
  </si>
  <si>
    <t>LOCAL A BATTERIES</t>
  </si>
  <si>
    <t>POSTE DE TRANSFORMATION</t>
  </si>
  <si>
    <t>CHAUFFERIE</t>
  </si>
  <si>
    <t>SOUS STATION DE CHAUFFAGE</t>
  </si>
  <si>
    <t>FOUR A INCINERER</t>
  </si>
  <si>
    <t>CHATEAU D'EAU</t>
  </si>
  <si>
    <t>FORAGE</t>
  </si>
  <si>
    <t>STATION EPURATION</t>
  </si>
  <si>
    <t>STATION POMPAGE</t>
  </si>
  <si>
    <t>LOCAL INCENDIE</t>
  </si>
  <si>
    <t>USINE A OXYGENE</t>
  </si>
  <si>
    <t>LOCAL DE DISTRIBUTION DES FLUIDES</t>
  </si>
  <si>
    <t>DIVERS</t>
  </si>
  <si>
    <t>LOCAL DIVERS</t>
  </si>
  <si>
    <t>MAITRE TAILLEUR</t>
  </si>
  <si>
    <t>MAITRE BOTTIER</t>
  </si>
  <si>
    <t>SALON DE COIFFURE</t>
  </si>
  <si>
    <t>MARCHAND DE JOURNAUX</t>
  </si>
  <si>
    <t>BUANDERIE</t>
  </si>
  <si>
    <t>CHENIL</t>
  </si>
  <si>
    <t>FAUCONNERIE</t>
  </si>
  <si>
    <t>LOCAL INUTILISABLE (situation momentanée)</t>
  </si>
  <si>
    <t>IL S'AGIT D'UNE SITUATION TEMPORAIRE ET BREVE DANS G2D (par ex,  pour un déplacement donnant lieu à une nouvelle occupation). Pendant cette période temporaire, le composant ne produira aucune surface vers Chorus. Dès nouvelle utilisation, le composant produira les surfaces correspondantes à la nouvelle utilisation.</t>
  </si>
  <si>
    <t>CHAMBRE D'ARRET / PARLOIR</t>
  </si>
  <si>
    <t xml:space="preserve">CHAMBRES - INFIRMERIES - CRECHES </t>
  </si>
  <si>
    <t>LOCAUX DE RETENTION, GARDE A VUE, SALLE DE LEVEE DE DOUTE</t>
  </si>
  <si>
    <t>CAVE</t>
  </si>
  <si>
    <t xml:space="preserve">LOCAUX TECHNIQUES ET DEGAGEMENTS </t>
  </si>
  <si>
    <t>COMBLES, CAVES ET SOUS-SOL</t>
  </si>
  <si>
    <t>COMBLES ET SOUS SOL &lt; HAUTEUR 1,80 m
COMBLES NON AMENAGEABLES PAR SON ENCOMBREMENT
COMBLES NON AMENAGEABLES PAR IMPOSSIBILITE DE SUPPORTER LA CHARPENTE</t>
  </si>
  <si>
    <t>SOUS SOL/COMBLE AMENAGÉ ET NON AMENAGE</t>
  </si>
  <si>
    <t>COMBLES, CAVES ET SOUS-SOL NON AMENAGÉ</t>
  </si>
  <si>
    <t>CAVES ET SOUS SOLS (HORS STATIONNEMENT ET USAGES PROFESSIONNELS CITES EN 221 ET 222</t>
  </si>
  <si>
    <t>DESTINATION DU LOCAL</t>
  </si>
  <si>
    <t>NIVEAU</t>
  </si>
  <si>
    <t>SLCL:</t>
  </si>
  <si>
    <t>NOUVELLE
SLCL M²
(arrondie)</t>
  </si>
  <si>
    <t>-</t>
  </si>
  <si>
    <t>Numéro composant G2D</t>
  </si>
  <si>
    <t>code et dénomination immeuble</t>
  </si>
  <si>
    <t>BUREAU COURRIER</t>
  </si>
  <si>
    <t>REQUETE FAITE ET A VERIFIER</t>
  </si>
  <si>
    <r>
      <t xml:space="preserve">SLCL (ex SU) =  </t>
    </r>
    <r>
      <rPr>
        <b/>
        <sz val="10"/>
        <color rgb="FFFF0000"/>
        <rFont val="Calibri"/>
        <family val="2"/>
        <scheme val="minor"/>
      </rPr>
      <t>S</t>
    </r>
    <r>
      <rPr>
        <sz val="10"/>
        <color theme="1"/>
        <rFont val="Calibri"/>
        <family val="2"/>
        <scheme val="minor"/>
      </rPr>
      <t xml:space="preserve">urface du </t>
    </r>
    <r>
      <rPr>
        <b/>
        <sz val="10"/>
        <color rgb="FFFF0000"/>
        <rFont val="Calibri"/>
        <family val="2"/>
        <scheme val="minor"/>
      </rPr>
      <t>L</t>
    </r>
    <r>
      <rPr>
        <sz val="10"/>
        <color theme="1"/>
        <rFont val="Calibri"/>
        <family val="2"/>
        <scheme val="minor"/>
      </rPr>
      <t>o</t>
    </r>
    <r>
      <rPr>
        <b/>
        <sz val="10"/>
        <color rgb="FFFF0000"/>
        <rFont val="Calibri"/>
        <family val="2"/>
        <scheme val="minor"/>
      </rPr>
      <t>C</t>
    </r>
    <r>
      <rPr>
        <sz val="10"/>
        <color theme="1"/>
        <rFont val="Calibri"/>
        <family val="2"/>
        <scheme val="minor"/>
      </rPr>
      <t>a</t>
    </r>
    <r>
      <rPr>
        <b/>
        <sz val="10"/>
        <color rgb="FFFF0000"/>
        <rFont val="Calibri"/>
        <family val="2"/>
        <scheme val="minor"/>
      </rPr>
      <t>L</t>
    </r>
  </si>
  <si>
    <t xml:space="preserve">TOTAL SLCL (ex SU) =  Surface du LoCaL : </t>
  </si>
  <si>
    <t>00</t>
  </si>
  <si>
    <t>ESCALIER, ASCENSEUR, MONTE-CHARGE, MARCHE D'ESCALIER, CABINE D'ASCENSEUR, RAMPES D'ACCES</t>
  </si>
  <si>
    <t>Code Immeuble</t>
  </si>
  <si>
    <t>Dénomination de l'immeuble</t>
  </si>
  <si>
    <t>Code Immeuble + Dénomination de l'immeuble</t>
  </si>
  <si>
    <t>370261028U</t>
  </si>
  <si>
    <t>AERODROME DE NANTES CHATEAU BOUGON - AIR</t>
  </si>
  <si>
    <t>370261041H</t>
  </si>
  <si>
    <t>ASIC AERO 2J.929 CENTRE EMISSION CORCOUE</t>
  </si>
  <si>
    <t>370261043J</t>
  </si>
  <si>
    <t>ASIC AERO 2J.929 CENTRE RECEPTION CORCOU</t>
  </si>
  <si>
    <t>370261056W</t>
  </si>
  <si>
    <t>ASIC AERO 2J.929 CENTRE EMISSION ROCHESE</t>
  </si>
  <si>
    <t>440033001F</t>
  </si>
  <si>
    <t>PARC D'HYDROCARBURES "C"</t>
  </si>
  <si>
    <t>440055001J</t>
  </si>
  <si>
    <t>LOGEMENT 15 AVENUE DU CLOS D'UST PAB</t>
  </si>
  <si>
    <t>440109010Q</t>
  </si>
  <si>
    <t>CASERNE COMMANDANT RIVIERE</t>
  </si>
  <si>
    <t>440109016W</t>
  </si>
  <si>
    <t>SLI NANTES</t>
  </si>
  <si>
    <t>440109038S</t>
  </si>
  <si>
    <t>PAVILLON DES CADRES SEA</t>
  </si>
  <si>
    <t>440109054I</t>
  </si>
  <si>
    <t>QUARTIER RICHEMONT AIR</t>
  </si>
  <si>
    <t>440109055J</t>
  </si>
  <si>
    <t>LOGEMENT RUE DE LA BERAUDIERE</t>
  </si>
  <si>
    <t>440109502O</t>
  </si>
  <si>
    <t>DGA SERVICE QUALITE ETS CENT SOUTIEN SIT</t>
  </si>
  <si>
    <t>440109503P</t>
  </si>
  <si>
    <t>LOGEMENT 7 RUE NICOLAS APPERT PAB</t>
  </si>
  <si>
    <t>440125501X</t>
  </si>
  <si>
    <t>SEMAPHORE PIRIAC-ANCIENNE BATT.CASTELLI</t>
  </si>
  <si>
    <t>440132001X</t>
  </si>
  <si>
    <t>MAISON FAMILIALE DES ARMEES PORNICHET</t>
  </si>
  <si>
    <t>440132510M</t>
  </si>
  <si>
    <t>LOGEMENT 29 RUE EMILE OUTTIER PAB</t>
  </si>
  <si>
    <t>440132511N</t>
  </si>
  <si>
    <t>LOGEMENT 17 ALLEE DU MAFOUE PAB</t>
  </si>
  <si>
    <t>440132514Q</t>
  </si>
  <si>
    <t>LOGEMENT CHEMIN DU BOIS DE ROSE PAB</t>
  </si>
  <si>
    <t>440132515R</t>
  </si>
  <si>
    <t>LOGEMENT 7, AVENUE DU ROC PAB</t>
  </si>
  <si>
    <t>440132516S</t>
  </si>
  <si>
    <t>LOGEMENT 18 RUE DES SAULNIERS - PAB</t>
  </si>
  <si>
    <t>440132517T</t>
  </si>
  <si>
    <t>LOGEMENT 3 CHEMIN DE LA GAGNERIE - PAB</t>
  </si>
  <si>
    <t>440132518U</t>
  </si>
  <si>
    <t>GENDARMERIE MARITIME DE PORNICHET - PAB</t>
  </si>
  <si>
    <t>440132520W</t>
  </si>
  <si>
    <t>79 TER ROUTE DE LA VILLES BLAIS PAB</t>
  </si>
  <si>
    <t>440154001B</t>
  </si>
  <si>
    <t>LOGEMENT 6 ALLEE DE SEIN PAB</t>
  </si>
  <si>
    <t>440184007D</t>
  </si>
  <si>
    <t>MAISON HEBERGEMENT STAGIAIRES PAB</t>
  </si>
  <si>
    <t>440184501D</t>
  </si>
  <si>
    <t>SEMAPHORE ET PPE DE CHEMOULIN</t>
  </si>
  <si>
    <t>440184503F</t>
  </si>
  <si>
    <t>BATTERIE ET P.P.E. DE L'EVE</t>
  </si>
  <si>
    <t>440184504G</t>
  </si>
  <si>
    <t>CAMP DE LA TORPILLE</t>
  </si>
  <si>
    <t>440184505H</t>
  </si>
  <si>
    <t>IMM. DISTRICT PORTUAIRE D.M.S.P.</t>
  </si>
  <si>
    <t>440184506I</t>
  </si>
  <si>
    <t>CIRFA PAB</t>
  </si>
  <si>
    <t>440184507J</t>
  </si>
  <si>
    <t>LOGEMENT 18 BIS AV P. DE COUBERTIN PAB</t>
  </si>
  <si>
    <t>440184508K</t>
  </si>
  <si>
    <t>LOGEMENT 8/10 RUE DES HIBISCUS PAB</t>
  </si>
  <si>
    <t>440184509L</t>
  </si>
  <si>
    <t>LOGEMENT 14 RUE JEANNE D'ARC PAB</t>
  </si>
  <si>
    <t>440184510M</t>
  </si>
  <si>
    <t>LOGEMENT 25 RUE DU CDT GATE PAB</t>
  </si>
  <si>
    <t>490007002E</t>
  </si>
  <si>
    <t>CASERNE ESPAGNE</t>
  </si>
  <si>
    <t>490007003F</t>
  </si>
  <si>
    <t>CASERNE EBLE</t>
  </si>
  <si>
    <t>490007004G</t>
  </si>
  <si>
    <t>CASERNE VERNEAU</t>
  </si>
  <si>
    <t>490007005H</t>
  </si>
  <si>
    <t>CASERNE BERTHEZENE</t>
  </si>
  <si>
    <t>490007018U</t>
  </si>
  <si>
    <t>FORET DE LINIERES</t>
  </si>
  <si>
    <t>490007030G</t>
  </si>
  <si>
    <t>RELAIS HERTZIEN ST GEORGES DES GARDES</t>
  </si>
  <si>
    <t>490007031H</t>
  </si>
  <si>
    <t>RELAIS HERTZIEN TREMBLAY ET CHALLAIN</t>
  </si>
  <si>
    <t>490123001R</t>
  </si>
  <si>
    <t>RELAIS HERTZIEN DE DISTRE</t>
  </si>
  <si>
    <t>490140002O</t>
  </si>
  <si>
    <t>CAMP DE FONTEVRAUD MAINE ET LOIRE</t>
  </si>
  <si>
    <t>490328001H</t>
  </si>
  <si>
    <t>ECOLES MILITAIRES DE SAUMUR</t>
  </si>
  <si>
    <t>490328005L</t>
  </si>
  <si>
    <t>CHAMP DE MANOEUVRES DU BREIL</t>
  </si>
  <si>
    <t>490328007N</t>
  </si>
  <si>
    <t>CHAMP DE MANOEUVRES TERREFORT</t>
  </si>
  <si>
    <t>490328008O</t>
  </si>
  <si>
    <t>MUSEE DES BLINDES</t>
  </si>
  <si>
    <t>490328011R</t>
  </si>
  <si>
    <t>LOGEMENT RUE L'ANCIENNE MESSAGERIE PAB</t>
  </si>
  <si>
    <t>490328012S</t>
  </si>
  <si>
    <t>LOGEMENT 143 RUE DU MOUTON PAB</t>
  </si>
  <si>
    <t>610001001Z</t>
  </si>
  <si>
    <t>LOGEMENTS PLACE BONET</t>
  </si>
  <si>
    <t>720054001R</t>
  </si>
  <si>
    <t>CASERNE MARTIN DES PALLIERES</t>
  </si>
  <si>
    <t>720154001V</t>
  </si>
  <si>
    <t>PRYTANEE NATIONAL MILITAIRE</t>
  </si>
  <si>
    <t>720154002W</t>
  </si>
  <si>
    <t>QUARTIER GALLIENI</t>
  </si>
  <si>
    <t>720154010E</t>
  </si>
  <si>
    <t>SITE TDF LA FLECHE PAB</t>
  </si>
  <si>
    <t>720181003J</t>
  </si>
  <si>
    <t>CIRFA LE MANS</t>
  </si>
  <si>
    <t>720181013T</t>
  </si>
  <si>
    <t>USINE A</t>
  </si>
  <si>
    <t>720181015V</t>
  </si>
  <si>
    <t>USINE B</t>
  </si>
  <si>
    <t>720181020A</t>
  </si>
  <si>
    <t>VILLA DE LA COTE</t>
  </si>
  <si>
    <t>720181021B</t>
  </si>
  <si>
    <t>PARKINGS 46, RUE DU GREFFIER PAB</t>
  </si>
  <si>
    <t>720191001X</t>
  </si>
  <si>
    <t>RELAIS FH DTEI SITE TDF MAYET  PAB</t>
  </si>
  <si>
    <t>720357001N</t>
  </si>
  <si>
    <t>QUARTIER RICHARD</t>
  </si>
  <si>
    <t>720357002O</t>
  </si>
  <si>
    <t>STATION DE POMPAGE DU QUARTIER RICHARD</t>
  </si>
  <si>
    <t>850060001L</t>
  </si>
  <si>
    <t>LOGEMENT RUE JOSEPH CUGNOT PAB</t>
  </si>
  <si>
    <t>850060507X</t>
  </si>
  <si>
    <t>LOGEMENT 6 RUE EUGENE DELACROIX  PAB</t>
  </si>
  <si>
    <t>850113502E</t>
  </si>
  <si>
    <t>SEMAPHORE DE SAINT-SAUVEUR</t>
  </si>
  <si>
    <t>850163502G</t>
  </si>
  <si>
    <t>CENTRE DE L'HERBAUDIERE</t>
  </si>
  <si>
    <t>850166002K</t>
  </si>
  <si>
    <t>LOGEMENT RUE DES TADORNES  PAB</t>
  </si>
  <si>
    <t>850166006O</t>
  </si>
  <si>
    <t>LOGEMENT 9 AV DU GENERAL DE GAULLE - PAB</t>
  </si>
  <si>
    <t>850166007P</t>
  </si>
  <si>
    <t>LOGEMENT 4 IMPASSE ROB VEL PAB</t>
  </si>
  <si>
    <t>850166008Q</t>
  </si>
  <si>
    <t>LOGEMENT 1 RUE MARTIN LUTHER KING PAB</t>
  </si>
  <si>
    <t>850166009R</t>
  </si>
  <si>
    <t>LOGEMENT 5 RUE DES PALUDIERS PAB</t>
  </si>
  <si>
    <t>850166010S</t>
  </si>
  <si>
    <t>LOGEMENT 28 RUE DES NENUPHARS</t>
  </si>
  <si>
    <t>850194003J</t>
  </si>
  <si>
    <t>BRIGADE DE GENDARMERIE MARITIME   PAB</t>
  </si>
  <si>
    <t>850234501Z</t>
  </si>
  <si>
    <t>RELAIS HERTZIEN DE ST JEAN DE MONTS  PAB</t>
  </si>
  <si>
    <t>850294501R</t>
  </si>
  <si>
    <t>LE CORPS DE GARDE</t>
  </si>
  <si>
    <t>ANCIENNE
S.LCL M²
(arrondie)</t>
  </si>
  <si>
    <r>
      <rPr>
        <sz val="12"/>
        <color rgb="FFFF0000"/>
        <rFont val="Calibri"/>
        <family val="2"/>
        <scheme val="minor"/>
      </rPr>
      <t>BCML</t>
    </r>
    <r>
      <rPr>
        <sz val="12"/>
        <color theme="1"/>
        <rFont val="Calibri"/>
        <family val="2"/>
        <scheme val="minor"/>
      </rPr>
      <t xml:space="preserve"> _ </t>
    </r>
    <r>
      <rPr>
        <sz val="12"/>
        <color rgb="FFFF0000"/>
        <rFont val="Calibri"/>
        <family val="2"/>
        <scheme val="minor"/>
      </rPr>
      <t>B</t>
    </r>
    <r>
      <rPr>
        <sz val="12"/>
        <color theme="1"/>
        <rFont val="Calibri"/>
        <family val="2"/>
        <scheme val="minor"/>
      </rPr>
      <t xml:space="preserve">ordereau de </t>
    </r>
    <r>
      <rPr>
        <sz val="12"/>
        <color rgb="FFFF0000"/>
        <rFont val="Calibri"/>
        <family val="2"/>
        <scheme val="minor"/>
      </rPr>
      <t>C</t>
    </r>
    <r>
      <rPr>
        <sz val="12"/>
        <color theme="1"/>
        <rFont val="Calibri"/>
        <family val="2"/>
        <scheme val="minor"/>
      </rPr>
      <t>réation/</t>
    </r>
    <r>
      <rPr>
        <sz val="12"/>
        <color rgb="FFFF0000"/>
        <rFont val="Calibri"/>
        <family val="2"/>
        <scheme val="minor"/>
      </rPr>
      <t>M</t>
    </r>
    <r>
      <rPr>
        <sz val="12"/>
        <color theme="1"/>
        <rFont val="Calibri"/>
        <family val="2"/>
        <scheme val="minor"/>
      </rPr>
      <t xml:space="preserve">odification de </t>
    </r>
    <r>
      <rPr>
        <sz val="12"/>
        <color rgb="FFFF0000"/>
        <rFont val="Calibri"/>
        <family val="2"/>
        <scheme val="minor"/>
      </rPr>
      <t>L</t>
    </r>
    <r>
      <rPr>
        <sz val="12"/>
        <color theme="1"/>
        <rFont val="Calibri"/>
        <family val="2"/>
        <scheme val="minor"/>
      </rPr>
      <t>ocaux</t>
    </r>
  </si>
  <si>
    <t>720054001R_CASERNE MARTIN DES PALLIERES</t>
  </si>
  <si>
    <t>0044</t>
  </si>
  <si>
    <t>STAND DE TIR / REDUIT / BALPLAST/ BUTTE DE TIR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</si>
</sst>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General\ &quot;m²&quot;"/>
    <numFmt numFmtId="165" formatCode="[$-40C]d\ mmmm\ yyyy;@"/>
    <numFmt numFmtId="166" formatCode="#&quot; &quot;&quot;m²&quot;"/>
    <numFmt numFmtId="167" formatCode="#0&quot; &quot;&quot;m²&quot;"/>
  </numFmts>
  <fonts count="29" x14ac:knownFonts="1">
    <font>
      <sz val="11"/>
      <color theme="1"/>
      <name val="Calibri"/>
      <family val="2"/>
      <scheme val="minor"/>
    </font>
    <font>
      <sz val="10"/>
      <color theme="1"/>
      <name val="Calibri"/>
      <family val="2"/>
      <scheme val="minor"/>
    </font>
    <font>
      <b/>
      <sz val="10"/>
      <color rgb="FFFF0000"/>
      <name val="Calibri"/>
      <family val="2"/>
      <scheme val="minor"/>
    </font>
    <font>
      <b/>
      <sz val="14"/>
      <color rgb="FFFF0000"/>
      <name val="Calibri"/>
      <family val="2"/>
      <scheme val="minor"/>
    </font>
    <font>
      <sz val="8"/>
      <color theme="1"/>
      <name val="Calibri"/>
      <family val="2"/>
      <scheme val="minor"/>
    </font>
    <font>
      <b/>
      <sz val="8"/>
      <name val="Calibri"/>
      <family val="2"/>
      <scheme val="minor"/>
    </font>
    <font>
      <sz val="8"/>
      <name val="Calibri"/>
      <family val="2"/>
      <scheme val="minor"/>
    </font>
    <font>
      <u/>
      <sz val="8"/>
      <color theme="1"/>
      <name val="Calibri"/>
      <family val="2"/>
      <scheme val="minor"/>
    </font>
    <font>
      <b/>
      <sz val="12"/>
      <color rgb="FFFF0000"/>
      <name val="Calibri"/>
      <family val="2"/>
      <scheme val="minor"/>
    </font>
    <font>
      <b/>
      <sz val="8"/>
      <color rgb="FFFF0000"/>
      <name val="Calibri"/>
      <family val="2"/>
      <scheme val="minor"/>
    </font>
    <font>
      <u/>
      <sz val="8"/>
      <color rgb="FFFF0000"/>
      <name val="Calibri"/>
      <family val="2"/>
      <scheme val="minor"/>
    </font>
    <font>
      <sz val="8"/>
      <color rgb="FFFF0000"/>
      <name val="Calibri"/>
      <family val="2"/>
      <scheme val="minor"/>
    </font>
    <font>
      <b/>
      <u/>
      <sz val="8"/>
      <name val="Calibri"/>
      <family val="2"/>
      <scheme val="minor"/>
    </font>
    <font>
      <b/>
      <sz val="7"/>
      <name val="Times New Roman"/>
      <family val="1"/>
    </font>
    <font>
      <b/>
      <sz val="7"/>
      <color rgb="FFFF0000"/>
      <name val="Arial"/>
      <family val="2"/>
    </font>
    <font>
      <b/>
      <sz val="8"/>
      <name val="Times New Roman"/>
      <family val="1"/>
    </font>
    <font>
      <b/>
      <sz val="8"/>
      <color rgb="FFFF0000"/>
      <name val="Times New Roman"/>
      <family val="1"/>
    </font>
    <font>
      <b/>
      <sz val="8"/>
      <name val="Arial"/>
      <family val="2"/>
    </font>
    <font>
      <b/>
      <sz val="11"/>
      <color theme="1"/>
      <name val="Calibri"/>
      <family val="2"/>
      <scheme val="minor"/>
    </font>
    <font>
      <sz val="12"/>
      <color theme="1"/>
      <name val="Calibri"/>
      <family val="2"/>
      <scheme val="minor"/>
    </font>
    <font>
      <sz val="12"/>
      <name val="Calibri"/>
      <family val="2"/>
      <scheme val="minor"/>
    </font>
    <font>
      <strike/>
      <sz val="12"/>
      <color theme="1"/>
      <name val="Calibri"/>
      <family val="2"/>
      <scheme val="minor"/>
    </font>
    <font>
      <sz val="16"/>
      <color theme="1"/>
      <name val="Calibri"/>
      <family val="2"/>
      <scheme val="minor"/>
    </font>
    <font>
      <sz val="11"/>
      <name val="Calibri"/>
      <family val="2"/>
      <scheme val="minor"/>
    </font>
    <font>
      <b/>
      <u/>
      <sz val="12"/>
      <color theme="1"/>
      <name val="Calibri"/>
      <family val="2"/>
      <scheme val="minor"/>
    </font>
    <font>
      <sz val="8"/>
      <name val="Times New Roman"/>
      <family val="1"/>
    </font>
    <font>
      <b/>
      <sz val="9"/>
      <color indexed="9"/>
      <name val="Arial"/>
      <family val="2"/>
    </font>
    <font>
      <sz val="9"/>
      <color indexed="8"/>
      <name val="Arial"/>
      <family val="2"/>
    </font>
    <font>
      <sz val="12"/>
      <color rgb="FFFF0000"/>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indexed="54"/>
        <bgColor indexed="9"/>
      </patternFill>
    </fill>
    <fill>
      <patternFill patternType="solid">
        <fgColor indexed="9"/>
        <bgColor indexed="9"/>
      </patternFill>
    </fill>
  </fills>
  <borders count="65">
    <border>
      <left/>
      <right/>
      <top/>
      <bottom/>
      <diagonal/>
    </border>
    <border>
      <left/>
      <right/>
      <top/>
      <bottom style="thin">
        <color indexed="64"/>
      </bottom>
      <diagonal/>
    </border>
    <border>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style="double">
        <color indexed="64"/>
      </left>
      <right style="double">
        <color indexed="64"/>
      </right>
      <top style="double">
        <color indexed="64"/>
      </top>
      <bottom style="thin">
        <color indexed="64"/>
      </bottom>
      <diagonal/>
    </border>
    <border>
      <left style="double">
        <color indexed="64"/>
      </left>
      <right/>
      <top/>
      <bottom/>
      <diagonal/>
    </border>
    <border>
      <left style="double">
        <color indexed="64"/>
      </left>
      <right style="double">
        <color indexed="64"/>
      </right>
      <top style="thin">
        <color indexed="64"/>
      </top>
      <bottom style="double">
        <color indexed="64"/>
      </bottom>
      <diagonal/>
    </border>
    <border>
      <left style="double">
        <color indexed="64"/>
      </left>
      <right style="medium">
        <color indexed="64"/>
      </right>
      <top style="thick">
        <color indexed="64"/>
      </top>
      <bottom/>
      <diagonal/>
    </border>
    <border>
      <left style="medium">
        <color indexed="64"/>
      </left>
      <right/>
      <top style="thick">
        <color indexed="64"/>
      </top>
      <bottom/>
      <diagonal/>
    </border>
    <border>
      <left/>
      <right style="medium">
        <color indexed="64"/>
      </right>
      <top style="thick">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double">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double">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double">
        <color indexed="64"/>
      </left>
      <right style="medium">
        <color indexed="64"/>
      </right>
      <top/>
      <bottom style="thin">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double">
        <color indexed="64"/>
      </left>
      <right style="medium">
        <color indexed="64"/>
      </right>
      <top style="thin">
        <color indexed="64"/>
      </top>
      <bottom/>
      <diagonal/>
    </border>
    <border>
      <left style="medium">
        <color indexed="64"/>
      </left>
      <right style="medium">
        <color indexed="64"/>
      </right>
      <top style="thin">
        <color indexed="64"/>
      </top>
      <bottom/>
      <diagonal/>
    </border>
    <border>
      <left style="medium">
        <color indexed="64"/>
      </left>
      <right/>
      <top style="thin">
        <color indexed="64"/>
      </top>
      <bottom/>
      <diagonal/>
    </border>
    <border diagonalDown="1">
      <left/>
      <right/>
      <top style="double">
        <color indexed="64"/>
      </top>
      <bottom/>
      <diagonal style="medium">
        <color indexed="64"/>
      </diagonal>
    </border>
    <border diagonalDown="1">
      <left/>
      <right style="double">
        <color indexed="64"/>
      </right>
      <top style="double">
        <color indexed="64"/>
      </top>
      <bottom/>
      <diagonal style="medium">
        <color indexed="64"/>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diagonal/>
    </border>
    <border>
      <left style="medium">
        <color indexed="64"/>
      </left>
      <right style="medium">
        <color indexed="64"/>
      </right>
      <top/>
      <bottom/>
      <diagonal/>
    </border>
    <border>
      <left style="medium">
        <color indexed="64"/>
      </left>
      <right style="medium">
        <color indexed="64"/>
      </right>
      <top style="thin">
        <color indexed="64"/>
      </top>
      <bottom style="double">
        <color indexed="64"/>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s>
  <cellStyleXfs count="1">
    <xf numFmtId="0" fontId="0" fillId="0" borderId="0"/>
  </cellStyleXfs>
  <cellXfs count="168">
    <xf numFmtId="0" fontId="0" fillId="0" borderId="0" xfId="0"/>
    <xf numFmtId="49" fontId="15" fillId="2" borderId="25" xfId="0" applyNumberFormat="1" applyFont="1" applyFill="1" applyBorder="1" applyAlignment="1" applyProtection="1">
      <alignment horizontal="center" vertical="center" wrapText="1"/>
      <protection locked="0"/>
    </xf>
    <xf numFmtId="164" fontId="17" fillId="2" borderId="26" xfId="0" applyNumberFormat="1" applyFont="1" applyFill="1" applyBorder="1" applyAlignment="1" applyProtection="1">
      <alignment horizontal="right" vertical="center" wrapText="1"/>
      <protection locked="0"/>
    </xf>
    <xf numFmtId="49" fontId="15" fillId="2" borderId="28" xfId="0" applyNumberFormat="1" applyFont="1" applyFill="1" applyBorder="1" applyAlignment="1" applyProtection="1">
      <alignment horizontal="center" vertical="center" wrapText="1"/>
      <protection locked="0"/>
    </xf>
    <xf numFmtId="164" fontId="17" fillId="2" borderId="29" xfId="0" applyNumberFormat="1" applyFont="1" applyFill="1" applyBorder="1" applyAlignment="1" applyProtection="1">
      <alignment horizontal="right" vertical="center" wrapText="1"/>
      <protection locked="0"/>
    </xf>
    <xf numFmtId="49" fontId="15" fillId="2" borderId="33" xfId="0" applyNumberFormat="1" applyFont="1" applyFill="1" applyBorder="1" applyAlignment="1" applyProtection="1">
      <alignment horizontal="center" vertical="center" wrapText="1"/>
      <protection locked="0"/>
    </xf>
    <xf numFmtId="164" fontId="17" fillId="2" borderId="34" xfId="0" applyNumberFormat="1" applyFont="1" applyFill="1" applyBorder="1" applyAlignment="1" applyProtection="1">
      <alignment horizontal="right" vertical="center" wrapText="1"/>
      <protection locked="0"/>
    </xf>
    <xf numFmtId="0" fontId="1" fillId="0" borderId="0" xfId="0" applyFont="1" applyAlignment="1">
      <alignment horizontal="center" vertical="center"/>
    </xf>
    <xf numFmtId="0" fontId="1" fillId="0" borderId="0" xfId="0" applyFont="1" applyAlignment="1"/>
    <xf numFmtId="49" fontId="1" fillId="0" borderId="0" xfId="0" applyNumberFormat="1" applyFont="1" applyAlignment="1"/>
    <xf numFmtId="0" fontId="1"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1" fillId="0" borderId="0" xfId="0" applyFont="1" applyAlignment="1">
      <alignment vertical="center" wrapText="1"/>
    </xf>
    <xf numFmtId="0" fontId="1" fillId="0" borderId="42" xfId="0" applyFont="1" applyBorder="1" applyAlignment="1">
      <alignment horizontal="center" vertical="center"/>
    </xf>
    <xf numFmtId="0" fontId="19" fillId="0" borderId="42" xfId="0" applyFont="1" applyBorder="1" applyAlignment="1">
      <alignment horizontal="center" vertical="center" wrapText="1"/>
    </xf>
    <xf numFmtId="0" fontId="19" fillId="0" borderId="42" xfId="0" applyFont="1" applyBorder="1" applyAlignment="1">
      <alignment vertical="center"/>
    </xf>
    <xf numFmtId="0" fontId="1" fillId="0" borderId="42" xfId="0" applyFont="1" applyBorder="1" applyAlignment="1">
      <alignment vertical="center"/>
    </xf>
    <xf numFmtId="49" fontId="19" fillId="0" borderId="42" xfId="0" applyNumberFormat="1" applyFont="1" applyBorder="1" applyAlignment="1">
      <alignment vertical="center"/>
    </xf>
    <xf numFmtId="0" fontId="19" fillId="0" borderId="0" xfId="0" applyFont="1" applyAlignment="1">
      <alignment horizontal="center" vertical="center" wrapText="1"/>
    </xf>
    <xf numFmtId="0" fontId="19" fillId="0" borderId="0" xfId="0" applyFont="1" applyAlignment="1"/>
    <xf numFmtId="0" fontId="1" fillId="0" borderId="0" xfId="0" applyFont="1" applyAlignment="1">
      <alignment vertical="center"/>
    </xf>
    <xf numFmtId="49" fontId="1" fillId="0" borderId="0" xfId="0" applyNumberFormat="1" applyFont="1" applyAlignment="1">
      <alignment vertical="center"/>
    </xf>
    <xf numFmtId="0" fontId="18" fillId="0" borderId="0" xfId="0" quotePrefix="1" applyFont="1" applyBorder="1" applyAlignment="1">
      <alignment horizontal="center" vertical="center" wrapText="1"/>
    </xf>
    <xf numFmtId="0" fontId="19" fillId="0" borderId="0" xfId="0" quotePrefix="1" applyFont="1" applyBorder="1" applyAlignment="1">
      <alignment horizontal="center" vertical="center" wrapText="1"/>
    </xf>
    <xf numFmtId="0" fontId="18" fillId="0" borderId="0" xfId="0" quotePrefix="1" applyFont="1" applyBorder="1" applyAlignment="1">
      <alignment vertical="center" wrapText="1"/>
    </xf>
    <xf numFmtId="0" fontId="19" fillId="2" borderId="46" xfId="0" quotePrefix="1" applyFont="1" applyFill="1" applyBorder="1" applyAlignment="1">
      <alignment horizontal="center" vertical="center" wrapText="1"/>
    </xf>
    <xf numFmtId="0" fontId="19" fillId="2" borderId="42" xfId="0" applyFont="1" applyFill="1" applyBorder="1" applyAlignment="1">
      <alignment horizontal="center" vertical="center" wrapText="1"/>
    </xf>
    <xf numFmtId="0" fontId="19" fillId="0" borderId="0" xfId="0" applyFont="1" applyAlignment="1">
      <alignment horizontal="center" vertical="center"/>
    </xf>
    <xf numFmtId="0" fontId="19" fillId="0" borderId="0" xfId="0" applyFont="1" applyBorder="1" applyAlignment="1">
      <alignment horizontal="center" vertical="center" wrapText="1"/>
    </xf>
    <xf numFmtId="0" fontId="19" fillId="0" borderId="0" xfId="0" applyFont="1" applyBorder="1" applyAlignment="1"/>
    <xf numFmtId="0" fontId="19" fillId="0" borderId="0" xfId="0" applyFont="1" applyAlignment="1">
      <alignment vertical="center"/>
    </xf>
    <xf numFmtId="49" fontId="19" fillId="0" borderId="0" xfId="0" applyNumberFormat="1" applyFont="1" applyAlignment="1">
      <alignment vertical="center"/>
    </xf>
    <xf numFmtId="49" fontId="19" fillId="2" borderId="46" xfId="0" applyNumberFormat="1" applyFont="1" applyFill="1" applyBorder="1" applyAlignment="1">
      <alignment horizontal="center" vertical="center" wrapText="1"/>
    </xf>
    <xf numFmtId="49" fontId="19" fillId="2" borderId="46" xfId="0" quotePrefix="1" applyNumberFormat="1" applyFont="1" applyFill="1" applyBorder="1" applyAlignment="1">
      <alignment horizontal="center" vertical="center" wrapText="1"/>
    </xf>
    <xf numFmtId="0" fontId="19" fillId="2" borderId="42" xfId="0" applyFont="1" applyFill="1" applyBorder="1" applyAlignment="1">
      <alignment vertical="center" wrapText="1"/>
    </xf>
    <xf numFmtId="49" fontId="20" fillId="2" borderId="42" xfId="0" applyNumberFormat="1" applyFont="1" applyFill="1" applyBorder="1" applyAlignment="1">
      <alignment vertical="center" wrapText="1"/>
    </xf>
    <xf numFmtId="49" fontId="20" fillId="2" borderId="42" xfId="0" applyNumberFormat="1" applyFont="1" applyFill="1" applyBorder="1" applyAlignment="1">
      <alignment vertical="center"/>
    </xf>
    <xf numFmtId="0" fontId="20" fillId="2" borderId="42" xfId="0" applyFont="1" applyFill="1" applyBorder="1" applyAlignment="1">
      <alignment vertical="center" wrapText="1"/>
    </xf>
    <xf numFmtId="0" fontId="19" fillId="2" borderId="42" xfId="0" quotePrefix="1" applyFont="1" applyFill="1" applyBorder="1" applyAlignment="1">
      <alignment vertical="center" wrapText="1"/>
    </xf>
    <xf numFmtId="0" fontId="19" fillId="2" borderId="51" xfId="0" applyFont="1" applyFill="1" applyBorder="1" applyAlignment="1">
      <alignment vertical="center" wrapText="1"/>
    </xf>
    <xf numFmtId="49" fontId="20" fillId="2" borderId="51" xfId="0" applyNumberFormat="1" applyFont="1" applyFill="1" applyBorder="1" applyAlignment="1">
      <alignment vertical="center" wrapText="1"/>
    </xf>
    <xf numFmtId="49" fontId="20" fillId="2" borderId="51" xfId="0" applyNumberFormat="1" applyFont="1" applyFill="1" applyBorder="1" applyAlignment="1">
      <alignment vertical="center"/>
    </xf>
    <xf numFmtId="49" fontId="20" fillId="2" borderId="42" xfId="0" applyNumberFormat="1" applyFont="1" applyFill="1" applyBorder="1" applyAlignment="1">
      <alignment vertical="center" wrapText="1"/>
    </xf>
    <xf numFmtId="49" fontId="15" fillId="2" borderId="26" xfId="0" applyNumberFormat="1" applyFont="1" applyFill="1" applyBorder="1" applyAlignment="1" applyProtection="1">
      <alignment horizontal="center" vertical="top" wrapText="1"/>
      <protection locked="0"/>
    </xf>
    <xf numFmtId="49" fontId="16" fillId="2" borderId="27" xfId="0" applyNumberFormat="1" applyFont="1" applyFill="1" applyBorder="1" applyAlignment="1" applyProtection="1">
      <alignment horizontal="center" vertical="center"/>
      <protection locked="0"/>
    </xf>
    <xf numFmtId="49" fontId="15" fillId="2" borderId="29" xfId="0" applyNumberFormat="1" applyFont="1" applyFill="1" applyBorder="1" applyAlignment="1" applyProtection="1">
      <alignment horizontal="center" vertical="top" wrapText="1"/>
      <protection locked="0"/>
    </xf>
    <xf numFmtId="49" fontId="16" fillId="2" borderId="30" xfId="0" applyNumberFormat="1" applyFont="1" applyFill="1" applyBorder="1" applyAlignment="1" applyProtection="1">
      <alignment horizontal="center" vertical="center"/>
      <protection locked="0"/>
    </xf>
    <xf numFmtId="49" fontId="15" fillId="2" borderId="35" xfId="0" applyNumberFormat="1" applyFont="1" applyFill="1" applyBorder="1" applyAlignment="1" applyProtection="1">
      <alignment horizontal="center" vertical="center" wrapText="1"/>
      <protection locked="0"/>
    </xf>
    <xf numFmtId="49" fontId="16" fillId="2" borderId="37" xfId="0" applyNumberFormat="1" applyFont="1" applyFill="1" applyBorder="1" applyAlignment="1" applyProtection="1">
      <alignment horizontal="center" vertical="top" wrapText="1"/>
      <protection locked="0"/>
    </xf>
    <xf numFmtId="164" fontId="17" fillId="2" borderId="36" xfId="0" applyNumberFormat="1" applyFont="1" applyFill="1" applyBorder="1" applyAlignment="1" applyProtection="1">
      <alignment horizontal="right" vertical="center" wrapText="1"/>
      <protection locked="0"/>
    </xf>
    <xf numFmtId="49" fontId="15" fillId="2" borderId="34" xfId="0" applyNumberFormat="1" applyFont="1" applyFill="1" applyBorder="1" applyAlignment="1" applyProtection="1">
      <alignment horizontal="center" vertical="top" wrapText="1"/>
      <protection locked="0"/>
    </xf>
    <xf numFmtId="49" fontId="15" fillId="2" borderId="54" xfId="0" applyNumberFormat="1" applyFont="1" applyFill="1" applyBorder="1" applyAlignment="1" applyProtection="1">
      <alignment horizontal="center" vertical="top" wrapText="1"/>
      <protection locked="0"/>
    </xf>
    <xf numFmtId="166" fontId="9" fillId="0" borderId="10" xfId="0" applyNumberFormat="1" applyFont="1" applyBorder="1" applyAlignment="1" applyProtection="1">
      <alignment horizontal="center" vertical="center"/>
      <protection locked="0"/>
    </xf>
    <xf numFmtId="0" fontId="19" fillId="0" borderId="0" xfId="0" applyFont="1" applyAlignment="1" applyProtection="1">
      <alignment vertical="center"/>
      <protection locked="0"/>
    </xf>
    <xf numFmtId="0" fontId="0" fillId="0" borderId="0" xfId="0" applyProtection="1">
      <protection locked="0"/>
    </xf>
    <xf numFmtId="0" fontId="24" fillId="0" borderId="0" xfId="0" applyFont="1" applyBorder="1" applyAlignment="1" applyProtection="1">
      <alignment vertical="center"/>
      <protection locked="0"/>
    </xf>
    <xf numFmtId="49" fontId="2" fillId="0" borderId="2" xfId="0" applyNumberFormat="1" applyFont="1" applyBorder="1" applyAlignment="1" applyProtection="1">
      <alignment vertical="center"/>
      <protection locked="0"/>
    </xf>
    <xf numFmtId="0" fontId="23" fillId="0" borderId="44" xfId="0" applyFont="1" applyBorder="1" applyAlignment="1" applyProtection="1">
      <alignment vertical="center"/>
      <protection locked="0"/>
    </xf>
    <xf numFmtId="49" fontId="2" fillId="0" borderId="0" xfId="0" applyNumberFormat="1" applyFont="1" applyBorder="1" applyAlignment="1" applyProtection="1">
      <alignment vertical="center"/>
      <protection locked="0"/>
    </xf>
    <xf numFmtId="49" fontId="2" fillId="0" borderId="0" xfId="0" applyNumberFormat="1" applyFont="1" applyBorder="1" applyAlignment="1" applyProtection="1">
      <alignment horizontal="center" vertical="center"/>
      <protection locked="0"/>
    </xf>
    <xf numFmtId="0" fontId="3" fillId="0" borderId="0" xfId="0" applyFont="1" applyAlignment="1" applyProtection="1">
      <alignment horizontal="center" vertical="center"/>
      <protection locked="0"/>
    </xf>
    <xf numFmtId="0" fontId="3" fillId="0" borderId="0" xfId="0" applyFont="1" applyAlignment="1" applyProtection="1">
      <alignment horizontal="left" vertical="center"/>
      <protection locked="0"/>
    </xf>
    <xf numFmtId="0" fontId="4" fillId="0" borderId="0" xfId="0" applyFont="1" applyProtection="1">
      <protection locked="0"/>
    </xf>
    <xf numFmtId="0" fontId="5" fillId="0" borderId="6"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0" fillId="0" borderId="0" xfId="0" applyAlignment="1" applyProtection="1">
      <alignment horizontal="left" vertical="center"/>
      <protection locked="0"/>
    </xf>
    <xf numFmtId="164" fontId="6" fillId="0" borderId="8" xfId="0" applyNumberFormat="1" applyFont="1" applyBorder="1" applyAlignment="1" applyProtection="1">
      <alignment horizontal="center" vertical="center"/>
      <protection locked="0"/>
    </xf>
    <xf numFmtId="0" fontId="7" fillId="0" borderId="9" xfId="0" applyFont="1" applyBorder="1" applyAlignment="1" applyProtection="1">
      <alignment horizontal="left" vertical="center"/>
      <protection locked="0"/>
    </xf>
    <xf numFmtId="0" fontId="7" fillId="0" borderId="0" xfId="0" applyFont="1" applyBorder="1" applyAlignment="1" applyProtection="1">
      <alignment horizontal="left" vertical="center"/>
      <protection locked="0"/>
    </xf>
    <xf numFmtId="164" fontId="8" fillId="0" borderId="0" xfId="0" applyNumberFormat="1" applyFont="1" applyBorder="1" applyAlignment="1" applyProtection="1">
      <alignment horizontal="center" vertical="center"/>
      <protection locked="0"/>
    </xf>
    <xf numFmtId="0" fontId="10" fillId="0" borderId="9" xfId="0" applyFont="1" applyBorder="1" applyAlignment="1" applyProtection="1">
      <alignment horizontal="left" vertical="center"/>
      <protection locked="0"/>
    </xf>
    <xf numFmtId="0" fontId="10" fillId="0" borderId="0" xfId="0" applyFont="1" applyBorder="1" applyAlignment="1" applyProtection="1">
      <alignment horizontal="left" vertical="center"/>
      <protection locked="0"/>
    </xf>
    <xf numFmtId="14" fontId="12" fillId="0" borderId="0" xfId="0" applyNumberFormat="1" applyFont="1" applyAlignment="1" applyProtection="1">
      <alignment horizontal="right" vertical="center"/>
      <protection locked="0"/>
    </xf>
    <xf numFmtId="0" fontId="16" fillId="0" borderId="19" xfId="0" applyFont="1" applyBorder="1" applyAlignment="1" applyProtection="1">
      <alignment horizontal="center" vertical="center" wrapText="1"/>
      <protection locked="0"/>
    </xf>
    <xf numFmtId="49" fontId="15" fillId="0" borderId="20" xfId="0" applyNumberFormat="1" applyFont="1" applyBorder="1" applyAlignment="1" applyProtection="1">
      <alignment horizontal="center" vertical="center" wrapText="1"/>
      <protection locked="0"/>
    </xf>
    <xf numFmtId="165" fontId="9" fillId="0" borderId="0" xfId="0" applyNumberFormat="1" applyFont="1" applyAlignment="1" applyProtection="1">
      <alignment horizontal="center" vertical="center"/>
    </xf>
    <xf numFmtId="166" fontId="9" fillId="0" borderId="10" xfId="0" applyNumberFormat="1" applyFont="1" applyBorder="1" applyAlignment="1" applyProtection="1">
      <alignment horizontal="center" vertical="center"/>
    </xf>
    <xf numFmtId="167" fontId="9" fillId="0" borderId="55" xfId="0" applyNumberFormat="1" applyFont="1" applyBorder="1" applyAlignment="1" applyProtection="1">
      <alignment horizontal="right" vertical="center"/>
      <protection locked="0"/>
    </xf>
    <xf numFmtId="167" fontId="9" fillId="0" borderId="56" xfId="0" applyNumberFormat="1" applyFont="1" applyBorder="1" applyAlignment="1" applyProtection="1">
      <alignment horizontal="right" vertical="center"/>
      <protection locked="0"/>
    </xf>
    <xf numFmtId="167" fontId="9" fillId="0" borderId="6" xfId="0" applyNumberFormat="1" applyFont="1" applyBorder="1" applyAlignment="1" applyProtection="1">
      <alignment horizontal="right" vertical="center"/>
      <protection locked="0"/>
    </xf>
    <xf numFmtId="49" fontId="19" fillId="0" borderId="42" xfId="0" applyNumberFormat="1" applyFont="1" applyBorder="1" applyAlignment="1">
      <alignment vertical="center" wrapText="1"/>
    </xf>
    <xf numFmtId="49" fontId="27" fillId="5" borderId="49" xfId="0" applyNumberFormat="1" applyFont="1" applyFill="1" applyBorder="1" applyAlignment="1">
      <alignment horizontal="center" vertical="center"/>
    </xf>
    <xf numFmtId="49" fontId="27" fillId="5" borderId="57" xfId="0" applyNumberFormat="1" applyFont="1" applyFill="1" applyBorder="1" applyAlignment="1">
      <alignment horizontal="center" vertical="center" wrapText="1"/>
    </xf>
    <xf numFmtId="0" fontId="0" fillId="0" borderId="29" xfId="0" applyBorder="1"/>
    <xf numFmtId="49" fontId="27" fillId="5" borderId="46" xfId="0" applyNumberFormat="1" applyFont="1" applyFill="1" applyBorder="1" applyAlignment="1">
      <alignment horizontal="center" vertical="center"/>
    </xf>
    <xf numFmtId="49" fontId="27" fillId="5" borderId="58" xfId="0" applyNumberFormat="1" applyFont="1" applyFill="1" applyBorder="1" applyAlignment="1">
      <alignment horizontal="center" vertical="center" wrapText="1"/>
    </xf>
    <xf numFmtId="0" fontId="0" fillId="0" borderId="34" xfId="0" applyBorder="1"/>
    <xf numFmtId="49" fontId="27" fillId="5" borderId="50" xfId="0" applyNumberFormat="1" applyFont="1" applyFill="1" applyBorder="1" applyAlignment="1">
      <alignment horizontal="center" vertical="center"/>
    </xf>
    <xf numFmtId="49" fontId="27" fillId="5" borderId="59" xfId="0" applyNumberFormat="1" applyFont="1" applyFill="1" applyBorder="1" applyAlignment="1">
      <alignment horizontal="center" vertical="center" wrapText="1"/>
    </xf>
    <xf numFmtId="0" fontId="0" fillId="0" borderId="60" xfId="0" applyBorder="1"/>
    <xf numFmtId="49" fontId="26" fillId="4" borderId="61" xfId="0" applyNumberFormat="1" applyFont="1" applyFill="1" applyBorder="1" applyAlignment="1">
      <alignment horizontal="center" vertical="center" wrapText="1"/>
    </xf>
    <xf numFmtId="49" fontId="26" fillId="4" borderId="62" xfId="0" applyNumberFormat="1" applyFont="1" applyFill="1" applyBorder="1" applyAlignment="1">
      <alignment horizontal="center" vertical="center" wrapText="1"/>
    </xf>
    <xf numFmtId="49" fontId="26" fillId="4" borderId="17" xfId="0" applyNumberFormat="1" applyFont="1" applyFill="1" applyBorder="1" applyAlignment="1">
      <alignment horizontal="center" vertical="center" wrapText="1"/>
    </xf>
    <xf numFmtId="49" fontId="26" fillId="0" borderId="63" xfId="0" applyNumberFormat="1" applyFont="1" applyFill="1" applyBorder="1" applyAlignment="1">
      <alignment horizontal="center" vertical="center" wrapText="1"/>
    </xf>
    <xf numFmtId="49" fontId="26" fillId="0" borderId="64" xfId="0" applyNumberFormat="1" applyFont="1" applyFill="1" applyBorder="1" applyAlignment="1">
      <alignment horizontal="center" vertical="center" wrapText="1"/>
    </xf>
    <xf numFmtId="49" fontId="26" fillId="0" borderId="26" xfId="0" applyNumberFormat="1" applyFont="1" applyFill="1" applyBorder="1" applyAlignment="1">
      <alignment horizontal="center" vertical="center" wrapText="1"/>
    </xf>
    <xf numFmtId="0" fontId="0" fillId="0" borderId="53" xfId="0" applyFill="1" applyBorder="1"/>
    <xf numFmtId="49" fontId="20" fillId="2" borderId="3" xfId="0" applyNumberFormat="1" applyFont="1" applyFill="1" applyBorder="1" applyAlignment="1">
      <alignment horizontal="left" vertical="center" wrapText="1"/>
    </xf>
    <xf numFmtId="49" fontId="20" fillId="2" borderId="5" xfId="0" applyNumberFormat="1" applyFont="1" applyFill="1" applyBorder="1" applyAlignment="1">
      <alignment horizontal="left" vertical="center" wrapText="1"/>
    </xf>
    <xf numFmtId="49" fontId="19" fillId="0" borderId="46" xfId="0" applyNumberFormat="1" applyFont="1" applyBorder="1" applyAlignment="1">
      <alignment horizontal="center" vertical="center" wrapText="1"/>
    </xf>
    <xf numFmtId="49" fontId="19" fillId="0" borderId="50" xfId="0" applyNumberFormat="1" applyFont="1" applyBorder="1" applyAlignment="1">
      <alignment horizontal="center" vertical="center" wrapText="1"/>
    </xf>
    <xf numFmtId="0" fontId="19" fillId="0" borderId="42" xfId="0" applyFont="1" applyBorder="1" applyAlignment="1">
      <alignment horizontal="center" vertical="center" wrapText="1"/>
    </xf>
    <xf numFmtId="0" fontId="19" fillId="0" borderId="51" xfId="0" applyFont="1" applyBorder="1" applyAlignment="1">
      <alignment horizontal="center" vertical="center" wrapText="1"/>
    </xf>
    <xf numFmtId="0" fontId="22" fillId="0" borderId="1" xfId="0" applyFont="1" applyBorder="1" applyAlignment="1">
      <alignment horizontal="center" vertical="center"/>
    </xf>
    <xf numFmtId="49" fontId="19" fillId="2" borderId="46" xfId="0" applyNumberFormat="1" applyFont="1" applyFill="1" applyBorder="1" applyAlignment="1">
      <alignment horizontal="center" vertical="center" wrapText="1"/>
    </xf>
    <xf numFmtId="0" fontId="19" fillId="2" borderId="42" xfId="0" applyFont="1" applyFill="1" applyBorder="1" applyAlignment="1">
      <alignment horizontal="center" vertical="center" wrapText="1"/>
    </xf>
    <xf numFmtId="49" fontId="19" fillId="2" borderId="47" xfId="0" applyNumberFormat="1" applyFont="1" applyFill="1" applyBorder="1" applyAlignment="1">
      <alignment horizontal="center" vertical="center" wrapText="1"/>
    </xf>
    <xf numFmtId="49" fontId="19" fillId="2" borderId="48" xfId="0" applyNumberFormat="1" applyFont="1" applyFill="1" applyBorder="1" applyAlignment="1">
      <alignment horizontal="center" vertical="center" wrapText="1"/>
    </xf>
    <xf numFmtId="49" fontId="19" fillId="2" borderId="49" xfId="0" applyNumberFormat="1" applyFont="1" applyFill="1" applyBorder="1" applyAlignment="1">
      <alignment horizontal="center" vertical="center" wrapText="1"/>
    </xf>
    <xf numFmtId="0" fontId="19" fillId="2" borderId="43" xfId="0" applyFont="1" applyFill="1" applyBorder="1" applyAlignment="1">
      <alignment horizontal="center" vertical="center" wrapText="1"/>
    </xf>
    <xf numFmtId="0" fontId="19" fillId="2" borderId="44" xfId="0" applyFont="1" applyFill="1" applyBorder="1" applyAlignment="1">
      <alignment horizontal="center" vertical="center" wrapText="1"/>
    </xf>
    <xf numFmtId="0" fontId="19" fillId="2" borderId="45" xfId="0" applyFont="1" applyFill="1" applyBorder="1" applyAlignment="1">
      <alignment horizontal="center" vertical="center" wrapText="1"/>
    </xf>
    <xf numFmtId="0" fontId="21" fillId="2" borderId="42" xfId="0" applyFont="1" applyFill="1" applyBorder="1" applyAlignment="1">
      <alignment horizontal="center" vertical="center" wrapText="1"/>
    </xf>
    <xf numFmtId="49" fontId="19" fillId="2" borderId="47" xfId="0" quotePrefix="1" applyNumberFormat="1" applyFont="1" applyFill="1" applyBorder="1" applyAlignment="1">
      <alignment horizontal="center" vertical="center" wrapText="1"/>
    </xf>
    <xf numFmtId="49" fontId="19" fillId="2" borderId="48" xfId="0" quotePrefix="1" applyNumberFormat="1" applyFont="1" applyFill="1" applyBorder="1" applyAlignment="1">
      <alignment horizontal="center" vertical="center" wrapText="1"/>
    </xf>
    <xf numFmtId="49" fontId="19" fillId="2" borderId="49" xfId="0" quotePrefix="1" applyNumberFormat="1" applyFont="1" applyFill="1" applyBorder="1" applyAlignment="1">
      <alignment horizontal="center" vertical="center" wrapText="1"/>
    </xf>
    <xf numFmtId="0" fontId="19" fillId="0" borderId="47" xfId="0" quotePrefix="1" applyFont="1" applyBorder="1" applyAlignment="1">
      <alignment horizontal="center" vertical="center" wrapText="1"/>
    </xf>
    <xf numFmtId="0" fontId="19" fillId="0" borderId="48" xfId="0" quotePrefix="1" applyFont="1" applyBorder="1" applyAlignment="1">
      <alignment horizontal="center" vertical="center" wrapText="1"/>
    </xf>
    <xf numFmtId="0" fontId="19" fillId="0" borderId="49" xfId="0" quotePrefix="1" applyFont="1" applyBorder="1" applyAlignment="1">
      <alignment horizontal="center" vertical="center" wrapText="1"/>
    </xf>
    <xf numFmtId="0" fontId="19" fillId="0" borderId="43" xfId="0" applyFont="1" applyBorder="1" applyAlignment="1">
      <alignment horizontal="center" vertical="center" wrapText="1"/>
    </xf>
    <xf numFmtId="0" fontId="19" fillId="0" borderId="44" xfId="0" applyFont="1" applyBorder="1" applyAlignment="1">
      <alignment horizontal="center" vertical="center" wrapText="1"/>
    </xf>
    <xf numFmtId="0" fontId="19" fillId="0" borderId="45" xfId="0" applyFont="1" applyBorder="1" applyAlignment="1">
      <alignment horizontal="center" vertical="center" wrapText="1"/>
    </xf>
    <xf numFmtId="49" fontId="19" fillId="0" borderId="47" xfId="0" quotePrefix="1" applyNumberFormat="1" applyFont="1" applyBorder="1" applyAlignment="1">
      <alignment horizontal="center" vertical="center" wrapText="1"/>
    </xf>
    <xf numFmtId="49" fontId="19" fillId="0" borderId="49" xfId="0" quotePrefix="1" applyNumberFormat="1" applyFont="1" applyBorder="1" applyAlignment="1">
      <alignment horizontal="center" vertical="center" wrapText="1"/>
    </xf>
    <xf numFmtId="49" fontId="1" fillId="3" borderId="42" xfId="0" applyNumberFormat="1" applyFont="1" applyFill="1" applyBorder="1" applyAlignment="1">
      <alignment horizontal="center" vertical="center"/>
    </xf>
    <xf numFmtId="0" fontId="1" fillId="0" borderId="43" xfId="0" applyFont="1" applyBorder="1" applyAlignment="1">
      <alignment horizontal="center" vertical="center"/>
    </xf>
    <xf numFmtId="0" fontId="1" fillId="0" borderId="44" xfId="0" applyFont="1" applyBorder="1" applyAlignment="1">
      <alignment horizontal="center" vertical="center"/>
    </xf>
    <xf numFmtId="0" fontId="1" fillId="0" borderId="45" xfId="0" applyFont="1" applyBorder="1" applyAlignment="1">
      <alignment horizontal="center" vertical="center"/>
    </xf>
    <xf numFmtId="49" fontId="1" fillId="3" borderId="42" xfId="0" applyNumberFormat="1" applyFont="1" applyFill="1" applyBorder="1" applyAlignment="1">
      <alignment horizontal="center" vertical="center" wrapText="1"/>
    </xf>
    <xf numFmtId="0" fontId="19" fillId="2" borderId="47" xfId="0" quotePrefix="1" applyFont="1" applyFill="1" applyBorder="1" applyAlignment="1">
      <alignment horizontal="center" vertical="center" wrapText="1"/>
    </xf>
    <xf numFmtId="0" fontId="19" fillId="2" borderId="48" xfId="0" quotePrefix="1" applyFont="1" applyFill="1" applyBorder="1" applyAlignment="1">
      <alignment horizontal="center" vertical="center" wrapText="1"/>
    </xf>
    <xf numFmtId="0" fontId="19" fillId="2" borderId="49" xfId="0" quotePrefix="1" applyFont="1" applyFill="1" applyBorder="1" applyAlignment="1">
      <alignment horizontal="center" vertical="center" wrapText="1"/>
    </xf>
    <xf numFmtId="49" fontId="19" fillId="3" borderId="42" xfId="0" applyNumberFormat="1" applyFont="1" applyFill="1" applyBorder="1" applyAlignment="1">
      <alignment horizontal="center" vertical="center" wrapText="1"/>
    </xf>
    <xf numFmtId="49" fontId="25" fillId="2" borderId="31" xfId="0" applyNumberFormat="1" applyFont="1" applyFill="1" applyBorder="1" applyAlignment="1" applyProtection="1">
      <alignment horizontal="left" vertical="center"/>
      <protection locked="0"/>
    </xf>
    <xf numFmtId="49" fontId="25" fillId="2" borderId="4" xfId="0" applyNumberFormat="1" applyFont="1" applyFill="1" applyBorder="1" applyAlignment="1" applyProtection="1">
      <alignment horizontal="left" vertical="center"/>
      <protection locked="0"/>
    </xf>
    <xf numFmtId="49" fontId="25" fillId="2" borderId="32" xfId="0" applyNumberFormat="1" applyFont="1" applyFill="1" applyBorder="1" applyAlignment="1" applyProtection="1">
      <alignment horizontal="left" vertical="center"/>
      <protection locked="0"/>
    </xf>
    <xf numFmtId="0" fontId="4" fillId="0" borderId="38" xfId="0" applyFont="1" applyFill="1" applyBorder="1" applyAlignment="1" applyProtection="1">
      <alignment horizontal="center"/>
      <protection locked="0"/>
    </xf>
    <xf numFmtId="0" fontId="4" fillId="0" borderId="39" xfId="0" applyFont="1" applyFill="1" applyBorder="1" applyAlignment="1" applyProtection="1">
      <alignment horizontal="center"/>
      <protection locked="0"/>
    </xf>
    <xf numFmtId="0" fontId="15" fillId="2" borderId="7" xfId="0" applyFont="1" applyFill="1" applyBorder="1" applyAlignment="1" applyProtection="1">
      <alignment horizontal="right" vertical="center" wrapText="1"/>
      <protection locked="0"/>
    </xf>
    <xf numFmtId="0" fontId="15" fillId="2" borderId="40" xfId="0" applyFont="1" applyFill="1" applyBorder="1" applyAlignment="1" applyProtection="1">
      <alignment horizontal="right" vertical="center" wrapText="1"/>
      <protection locked="0"/>
    </xf>
    <xf numFmtId="0" fontId="15" fillId="2" borderId="41" xfId="0" applyFont="1" applyFill="1" applyBorder="1" applyAlignment="1" applyProtection="1">
      <alignment horizontal="right" vertical="center" wrapText="1"/>
      <protection locked="0"/>
    </xf>
    <xf numFmtId="0" fontId="1" fillId="0" borderId="3" xfId="0" applyFont="1" applyBorder="1" applyAlignment="1" applyProtection="1">
      <alignment horizontal="center"/>
    </xf>
    <xf numFmtId="0" fontId="0" fillId="0" borderId="5" xfId="0" applyBorder="1" applyAlignment="1" applyProtection="1">
      <alignment horizontal="center"/>
    </xf>
    <xf numFmtId="0" fontId="13" fillId="0" borderId="17" xfId="0" applyFont="1" applyBorder="1" applyAlignment="1" applyProtection="1">
      <alignment horizontal="center" vertical="center" wrapText="1"/>
      <protection locked="0"/>
    </xf>
    <xf numFmtId="0" fontId="13" fillId="0" borderId="24" xfId="0" applyFont="1" applyBorder="1" applyAlignment="1" applyProtection="1">
      <alignment horizontal="center" vertical="center" wrapText="1"/>
      <protection locked="0"/>
    </xf>
    <xf numFmtId="49" fontId="13" fillId="0" borderId="11" xfId="0" applyNumberFormat="1" applyFont="1" applyBorder="1" applyAlignment="1" applyProtection="1">
      <alignment horizontal="center" vertical="center" wrapText="1"/>
      <protection locked="0"/>
    </xf>
    <xf numFmtId="49" fontId="13" fillId="0" borderId="18" xfId="0" applyNumberFormat="1" applyFont="1" applyBorder="1" applyAlignment="1" applyProtection="1">
      <alignment horizontal="center" vertical="center" wrapText="1"/>
      <protection locked="0"/>
    </xf>
    <xf numFmtId="0" fontId="13" fillId="0" borderId="12" xfId="0" applyFont="1" applyBorder="1" applyAlignment="1" applyProtection="1">
      <alignment horizontal="center" vertical="center" wrapText="1"/>
      <protection locked="0"/>
    </xf>
    <xf numFmtId="0" fontId="13" fillId="0" borderId="13" xfId="0" applyFont="1" applyBorder="1" applyAlignment="1" applyProtection="1">
      <alignment horizontal="center" vertical="center" wrapText="1"/>
      <protection locked="0"/>
    </xf>
    <xf numFmtId="0" fontId="13" fillId="0" borderId="14" xfId="0" applyFont="1" applyBorder="1" applyAlignment="1" applyProtection="1">
      <alignment horizontal="center" vertical="center" wrapText="1"/>
      <protection locked="0"/>
    </xf>
    <xf numFmtId="0" fontId="13" fillId="0" borderId="15" xfId="0" applyFont="1" applyBorder="1" applyAlignment="1" applyProtection="1">
      <alignment horizontal="center" vertical="center" wrapText="1"/>
      <protection locked="0"/>
    </xf>
    <xf numFmtId="0" fontId="13" fillId="0" borderId="16" xfId="0" applyFont="1" applyBorder="1" applyAlignment="1" applyProtection="1">
      <alignment horizontal="center" vertical="center" wrapText="1"/>
      <protection locked="0"/>
    </xf>
    <xf numFmtId="0" fontId="13" fillId="0" borderId="21" xfId="0" applyFont="1" applyBorder="1" applyAlignment="1" applyProtection="1">
      <alignment horizontal="center" vertical="center" wrapText="1"/>
      <protection locked="0"/>
    </xf>
    <xf numFmtId="0" fontId="13" fillId="0" borderId="22" xfId="0" applyFont="1" applyBorder="1" applyAlignment="1" applyProtection="1">
      <alignment horizontal="center" vertical="center" wrapText="1"/>
      <protection locked="0"/>
    </xf>
    <xf numFmtId="0" fontId="13" fillId="0" borderId="23" xfId="0" applyFont="1" applyBorder="1" applyAlignment="1" applyProtection="1">
      <alignment horizontal="center" vertical="center" wrapText="1"/>
      <protection locked="0"/>
    </xf>
    <xf numFmtId="49" fontId="23" fillId="0" borderId="4" xfId="0" applyNumberFormat="1" applyFont="1" applyBorder="1" applyAlignment="1" applyProtection="1">
      <alignment horizontal="center" vertical="center"/>
      <protection locked="0"/>
    </xf>
    <xf numFmtId="49" fontId="23" fillId="0" borderId="5" xfId="0" applyNumberFormat="1" applyFont="1" applyBorder="1" applyAlignment="1" applyProtection="1">
      <alignment horizontal="center" vertical="center"/>
      <protection locked="0"/>
    </xf>
    <xf numFmtId="0" fontId="23" fillId="0" borderId="3" xfId="0" applyFont="1" applyBorder="1" applyAlignment="1" applyProtection="1">
      <alignment horizontal="center" vertical="center"/>
      <protection locked="0"/>
    </xf>
    <xf numFmtId="0" fontId="23" fillId="0" borderId="4" xfId="0" applyFont="1" applyBorder="1" applyAlignment="1" applyProtection="1">
      <alignment horizontal="center" vertical="center"/>
      <protection locked="0"/>
    </xf>
    <xf numFmtId="0" fontId="23" fillId="0" borderId="5" xfId="0" applyFont="1" applyBorder="1" applyAlignment="1" applyProtection="1">
      <alignment horizontal="center" vertical="center"/>
      <protection locked="0"/>
    </xf>
    <xf numFmtId="49" fontId="3" fillId="0" borderId="52" xfId="0" applyNumberFormat="1"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24" fillId="0" borderId="52" xfId="0" applyFont="1" applyBorder="1" applyAlignment="1" applyProtection="1">
      <alignment horizontal="center" vertical="center"/>
      <protection locked="0"/>
    </xf>
    <xf numFmtId="164" fontId="14" fillId="0" borderId="17" xfId="0" applyNumberFormat="1" applyFont="1" applyBorder="1" applyAlignment="1" applyProtection="1">
      <alignment horizontal="center" vertical="center" wrapText="1"/>
      <protection locked="0"/>
    </xf>
    <xf numFmtId="164" fontId="14" fillId="0" borderId="24" xfId="0" applyNumberFormat="1" applyFont="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3"/>
  <sheetViews>
    <sheetView topLeftCell="C23" zoomScale="70" zoomScaleNormal="70" workbookViewId="0">
      <selection activeCell="D33" sqref="D33"/>
    </sheetView>
  </sheetViews>
  <sheetFormatPr baseColWidth="10" defaultRowHeight="15.6" x14ac:dyDescent="0.3"/>
  <cols>
    <col min="1" max="1" width="18.33203125" style="7" customWidth="1"/>
    <col min="2" max="2" width="28.88671875" style="19" bestFit="1" customWidth="1"/>
    <col min="3" max="3" width="97.33203125" style="20" bestFit="1" customWidth="1"/>
    <col min="4" max="4" width="75" style="8" bestFit="1" customWidth="1"/>
    <col min="5" max="5" width="55.109375" style="8" customWidth="1"/>
    <col min="6" max="6" width="255.6640625" style="9" bestFit="1" customWidth="1"/>
    <col min="8" max="8" width="13.5546875" bestFit="1" customWidth="1"/>
    <col min="9" max="9" width="43.5546875" bestFit="1" customWidth="1"/>
    <col min="11" max="11" width="65.6640625" bestFit="1" customWidth="1"/>
  </cols>
  <sheetData>
    <row r="1" spans="1:11" ht="50.25" customHeight="1" thickBot="1" x14ac:dyDescent="0.35">
      <c r="A1" s="104" t="s">
        <v>10</v>
      </c>
      <c r="B1" s="104"/>
      <c r="C1" s="104"/>
      <c r="D1" s="104"/>
      <c r="E1" s="104"/>
      <c r="F1" s="104"/>
      <c r="H1" s="91" t="s">
        <v>241</v>
      </c>
      <c r="I1" s="92" t="s">
        <v>242</v>
      </c>
      <c r="K1" s="93" t="s">
        <v>243</v>
      </c>
    </row>
    <row r="2" spans="1:11" ht="14.4" x14ac:dyDescent="0.3">
      <c r="A2" s="133" t="s">
        <v>11</v>
      </c>
      <c r="B2" s="133" t="s">
        <v>12</v>
      </c>
      <c r="C2" s="133" t="s">
        <v>13</v>
      </c>
      <c r="D2" s="129" t="s">
        <v>14</v>
      </c>
      <c r="E2" s="129" t="s">
        <v>15</v>
      </c>
      <c r="F2" s="125" t="s">
        <v>16</v>
      </c>
      <c r="H2" s="94"/>
      <c r="I2" s="95"/>
      <c r="J2" s="97"/>
      <c r="K2" s="96"/>
    </row>
    <row r="3" spans="1:11" ht="19.5" customHeight="1" x14ac:dyDescent="0.3">
      <c r="A3" s="133"/>
      <c r="B3" s="133"/>
      <c r="C3" s="133"/>
      <c r="D3" s="129"/>
      <c r="E3" s="129"/>
      <c r="F3" s="125"/>
      <c r="H3" s="82" t="s">
        <v>244</v>
      </c>
      <c r="I3" s="83" t="s">
        <v>245</v>
      </c>
      <c r="K3" s="84" t="str">
        <f>H3&amp;"_"&amp;I3</f>
        <v>370261028U_AERODROME DE NANTES CHATEAU BOUGON - AIR</v>
      </c>
    </row>
    <row r="4" spans="1:11" x14ac:dyDescent="0.3">
      <c r="A4" s="10"/>
      <c r="B4" s="11"/>
      <c r="C4" s="12"/>
      <c r="D4" s="13"/>
      <c r="H4" s="85" t="s">
        <v>246</v>
      </c>
      <c r="I4" s="86" t="s">
        <v>247</v>
      </c>
      <c r="K4" s="87" t="str">
        <f t="shared" ref="K4:K67" si="0">H4&amp;"_"&amp;I4</f>
        <v>370261041H_ASIC AERO 2J.929 CENTRE EMISSION CORCOUE</v>
      </c>
    </row>
    <row r="5" spans="1:11" x14ac:dyDescent="0.3">
      <c r="A5" s="14">
        <v>1</v>
      </c>
      <c r="B5" s="15" t="s">
        <v>17</v>
      </c>
      <c r="C5" s="16" t="s">
        <v>18</v>
      </c>
      <c r="D5" s="17"/>
      <c r="E5" s="16" t="s">
        <v>19</v>
      </c>
      <c r="F5" s="18" t="s">
        <v>20</v>
      </c>
      <c r="H5" s="85" t="s">
        <v>248</v>
      </c>
      <c r="I5" s="86" t="s">
        <v>249</v>
      </c>
      <c r="K5" s="87" t="str">
        <f t="shared" si="0"/>
        <v>370261043J_ASIC AERO 2J.929 CENTRE RECEPTION CORCOU</v>
      </c>
    </row>
    <row r="6" spans="1:11" x14ac:dyDescent="0.3">
      <c r="E6" s="21"/>
      <c r="F6" s="22"/>
      <c r="H6" s="85" t="s">
        <v>250</v>
      </c>
      <c r="I6" s="86" t="s">
        <v>251</v>
      </c>
      <c r="K6" s="87" t="str">
        <f t="shared" si="0"/>
        <v>370261056W_ASIC AERO 2J.929 CENTRE EMISSION ROCHESE</v>
      </c>
    </row>
    <row r="7" spans="1:11" ht="15.75" customHeight="1" x14ac:dyDescent="0.3">
      <c r="A7" s="126" t="s">
        <v>21</v>
      </c>
      <c r="B7" s="120" t="s">
        <v>22</v>
      </c>
      <c r="C7" s="16" t="s">
        <v>9</v>
      </c>
      <c r="D7" s="17"/>
      <c r="E7" s="16" t="s">
        <v>28</v>
      </c>
      <c r="F7" s="81" t="s">
        <v>240</v>
      </c>
      <c r="H7" s="85" t="s">
        <v>252</v>
      </c>
      <c r="I7" s="86" t="s">
        <v>253</v>
      </c>
      <c r="K7" s="87" t="str">
        <f t="shared" si="0"/>
        <v>440033001F_PARC D'HYDROCARBURES "C"</v>
      </c>
    </row>
    <row r="8" spans="1:11" x14ac:dyDescent="0.3">
      <c r="A8" s="127"/>
      <c r="B8" s="121"/>
      <c r="C8" s="16" t="s">
        <v>26</v>
      </c>
      <c r="D8" s="17"/>
      <c r="E8" s="16" t="s">
        <v>24</v>
      </c>
      <c r="F8" s="18" t="s">
        <v>27</v>
      </c>
      <c r="H8" s="85" t="s">
        <v>254</v>
      </c>
      <c r="I8" s="86" t="s">
        <v>255</v>
      </c>
      <c r="K8" s="87" t="str">
        <f t="shared" si="0"/>
        <v>440055001J_LOGEMENT 15 AVENUE DU CLOS D'UST PAB</v>
      </c>
    </row>
    <row r="9" spans="1:11" x14ac:dyDescent="0.3">
      <c r="A9" s="127"/>
      <c r="B9" s="121"/>
      <c r="C9" s="16" t="s">
        <v>23</v>
      </c>
      <c r="D9" s="17"/>
      <c r="E9" s="16" t="s">
        <v>24</v>
      </c>
      <c r="F9" s="18" t="s">
        <v>25</v>
      </c>
      <c r="H9" s="85" t="s">
        <v>256</v>
      </c>
      <c r="I9" s="86" t="s">
        <v>257</v>
      </c>
      <c r="K9" s="87" t="str">
        <f t="shared" si="0"/>
        <v>440109010Q_CASERNE COMMANDANT RIVIERE</v>
      </c>
    </row>
    <row r="10" spans="1:11" x14ac:dyDescent="0.3">
      <c r="A10" s="128"/>
      <c r="B10" s="122"/>
      <c r="C10" s="16" t="s">
        <v>29</v>
      </c>
      <c r="D10" s="17"/>
      <c r="E10" s="16" t="s">
        <v>30</v>
      </c>
      <c r="F10" s="18" t="s">
        <v>31</v>
      </c>
      <c r="H10" s="85" t="s">
        <v>258</v>
      </c>
      <c r="I10" s="86" t="s">
        <v>259</v>
      </c>
      <c r="K10" s="87" t="str">
        <f t="shared" si="0"/>
        <v>440109016W_SLI NANTES</v>
      </c>
    </row>
    <row r="11" spans="1:11" x14ac:dyDescent="0.3">
      <c r="A11" s="23"/>
      <c r="B11" s="24"/>
      <c r="C11" s="25"/>
      <c r="D11" s="25"/>
      <c r="E11" s="21"/>
      <c r="F11" s="22"/>
      <c r="H11" s="85" t="s">
        <v>260</v>
      </c>
      <c r="I11" s="86" t="s">
        <v>261</v>
      </c>
      <c r="K11" s="87" t="str">
        <f t="shared" si="0"/>
        <v>440109038S_PAVILLON DES CADRES SEA</v>
      </c>
    </row>
    <row r="12" spans="1:11" x14ac:dyDescent="0.3">
      <c r="A12" s="126" t="s">
        <v>32</v>
      </c>
      <c r="B12" s="120" t="s">
        <v>33</v>
      </c>
      <c r="C12" s="16" t="s">
        <v>38</v>
      </c>
      <c r="D12" s="16"/>
      <c r="E12" s="16" t="s">
        <v>24</v>
      </c>
      <c r="F12" s="18" t="s">
        <v>39</v>
      </c>
      <c r="H12" s="85" t="s">
        <v>262</v>
      </c>
      <c r="I12" s="86" t="s">
        <v>263</v>
      </c>
      <c r="K12" s="87" t="str">
        <f t="shared" si="0"/>
        <v>440109054I_QUARTIER RICHEMONT AIR</v>
      </c>
    </row>
    <row r="13" spans="1:11" x14ac:dyDescent="0.3">
      <c r="A13" s="127"/>
      <c r="B13" s="121"/>
      <c r="C13" s="16" t="s">
        <v>43</v>
      </c>
      <c r="D13" s="16"/>
      <c r="E13" s="16" t="s">
        <v>19</v>
      </c>
      <c r="F13" s="18" t="s">
        <v>44</v>
      </c>
      <c r="H13" s="85" t="s">
        <v>264</v>
      </c>
      <c r="I13" s="86" t="s">
        <v>265</v>
      </c>
      <c r="K13" s="87" t="str">
        <f t="shared" si="0"/>
        <v>440109055J_LOGEMENT RUE DE LA BERAUDIERE</v>
      </c>
    </row>
    <row r="14" spans="1:11" x14ac:dyDescent="0.3">
      <c r="A14" s="127"/>
      <c r="B14" s="121"/>
      <c r="C14" s="16" t="s">
        <v>49</v>
      </c>
      <c r="D14" s="16" t="s">
        <v>50</v>
      </c>
      <c r="E14" s="16" t="s">
        <v>47</v>
      </c>
      <c r="F14" s="18" t="s">
        <v>51</v>
      </c>
      <c r="H14" s="85" t="s">
        <v>266</v>
      </c>
      <c r="I14" s="86" t="s">
        <v>267</v>
      </c>
      <c r="K14" s="87" t="str">
        <f t="shared" si="0"/>
        <v>440109502O_DGA SERVICE QUALITE ETS CENT SOUTIEN SIT</v>
      </c>
    </row>
    <row r="15" spans="1:11" x14ac:dyDescent="0.3">
      <c r="A15" s="127"/>
      <c r="B15" s="121"/>
      <c r="C15" s="16" t="s">
        <v>34</v>
      </c>
      <c r="D15" s="16" t="s">
        <v>35</v>
      </c>
      <c r="E15" s="16" t="s">
        <v>36</v>
      </c>
      <c r="F15" s="18" t="s">
        <v>37</v>
      </c>
      <c r="H15" s="85" t="s">
        <v>268</v>
      </c>
      <c r="I15" s="86" t="s">
        <v>269</v>
      </c>
      <c r="K15" s="87" t="str">
        <f t="shared" si="0"/>
        <v>440109503P_LOGEMENT 7 RUE NICOLAS APPERT PAB</v>
      </c>
    </row>
    <row r="16" spans="1:11" x14ac:dyDescent="0.3">
      <c r="A16" s="127"/>
      <c r="B16" s="121"/>
      <c r="C16" s="16" t="s">
        <v>45</v>
      </c>
      <c r="D16" s="16" t="s">
        <v>46</v>
      </c>
      <c r="E16" s="16" t="s">
        <v>47</v>
      </c>
      <c r="F16" s="18" t="s">
        <v>48</v>
      </c>
      <c r="H16" s="85" t="s">
        <v>270</v>
      </c>
      <c r="I16" s="86" t="s">
        <v>271</v>
      </c>
      <c r="K16" s="87" t="str">
        <f t="shared" si="0"/>
        <v>440125501X_SEMAPHORE PIRIAC-ANCIENNE BATT.CASTELLI</v>
      </c>
    </row>
    <row r="17" spans="1:11" x14ac:dyDescent="0.3">
      <c r="A17" s="128"/>
      <c r="B17" s="122"/>
      <c r="C17" s="16" t="s">
        <v>40</v>
      </c>
      <c r="D17" s="16" t="s">
        <v>41</v>
      </c>
      <c r="E17" s="16" t="s">
        <v>19</v>
      </c>
      <c r="F17" s="18" t="s">
        <v>42</v>
      </c>
      <c r="H17" s="85" t="s">
        <v>272</v>
      </c>
      <c r="I17" s="86" t="s">
        <v>273</v>
      </c>
      <c r="K17" s="87" t="str">
        <f t="shared" si="0"/>
        <v>440132001X_MAISON FAMILIALE DES ARMEES PORNICHET</v>
      </c>
    </row>
    <row r="18" spans="1:11" x14ac:dyDescent="0.3">
      <c r="A18" s="23"/>
      <c r="B18" s="24"/>
      <c r="C18" s="25"/>
      <c r="D18" s="25"/>
      <c r="E18" s="21"/>
      <c r="F18" s="22"/>
      <c r="H18" s="85" t="s">
        <v>274</v>
      </c>
      <c r="I18" s="86" t="s">
        <v>275</v>
      </c>
      <c r="K18" s="87" t="str">
        <f t="shared" si="0"/>
        <v>440132510M_LOGEMENT 29 RUE EMILE OUTTIER PAB</v>
      </c>
    </row>
    <row r="19" spans="1:11" x14ac:dyDescent="0.3">
      <c r="A19" s="26" t="s">
        <v>52</v>
      </c>
      <c r="B19" s="27" t="s">
        <v>53</v>
      </c>
      <c r="C19" s="16" t="s">
        <v>54</v>
      </c>
      <c r="D19" s="16"/>
      <c r="E19" s="16" t="s">
        <v>55</v>
      </c>
      <c r="F19" s="18" t="s">
        <v>56</v>
      </c>
      <c r="H19" s="85" t="s">
        <v>276</v>
      </c>
      <c r="I19" s="86" t="s">
        <v>277</v>
      </c>
      <c r="K19" s="87" t="str">
        <f t="shared" si="0"/>
        <v>440132511N_LOGEMENT 17 ALLEE DU MAFOUE PAB</v>
      </c>
    </row>
    <row r="20" spans="1:11" x14ac:dyDescent="0.3">
      <c r="A20" s="28"/>
      <c r="B20" s="29"/>
      <c r="C20" s="30"/>
      <c r="D20" s="20"/>
      <c r="E20" s="31"/>
      <c r="F20" s="32"/>
      <c r="H20" s="85" t="s">
        <v>278</v>
      </c>
      <c r="I20" s="86" t="s">
        <v>279</v>
      </c>
      <c r="K20" s="87" t="str">
        <f t="shared" si="0"/>
        <v>440132514Q_LOGEMENT CHEMIN DU BOIS DE ROSE PAB</v>
      </c>
    </row>
    <row r="21" spans="1:11" x14ac:dyDescent="0.3">
      <c r="A21" s="130" t="s">
        <v>57</v>
      </c>
      <c r="B21" s="110" t="s">
        <v>58</v>
      </c>
      <c r="C21" s="16" t="s">
        <v>72</v>
      </c>
      <c r="D21" s="16"/>
      <c r="E21" s="16" t="s">
        <v>60</v>
      </c>
      <c r="F21" s="18" t="s">
        <v>73</v>
      </c>
      <c r="H21" s="85" t="s">
        <v>280</v>
      </c>
      <c r="I21" s="86" t="s">
        <v>281</v>
      </c>
      <c r="K21" s="87" t="str">
        <f t="shared" si="0"/>
        <v>440132515R_LOGEMENT 7, AVENUE DU ROC PAB</v>
      </c>
    </row>
    <row r="22" spans="1:11" x14ac:dyDescent="0.3">
      <c r="A22" s="131"/>
      <c r="B22" s="111"/>
      <c r="C22" s="16" t="s">
        <v>66</v>
      </c>
      <c r="D22" s="16"/>
      <c r="E22" s="16" t="s">
        <v>24</v>
      </c>
      <c r="F22" s="18" t="s">
        <v>67</v>
      </c>
      <c r="H22" s="85" t="s">
        <v>282</v>
      </c>
      <c r="I22" s="86" t="s">
        <v>283</v>
      </c>
      <c r="K22" s="87" t="str">
        <f t="shared" si="0"/>
        <v>440132516S_LOGEMENT 18 RUE DES SAULNIERS - PAB</v>
      </c>
    </row>
    <row r="23" spans="1:11" x14ac:dyDescent="0.3">
      <c r="A23" s="131"/>
      <c r="B23" s="111"/>
      <c r="C23" s="16" t="s">
        <v>59</v>
      </c>
      <c r="D23" s="16"/>
      <c r="E23" s="16" t="s">
        <v>60</v>
      </c>
      <c r="F23" s="18" t="s">
        <v>61</v>
      </c>
      <c r="H23" s="85" t="s">
        <v>284</v>
      </c>
      <c r="I23" s="86" t="s">
        <v>285</v>
      </c>
      <c r="K23" s="87" t="str">
        <f t="shared" si="0"/>
        <v>440132517T_LOGEMENT 3 CHEMIN DE LA GAGNERIE - PAB</v>
      </c>
    </row>
    <row r="24" spans="1:11" x14ac:dyDescent="0.3">
      <c r="A24" s="131"/>
      <c r="B24" s="111"/>
      <c r="C24" s="16" t="s">
        <v>64</v>
      </c>
      <c r="D24" s="16"/>
      <c r="E24" s="16" t="s">
        <v>60</v>
      </c>
      <c r="F24" s="18" t="s">
        <v>63</v>
      </c>
      <c r="H24" s="85" t="s">
        <v>286</v>
      </c>
      <c r="I24" s="86" t="s">
        <v>287</v>
      </c>
      <c r="K24" s="87" t="str">
        <f t="shared" si="0"/>
        <v>440132518U_GENDARMERIE MARITIME DE PORNICHET - PAB</v>
      </c>
    </row>
    <row r="25" spans="1:11" x14ac:dyDescent="0.3">
      <c r="A25" s="131"/>
      <c r="B25" s="111"/>
      <c r="C25" s="16" t="s">
        <v>62</v>
      </c>
      <c r="D25" s="16"/>
      <c r="E25" s="16" t="s">
        <v>60</v>
      </c>
      <c r="F25" s="18" t="s">
        <v>63</v>
      </c>
      <c r="H25" s="85" t="s">
        <v>288</v>
      </c>
      <c r="I25" s="86" t="s">
        <v>289</v>
      </c>
      <c r="K25" s="87" t="str">
        <f t="shared" si="0"/>
        <v>440132520W_79 TER ROUTE DE LA VILLES BLAIS PAB</v>
      </c>
    </row>
    <row r="26" spans="1:11" x14ac:dyDescent="0.3">
      <c r="A26" s="131"/>
      <c r="B26" s="111"/>
      <c r="C26" s="16" t="s">
        <v>68</v>
      </c>
      <c r="D26" s="16"/>
      <c r="E26" s="16" t="s">
        <v>60</v>
      </c>
      <c r="F26" s="18" t="s">
        <v>63</v>
      </c>
      <c r="H26" s="85" t="s">
        <v>290</v>
      </c>
      <c r="I26" s="86" t="s">
        <v>291</v>
      </c>
      <c r="K26" s="87" t="str">
        <f t="shared" si="0"/>
        <v>440154001B_LOGEMENT 6 ALLEE DE SEIN PAB</v>
      </c>
    </row>
    <row r="27" spans="1:11" x14ac:dyDescent="0.3">
      <c r="A27" s="131"/>
      <c r="B27" s="111"/>
      <c r="C27" s="16" t="s">
        <v>65</v>
      </c>
      <c r="D27" s="16"/>
      <c r="E27" s="16" t="s">
        <v>60</v>
      </c>
      <c r="F27" s="18" t="s">
        <v>63</v>
      </c>
      <c r="H27" s="85" t="s">
        <v>292</v>
      </c>
      <c r="I27" s="86" t="s">
        <v>293</v>
      </c>
      <c r="K27" s="87" t="str">
        <f t="shared" si="0"/>
        <v>440184007D_MAISON HEBERGEMENT STAGIAIRES PAB</v>
      </c>
    </row>
    <row r="28" spans="1:11" x14ac:dyDescent="0.3">
      <c r="A28" s="132"/>
      <c r="B28" s="112"/>
      <c r="C28" s="16" t="s">
        <v>69</v>
      </c>
      <c r="D28" s="16" t="s">
        <v>70</v>
      </c>
      <c r="E28" s="16" t="s">
        <v>60</v>
      </c>
      <c r="F28" s="18" t="s">
        <v>71</v>
      </c>
      <c r="H28" s="85" t="s">
        <v>294</v>
      </c>
      <c r="I28" s="86" t="s">
        <v>295</v>
      </c>
      <c r="K28" s="87" t="str">
        <f t="shared" si="0"/>
        <v>440184501D_SEMAPHORE ET PPE DE CHEMOULIN</v>
      </c>
    </row>
    <row r="29" spans="1:11" x14ac:dyDescent="0.3">
      <c r="A29" s="28"/>
      <c r="D29" s="20"/>
      <c r="E29" s="31"/>
      <c r="F29" s="32"/>
      <c r="H29" s="85" t="s">
        <v>296</v>
      </c>
      <c r="I29" s="86" t="s">
        <v>297</v>
      </c>
      <c r="K29" s="87" t="str">
        <f t="shared" si="0"/>
        <v>440184503F_BATTERIE ET P.P.E. DE L'EVE</v>
      </c>
    </row>
    <row r="30" spans="1:11" x14ac:dyDescent="0.3">
      <c r="A30" s="117" t="s">
        <v>74</v>
      </c>
      <c r="B30" s="120" t="s">
        <v>75</v>
      </c>
      <c r="C30" s="16" t="s">
        <v>83</v>
      </c>
      <c r="D30" s="16" t="s">
        <v>84</v>
      </c>
      <c r="E30" s="16" t="s">
        <v>78</v>
      </c>
      <c r="F30" s="18" t="s">
        <v>81</v>
      </c>
      <c r="H30" s="85" t="s">
        <v>298</v>
      </c>
      <c r="I30" s="86" t="s">
        <v>299</v>
      </c>
      <c r="K30" s="87" t="str">
        <f t="shared" si="0"/>
        <v>440184504G_CAMP DE LA TORPILLE</v>
      </c>
    </row>
    <row r="31" spans="1:11" x14ac:dyDescent="0.3">
      <c r="A31" s="118"/>
      <c r="B31" s="121"/>
      <c r="C31" s="16" t="s">
        <v>82</v>
      </c>
      <c r="D31" s="16"/>
      <c r="E31" s="16" t="s">
        <v>78</v>
      </c>
      <c r="F31" s="18" t="s">
        <v>81</v>
      </c>
      <c r="H31" s="85" t="s">
        <v>300</v>
      </c>
      <c r="I31" s="86" t="s">
        <v>301</v>
      </c>
      <c r="K31" s="87" t="str">
        <f t="shared" si="0"/>
        <v>440184505H_IMM. DISTRICT PORTUAIRE D.M.S.P.</v>
      </c>
    </row>
    <row r="32" spans="1:11" x14ac:dyDescent="0.3">
      <c r="A32" s="118"/>
      <c r="B32" s="121"/>
      <c r="C32" s="16" t="s">
        <v>86</v>
      </c>
      <c r="D32" s="16"/>
      <c r="E32" s="16" t="s">
        <v>78</v>
      </c>
      <c r="F32" s="18" t="s">
        <v>87</v>
      </c>
      <c r="H32" s="85" t="s">
        <v>302</v>
      </c>
      <c r="I32" s="86" t="s">
        <v>303</v>
      </c>
      <c r="K32" s="87" t="str">
        <f t="shared" si="0"/>
        <v>440184506I_CIRFA PAB</v>
      </c>
    </row>
    <row r="33" spans="1:11" x14ac:dyDescent="0.3">
      <c r="A33" s="118"/>
      <c r="B33" s="121"/>
      <c r="C33" s="16" t="s">
        <v>91</v>
      </c>
      <c r="D33" s="16" t="s">
        <v>89</v>
      </c>
      <c r="E33" s="16" t="s">
        <v>78</v>
      </c>
      <c r="F33" s="18" t="s">
        <v>81</v>
      </c>
      <c r="H33" s="85" t="s">
        <v>304</v>
      </c>
      <c r="I33" s="86" t="s">
        <v>305</v>
      </c>
      <c r="K33" s="87" t="str">
        <f t="shared" si="0"/>
        <v>440184507J_LOGEMENT 18 BIS AV P. DE COUBERTIN PAB</v>
      </c>
    </row>
    <row r="34" spans="1:11" x14ac:dyDescent="0.3">
      <c r="A34" s="118"/>
      <c r="B34" s="121"/>
      <c r="C34" s="16" t="s">
        <v>88</v>
      </c>
      <c r="D34" s="16" t="s">
        <v>89</v>
      </c>
      <c r="E34" s="16" t="s">
        <v>78</v>
      </c>
      <c r="F34" s="18" t="s">
        <v>81</v>
      </c>
      <c r="H34" s="85" t="s">
        <v>306</v>
      </c>
      <c r="I34" s="86" t="s">
        <v>307</v>
      </c>
      <c r="K34" s="87" t="str">
        <f t="shared" si="0"/>
        <v>440184508K_LOGEMENT 8/10 RUE DES HIBISCUS PAB</v>
      </c>
    </row>
    <row r="35" spans="1:11" x14ac:dyDescent="0.3">
      <c r="A35" s="118"/>
      <c r="B35" s="121"/>
      <c r="C35" s="16" t="s">
        <v>90</v>
      </c>
      <c r="D35" s="16" t="s">
        <v>89</v>
      </c>
      <c r="E35" s="16" t="s">
        <v>78</v>
      </c>
      <c r="F35" s="18" t="s">
        <v>81</v>
      </c>
      <c r="H35" s="85" t="s">
        <v>308</v>
      </c>
      <c r="I35" s="86" t="s">
        <v>309</v>
      </c>
      <c r="K35" s="87" t="str">
        <f t="shared" si="0"/>
        <v>440184509L_LOGEMENT 14 RUE JEANNE D'ARC PAB</v>
      </c>
    </row>
    <row r="36" spans="1:11" x14ac:dyDescent="0.3">
      <c r="A36" s="118"/>
      <c r="B36" s="121"/>
      <c r="C36" s="16" t="s">
        <v>80</v>
      </c>
      <c r="D36" s="16"/>
      <c r="E36" s="16" t="s">
        <v>78</v>
      </c>
      <c r="F36" s="18" t="s">
        <v>81</v>
      </c>
      <c r="H36" s="85" t="s">
        <v>310</v>
      </c>
      <c r="I36" s="86" t="s">
        <v>311</v>
      </c>
      <c r="K36" s="87" t="str">
        <f t="shared" si="0"/>
        <v>440184510M_LOGEMENT 25 RUE DU CDT GATE PAB</v>
      </c>
    </row>
    <row r="37" spans="1:11" x14ac:dyDescent="0.3">
      <c r="A37" s="118"/>
      <c r="B37" s="121"/>
      <c r="C37" s="16" t="s">
        <v>85</v>
      </c>
      <c r="D37" s="16"/>
      <c r="E37" s="16" t="s">
        <v>24</v>
      </c>
      <c r="F37" s="18" t="s">
        <v>67</v>
      </c>
      <c r="H37" s="85" t="s">
        <v>312</v>
      </c>
      <c r="I37" s="86" t="s">
        <v>313</v>
      </c>
      <c r="K37" s="87" t="str">
        <f t="shared" si="0"/>
        <v>490007002E_CASERNE ESPAGNE</v>
      </c>
    </row>
    <row r="38" spans="1:11" x14ac:dyDescent="0.3">
      <c r="A38" s="119"/>
      <c r="B38" s="122"/>
      <c r="C38" s="16" t="s">
        <v>76</v>
      </c>
      <c r="D38" s="16" t="s">
        <v>77</v>
      </c>
      <c r="E38" s="16" t="s">
        <v>78</v>
      </c>
      <c r="F38" s="18" t="s">
        <v>79</v>
      </c>
      <c r="H38" s="85" t="s">
        <v>314</v>
      </c>
      <c r="I38" s="86" t="s">
        <v>315</v>
      </c>
      <c r="K38" s="87" t="str">
        <f t="shared" si="0"/>
        <v>490007003F_CASERNE EBLE</v>
      </c>
    </row>
    <row r="39" spans="1:11" x14ac:dyDescent="0.3">
      <c r="A39" s="28"/>
      <c r="D39" s="20"/>
      <c r="E39" s="31"/>
      <c r="F39" s="32"/>
      <c r="H39" s="85" t="s">
        <v>316</v>
      </c>
      <c r="I39" s="86" t="s">
        <v>317</v>
      </c>
      <c r="K39" s="87" t="str">
        <f t="shared" si="0"/>
        <v>490007004G_CASERNE VERNEAU</v>
      </c>
    </row>
    <row r="40" spans="1:11" x14ac:dyDescent="0.3">
      <c r="A40" s="117" t="s">
        <v>92</v>
      </c>
      <c r="B40" s="120" t="s">
        <v>93</v>
      </c>
      <c r="C40" s="16" t="s">
        <v>127</v>
      </c>
      <c r="D40" s="16"/>
      <c r="E40" s="16" t="s">
        <v>111</v>
      </c>
      <c r="F40" s="18" t="s">
        <v>126</v>
      </c>
      <c r="H40" s="85" t="s">
        <v>318</v>
      </c>
      <c r="I40" s="86" t="s">
        <v>319</v>
      </c>
      <c r="K40" s="87" t="str">
        <f t="shared" si="0"/>
        <v>490007005H_CASERNE BERTHEZENE</v>
      </c>
    </row>
    <row r="41" spans="1:11" x14ac:dyDescent="0.3">
      <c r="A41" s="118"/>
      <c r="B41" s="121"/>
      <c r="C41" s="16" t="s">
        <v>122</v>
      </c>
      <c r="D41" s="16"/>
      <c r="E41" s="16" t="s">
        <v>55</v>
      </c>
      <c r="F41" s="18" t="s">
        <v>123</v>
      </c>
      <c r="H41" s="85" t="s">
        <v>320</v>
      </c>
      <c r="I41" s="86" t="s">
        <v>321</v>
      </c>
      <c r="K41" s="87" t="str">
        <f t="shared" si="0"/>
        <v>490007018U_FORET DE LINIERES</v>
      </c>
    </row>
    <row r="42" spans="1:11" x14ac:dyDescent="0.3">
      <c r="A42" s="118"/>
      <c r="B42" s="121"/>
      <c r="C42" s="16" t="s">
        <v>135</v>
      </c>
      <c r="D42" s="16" t="s">
        <v>136</v>
      </c>
      <c r="E42" s="16" t="s">
        <v>24</v>
      </c>
      <c r="F42" s="18" t="s">
        <v>101</v>
      </c>
      <c r="H42" s="85" t="s">
        <v>322</v>
      </c>
      <c r="I42" s="86" t="s">
        <v>323</v>
      </c>
      <c r="K42" s="87" t="str">
        <f t="shared" si="0"/>
        <v>490007030G_RELAIS HERTZIEN ST GEORGES DES GARDES</v>
      </c>
    </row>
    <row r="43" spans="1:11" x14ac:dyDescent="0.3">
      <c r="A43" s="118"/>
      <c r="B43" s="121"/>
      <c r="C43" s="16" t="s">
        <v>132</v>
      </c>
      <c r="D43" s="16"/>
      <c r="E43" s="16" t="s">
        <v>24</v>
      </c>
      <c r="F43" s="18" t="s">
        <v>101</v>
      </c>
      <c r="H43" s="85" t="s">
        <v>324</v>
      </c>
      <c r="I43" s="86" t="s">
        <v>325</v>
      </c>
      <c r="K43" s="87" t="str">
        <f t="shared" si="0"/>
        <v>490007031H_RELAIS HERTZIEN TREMBLAY ET CHALLAIN</v>
      </c>
    </row>
    <row r="44" spans="1:11" x14ac:dyDescent="0.3">
      <c r="A44" s="118"/>
      <c r="B44" s="121"/>
      <c r="C44" s="16" t="s">
        <v>235</v>
      </c>
      <c r="D44" s="16"/>
      <c r="E44" s="16" t="s">
        <v>95</v>
      </c>
      <c r="F44" s="18" t="s">
        <v>97</v>
      </c>
      <c r="H44" s="85" t="s">
        <v>326</v>
      </c>
      <c r="I44" s="86" t="s">
        <v>327</v>
      </c>
      <c r="K44" s="87" t="str">
        <f t="shared" si="0"/>
        <v>490123001R_RELAIS HERTZIEN DE DISTRE</v>
      </c>
    </row>
    <row r="45" spans="1:11" x14ac:dyDescent="0.3">
      <c r="A45" s="118"/>
      <c r="B45" s="121"/>
      <c r="C45" s="16" t="s">
        <v>106</v>
      </c>
      <c r="D45" s="16"/>
      <c r="E45" s="16" t="s">
        <v>55</v>
      </c>
      <c r="F45" s="18" t="s">
        <v>107</v>
      </c>
      <c r="H45" s="85" t="s">
        <v>328</v>
      </c>
      <c r="I45" s="86" t="s">
        <v>329</v>
      </c>
      <c r="K45" s="87" t="str">
        <f t="shared" si="0"/>
        <v>490140002O_CAMP DE FONTEVRAUD MAINE ET LOIRE</v>
      </c>
    </row>
    <row r="46" spans="1:11" x14ac:dyDescent="0.3">
      <c r="A46" s="118"/>
      <c r="B46" s="121"/>
      <c r="C46" s="16" t="s">
        <v>137</v>
      </c>
      <c r="D46" s="16" t="s">
        <v>138</v>
      </c>
      <c r="E46" s="16" t="s">
        <v>55</v>
      </c>
      <c r="F46" s="18" t="s">
        <v>139</v>
      </c>
      <c r="H46" s="85" t="s">
        <v>330</v>
      </c>
      <c r="I46" s="86" t="s">
        <v>331</v>
      </c>
      <c r="K46" s="87" t="str">
        <f t="shared" si="0"/>
        <v>490328001H_ECOLES MILITAIRES DE SAUMUR</v>
      </c>
    </row>
    <row r="47" spans="1:11" x14ac:dyDescent="0.3">
      <c r="A47" s="118"/>
      <c r="B47" s="121"/>
      <c r="C47" s="16" t="s">
        <v>133</v>
      </c>
      <c r="D47" s="16"/>
      <c r="E47" s="16" t="s">
        <v>111</v>
      </c>
      <c r="F47" s="18" t="s">
        <v>126</v>
      </c>
      <c r="H47" s="85" t="s">
        <v>332</v>
      </c>
      <c r="I47" s="86" t="s">
        <v>333</v>
      </c>
      <c r="K47" s="87" t="str">
        <f t="shared" si="0"/>
        <v>490328005L_CHAMP DE MANOEUVRES DU BREIL</v>
      </c>
    </row>
    <row r="48" spans="1:11" x14ac:dyDescent="0.3">
      <c r="A48" s="118"/>
      <c r="B48" s="121"/>
      <c r="C48" s="16" t="s">
        <v>119</v>
      </c>
      <c r="D48" s="16" t="s">
        <v>236</v>
      </c>
      <c r="E48" s="16" t="s">
        <v>120</v>
      </c>
      <c r="F48" s="18" t="s">
        <v>121</v>
      </c>
      <c r="H48" s="85" t="s">
        <v>334</v>
      </c>
      <c r="I48" s="86" t="s">
        <v>335</v>
      </c>
      <c r="K48" s="87" t="str">
        <f t="shared" si="0"/>
        <v>490328007N_CHAMP DE MANOEUVRES TERREFORT</v>
      </c>
    </row>
    <row r="49" spans="1:11" x14ac:dyDescent="0.3">
      <c r="A49" s="118"/>
      <c r="B49" s="121"/>
      <c r="C49" s="16" t="s">
        <v>102</v>
      </c>
      <c r="D49" s="16"/>
      <c r="E49" s="16" t="s">
        <v>19</v>
      </c>
      <c r="F49" s="18" t="s">
        <v>103</v>
      </c>
      <c r="H49" s="85" t="s">
        <v>336</v>
      </c>
      <c r="I49" s="86" t="s">
        <v>337</v>
      </c>
      <c r="K49" s="87" t="str">
        <f t="shared" si="0"/>
        <v>490328008O_MUSEE DES BLINDES</v>
      </c>
    </row>
    <row r="50" spans="1:11" x14ac:dyDescent="0.3">
      <c r="A50" s="118"/>
      <c r="B50" s="121"/>
      <c r="C50" s="16" t="s">
        <v>118</v>
      </c>
      <c r="D50" s="16"/>
      <c r="E50" s="16" t="s">
        <v>24</v>
      </c>
      <c r="F50" s="18" t="s">
        <v>117</v>
      </c>
      <c r="H50" s="85" t="s">
        <v>338</v>
      </c>
      <c r="I50" s="86" t="s">
        <v>339</v>
      </c>
      <c r="K50" s="87" t="str">
        <f t="shared" si="0"/>
        <v>490328011R_LOGEMENT RUE L'ANCIENNE MESSAGERIE PAB</v>
      </c>
    </row>
    <row r="51" spans="1:11" x14ac:dyDescent="0.3">
      <c r="A51" s="118"/>
      <c r="B51" s="121"/>
      <c r="C51" s="16" t="s">
        <v>98</v>
      </c>
      <c r="D51" s="16"/>
      <c r="E51" s="16" t="s">
        <v>95</v>
      </c>
      <c r="F51" s="18" t="s">
        <v>99</v>
      </c>
      <c r="H51" s="85" t="s">
        <v>340</v>
      </c>
      <c r="I51" s="86" t="s">
        <v>341</v>
      </c>
      <c r="K51" s="87" t="str">
        <f t="shared" si="0"/>
        <v>490328012S_LOGEMENT 143 RUE DU MOUTON PAB</v>
      </c>
    </row>
    <row r="52" spans="1:11" x14ac:dyDescent="0.3">
      <c r="A52" s="118"/>
      <c r="B52" s="121"/>
      <c r="C52" s="16" t="s">
        <v>104</v>
      </c>
      <c r="D52" s="16"/>
      <c r="E52" s="16" t="s">
        <v>55</v>
      </c>
      <c r="F52" s="18" t="s">
        <v>105</v>
      </c>
      <c r="H52" s="85" t="s">
        <v>342</v>
      </c>
      <c r="I52" s="86" t="s">
        <v>343</v>
      </c>
      <c r="K52" s="87" t="str">
        <f t="shared" si="0"/>
        <v>610001001Z_LOGEMENTS PLACE BONET</v>
      </c>
    </row>
    <row r="53" spans="1:11" x14ac:dyDescent="0.3">
      <c r="A53" s="118"/>
      <c r="B53" s="121"/>
      <c r="C53" s="16" t="s">
        <v>100</v>
      </c>
      <c r="D53" s="16"/>
      <c r="E53" s="16" t="s">
        <v>24</v>
      </c>
      <c r="F53" s="18" t="s">
        <v>101</v>
      </c>
      <c r="H53" s="85" t="s">
        <v>344</v>
      </c>
      <c r="I53" s="86" t="s">
        <v>345</v>
      </c>
      <c r="K53" s="87" t="str">
        <f t="shared" si="0"/>
        <v>720054001R_CASERNE MARTIN DES PALLIERES</v>
      </c>
    </row>
    <row r="54" spans="1:11" x14ac:dyDescent="0.3">
      <c r="A54" s="118"/>
      <c r="B54" s="121"/>
      <c r="C54" s="16" t="s">
        <v>114</v>
      </c>
      <c r="D54" s="16"/>
      <c r="E54" s="16" t="s">
        <v>55</v>
      </c>
      <c r="F54" s="18" t="s">
        <v>105</v>
      </c>
      <c r="H54" s="85" t="s">
        <v>346</v>
      </c>
      <c r="I54" s="86" t="s">
        <v>347</v>
      </c>
      <c r="K54" s="87" t="str">
        <f t="shared" si="0"/>
        <v>720154001V_PRYTANEE NATIONAL MILITAIRE</v>
      </c>
    </row>
    <row r="55" spans="1:11" x14ac:dyDescent="0.3">
      <c r="A55" s="118"/>
      <c r="B55" s="121"/>
      <c r="C55" s="16" t="s">
        <v>94</v>
      </c>
      <c r="D55" s="16"/>
      <c r="E55" s="16" t="s">
        <v>95</v>
      </c>
      <c r="F55" s="18" t="s">
        <v>96</v>
      </c>
      <c r="H55" s="85" t="s">
        <v>348</v>
      </c>
      <c r="I55" s="86" t="s">
        <v>349</v>
      </c>
      <c r="K55" s="87" t="str">
        <f t="shared" si="0"/>
        <v>720154002W_QUARTIER GALLIENI</v>
      </c>
    </row>
    <row r="56" spans="1:11" x14ac:dyDescent="0.3">
      <c r="A56" s="118"/>
      <c r="B56" s="121"/>
      <c r="C56" s="16" t="s">
        <v>124</v>
      </c>
      <c r="D56" s="16" t="s">
        <v>125</v>
      </c>
      <c r="E56" s="16" t="s">
        <v>111</v>
      </c>
      <c r="F56" s="18" t="s">
        <v>126</v>
      </c>
      <c r="H56" s="85" t="s">
        <v>350</v>
      </c>
      <c r="I56" s="86" t="s">
        <v>351</v>
      </c>
      <c r="K56" s="87" t="str">
        <f t="shared" si="0"/>
        <v>720154010E_SITE TDF LA FLECHE PAB</v>
      </c>
    </row>
    <row r="57" spans="1:11" x14ac:dyDescent="0.3">
      <c r="A57" s="118"/>
      <c r="B57" s="121"/>
      <c r="C57" s="16" t="s">
        <v>140</v>
      </c>
      <c r="D57" s="16"/>
      <c r="E57" s="16" t="s">
        <v>111</v>
      </c>
      <c r="F57" s="18" t="s">
        <v>112</v>
      </c>
      <c r="H57" s="85" t="s">
        <v>352</v>
      </c>
      <c r="I57" s="86" t="s">
        <v>353</v>
      </c>
      <c r="K57" s="87" t="str">
        <f t="shared" si="0"/>
        <v>720181003J_CIRFA LE MANS</v>
      </c>
    </row>
    <row r="58" spans="1:11" x14ac:dyDescent="0.3">
      <c r="A58" s="118"/>
      <c r="B58" s="121"/>
      <c r="C58" s="16" t="s">
        <v>128</v>
      </c>
      <c r="D58" s="16"/>
      <c r="E58" s="16" t="s">
        <v>19</v>
      </c>
      <c r="F58" s="18" t="s">
        <v>107</v>
      </c>
      <c r="H58" s="85" t="s">
        <v>354</v>
      </c>
      <c r="I58" s="86" t="s">
        <v>355</v>
      </c>
      <c r="K58" s="87" t="str">
        <f t="shared" si="0"/>
        <v>720181013T_USINE A</v>
      </c>
    </row>
    <row r="59" spans="1:11" x14ac:dyDescent="0.3">
      <c r="A59" s="118"/>
      <c r="B59" s="121"/>
      <c r="C59" s="16" t="s">
        <v>129</v>
      </c>
      <c r="D59" s="16"/>
      <c r="E59" s="16" t="s">
        <v>95</v>
      </c>
      <c r="F59" s="18" t="s">
        <v>130</v>
      </c>
      <c r="H59" s="85" t="s">
        <v>356</v>
      </c>
      <c r="I59" s="86" t="s">
        <v>357</v>
      </c>
      <c r="K59" s="87" t="str">
        <f t="shared" si="0"/>
        <v>720181015V_USINE B</v>
      </c>
    </row>
    <row r="60" spans="1:11" x14ac:dyDescent="0.3">
      <c r="A60" s="118"/>
      <c r="B60" s="121"/>
      <c r="C60" s="16" t="s">
        <v>110</v>
      </c>
      <c r="D60" s="16"/>
      <c r="E60" s="16" t="s">
        <v>111</v>
      </c>
      <c r="F60" s="18" t="s">
        <v>112</v>
      </c>
      <c r="H60" s="85" t="s">
        <v>358</v>
      </c>
      <c r="I60" s="86" t="s">
        <v>359</v>
      </c>
      <c r="K60" s="87" t="str">
        <f t="shared" si="0"/>
        <v>720181020A_VILLA DE LA COTE</v>
      </c>
    </row>
    <row r="61" spans="1:11" x14ac:dyDescent="0.3">
      <c r="A61" s="118"/>
      <c r="B61" s="121"/>
      <c r="C61" s="16" t="s">
        <v>113</v>
      </c>
      <c r="D61" s="16"/>
      <c r="E61" s="16" t="s">
        <v>111</v>
      </c>
      <c r="F61" s="18" t="s">
        <v>112</v>
      </c>
      <c r="H61" s="85" t="s">
        <v>360</v>
      </c>
      <c r="I61" s="86" t="s">
        <v>361</v>
      </c>
      <c r="K61" s="87" t="str">
        <f t="shared" si="0"/>
        <v>720181021B_PARKINGS 46, RUE DU GREFFIER PAB</v>
      </c>
    </row>
    <row r="62" spans="1:11" x14ac:dyDescent="0.3">
      <c r="A62" s="118"/>
      <c r="B62" s="121"/>
      <c r="C62" s="16" t="s">
        <v>116</v>
      </c>
      <c r="D62" s="16"/>
      <c r="E62" s="16" t="s">
        <v>24</v>
      </c>
      <c r="F62" s="18" t="s">
        <v>117</v>
      </c>
      <c r="H62" s="85" t="s">
        <v>362</v>
      </c>
      <c r="I62" s="86" t="s">
        <v>363</v>
      </c>
      <c r="K62" s="87" t="str">
        <f t="shared" si="0"/>
        <v>720191001X_RELAIS FH DTEI SITE TDF MAYET  PAB</v>
      </c>
    </row>
    <row r="63" spans="1:11" x14ac:dyDescent="0.3">
      <c r="A63" s="118"/>
      <c r="B63" s="121"/>
      <c r="C63" s="16" t="s">
        <v>398</v>
      </c>
      <c r="D63" s="16"/>
      <c r="E63" s="16" t="s">
        <v>24</v>
      </c>
      <c r="F63" s="18" t="s">
        <v>115</v>
      </c>
      <c r="H63" s="85" t="s">
        <v>364</v>
      </c>
      <c r="I63" s="86" t="s">
        <v>365</v>
      </c>
      <c r="K63" s="87" t="str">
        <f t="shared" si="0"/>
        <v>720357001N_QUARTIER RICHARD</v>
      </c>
    </row>
    <row r="64" spans="1:11" x14ac:dyDescent="0.3">
      <c r="A64" s="118"/>
      <c r="B64" s="121"/>
      <c r="C64" s="16" t="s">
        <v>109</v>
      </c>
      <c r="D64" s="16"/>
      <c r="E64" s="16" t="s">
        <v>55</v>
      </c>
      <c r="F64" s="18" t="s">
        <v>107</v>
      </c>
      <c r="H64" s="85" t="s">
        <v>366</v>
      </c>
      <c r="I64" s="86" t="s">
        <v>367</v>
      </c>
      <c r="K64" s="87" t="str">
        <f t="shared" si="0"/>
        <v>720357002O_STATION DE POMPAGE DU QUARTIER RICHARD</v>
      </c>
    </row>
    <row r="65" spans="1:11" x14ac:dyDescent="0.3">
      <c r="A65" s="118"/>
      <c r="B65" s="121"/>
      <c r="C65" s="16" t="s">
        <v>131</v>
      </c>
      <c r="D65" s="16"/>
      <c r="E65" s="16" t="s">
        <v>19</v>
      </c>
      <c r="F65" s="18" t="s">
        <v>107</v>
      </c>
      <c r="H65" s="85" t="s">
        <v>368</v>
      </c>
      <c r="I65" s="86" t="s">
        <v>369</v>
      </c>
      <c r="K65" s="87" t="str">
        <f t="shared" si="0"/>
        <v>850060001L_LOGEMENT RUE JOSEPH CUGNOT PAB</v>
      </c>
    </row>
    <row r="66" spans="1:11" x14ac:dyDescent="0.3">
      <c r="A66" s="118"/>
      <c r="B66" s="121"/>
      <c r="C66" s="16" t="s">
        <v>134</v>
      </c>
      <c r="D66" s="16"/>
      <c r="E66" s="16" t="s">
        <v>111</v>
      </c>
      <c r="F66" s="18" t="s">
        <v>126</v>
      </c>
      <c r="H66" s="85" t="s">
        <v>370</v>
      </c>
      <c r="I66" s="86" t="s">
        <v>371</v>
      </c>
      <c r="K66" s="87" t="str">
        <f t="shared" si="0"/>
        <v>850060507X_LOGEMENT 6 RUE EUGENE DELACROIX  PAB</v>
      </c>
    </row>
    <row r="67" spans="1:11" x14ac:dyDescent="0.3">
      <c r="A67" s="119"/>
      <c r="B67" s="122"/>
      <c r="C67" s="16" t="s">
        <v>108</v>
      </c>
      <c r="D67" s="16"/>
      <c r="E67" s="16" t="s">
        <v>55</v>
      </c>
      <c r="F67" s="18" t="s">
        <v>107</v>
      </c>
      <c r="H67" s="85" t="s">
        <v>372</v>
      </c>
      <c r="I67" s="86" t="s">
        <v>373</v>
      </c>
      <c r="K67" s="87" t="str">
        <f t="shared" si="0"/>
        <v>850113502E_SEMAPHORE DE SAINT-SAUVEUR</v>
      </c>
    </row>
    <row r="68" spans="1:11" x14ac:dyDescent="0.3">
      <c r="A68" s="28"/>
      <c r="D68" s="20"/>
      <c r="E68" s="31"/>
      <c r="F68" s="32"/>
      <c r="H68" s="85" t="s">
        <v>374</v>
      </c>
      <c r="I68" s="86" t="s">
        <v>375</v>
      </c>
      <c r="K68" s="87" t="str">
        <f t="shared" ref="K68:K77" si="1">H68&amp;"_"&amp;I68</f>
        <v>850163502G_CENTRE DE L'HERBAUDIERE</v>
      </c>
    </row>
    <row r="69" spans="1:11" x14ac:dyDescent="0.3">
      <c r="A69" s="123" t="s">
        <v>141</v>
      </c>
      <c r="B69" s="110" t="s">
        <v>142</v>
      </c>
      <c r="C69" s="16" t="s">
        <v>143</v>
      </c>
      <c r="D69" s="16" t="s">
        <v>144</v>
      </c>
      <c r="E69" s="16" t="s">
        <v>78</v>
      </c>
      <c r="F69" s="18" t="s">
        <v>87</v>
      </c>
      <c r="H69" s="85" t="s">
        <v>376</v>
      </c>
      <c r="I69" s="86" t="s">
        <v>377</v>
      </c>
      <c r="K69" s="87" t="str">
        <f t="shared" si="1"/>
        <v>850166002K_LOGEMENT RUE DES TADORNES  PAB</v>
      </c>
    </row>
    <row r="70" spans="1:11" x14ac:dyDescent="0.3">
      <c r="A70" s="124"/>
      <c r="B70" s="112"/>
      <c r="C70" s="16" t="s">
        <v>145</v>
      </c>
      <c r="D70" s="16" t="s">
        <v>146</v>
      </c>
      <c r="E70" s="16" t="s">
        <v>78</v>
      </c>
      <c r="F70" s="18" t="s">
        <v>87</v>
      </c>
      <c r="H70" s="85" t="s">
        <v>378</v>
      </c>
      <c r="I70" s="86" t="s">
        <v>379</v>
      </c>
      <c r="K70" s="87" t="str">
        <f t="shared" si="1"/>
        <v>850166006O_LOGEMENT 9 AV DU GENERAL DE GAULLE - PAB</v>
      </c>
    </row>
    <row r="71" spans="1:11" x14ac:dyDescent="0.3">
      <c r="A71" s="28"/>
      <c r="D71" s="20"/>
      <c r="E71" s="31"/>
      <c r="F71" s="32"/>
      <c r="H71" s="85" t="s">
        <v>380</v>
      </c>
      <c r="I71" s="86" t="s">
        <v>381</v>
      </c>
      <c r="K71" s="87" t="str">
        <f t="shared" si="1"/>
        <v>850166007P_LOGEMENT 4 IMPASSE ROB VEL PAB</v>
      </c>
    </row>
    <row r="72" spans="1:11" x14ac:dyDescent="0.3">
      <c r="A72" s="114" t="s">
        <v>147</v>
      </c>
      <c r="B72" s="110" t="s">
        <v>148</v>
      </c>
      <c r="C72" s="16" t="s">
        <v>156</v>
      </c>
      <c r="D72" s="16"/>
      <c r="E72" s="16" t="s">
        <v>152</v>
      </c>
      <c r="F72" s="18" t="s">
        <v>153</v>
      </c>
      <c r="H72" s="85" t="s">
        <v>382</v>
      </c>
      <c r="I72" s="86" t="s">
        <v>383</v>
      </c>
      <c r="K72" s="87" t="str">
        <f t="shared" si="1"/>
        <v>850166008Q_LOGEMENT 1 RUE MARTIN LUTHER KING PAB</v>
      </c>
    </row>
    <row r="73" spans="1:11" x14ac:dyDescent="0.3">
      <c r="A73" s="115"/>
      <c r="B73" s="111"/>
      <c r="C73" s="16" t="s">
        <v>150</v>
      </c>
      <c r="D73" s="16"/>
      <c r="E73" s="16" t="s">
        <v>78</v>
      </c>
      <c r="F73" s="18" t="s">
        <v>87</v>
      </c>
      <c r="H73" s="85" t="s">
        <v>384</v>
      </c>
      <c r="I73" s="86" t="s">
        <v>385</v>
      </c>
      <c r="K73" s="87" t="str">
        <f t="shared" si="1"/>
        <v>850166009R_LOGEMENT 5 RUE DES PALUDIERS PAB</v>
      </c>
    </row>
    <row r="74" spans="1:11" x14ac:dyDescent="0.3">
      <c r="A74" s="115"/>
      <c r="B74" s="111"/>
      <c r="C74" s="16" t="s">
        <v>157</v>
      </c>
      <c r="D74" s="16"/>
      <c r="E74" s="16" t="s">
        <v>152</v>
      </c>
      <c r="F74" s="18" t="s">
        <v>153</v>
      </c>
      <c r="H74" s="85" t="s">
        <v>386</v>
      </c>
      <c r="I74" s="86" t="s">
        <v>387</v>
      </c>
      <c r="K74" s="87" t="str">
        <f t="shared" si="1"/>
        <v>850166010S_LOGEMENT 28 RUE DES NENUPHARS</v>
      </c>
    </row>
    <row r="75" spans="1:11" x14ac:dyDescent="0.3">
      <c r="A75" s="115"/>
      <c r="B75" s="111"/>
      <c r="C75" s="16" t="s">
        <v>151</v>
      </c>
      <c r="D75" s="16"/>
      <c r="E75" s="16" t="s">
        <v>152</v>
      </c>
      <c r="F75" s="18" t="s">
        <v>153</v>
      </c>
      <c r="H75" s="85" t="s">
        <v>388</v>
      </c>
      <c r="I75" s="86" t="s">
        <v>389</v>
      </c>
      <c r="K75" s="87" t="str">
        <f t="shared" si="1"/>
        <v>850194003J_BRIGADE DE GENDARMERIE MARITIME   PAB</v>
      </c>
    </row>
    <row r="76" spans="1:11" x14ac:dyDescent="0.3">
      <c r="A76" s="115"/>
      <c r="B76" s="111"/>
      <c r="C76" s="16" t="s">
        <v>149</v>
      </c>
      <c r="D76" s="16"/>
      <c r="E76" s="16" t="s">
        <v>78</v>
      </c>
      <c r="F76" s="18" t="s">
        <v>87</v>
      </c>
      <c r="H76" s="85" t="s">
        <v>390</v>
      </c>
      <c r="I76" s="86" t="s">
        <v>391</v>
      </c>
      <c r="K76" s="87" t="str">
        <f t="shared" si="1"/>
        <v>850234501Z_RELAIS HERTZIEN DE ST JEAN DE MONTS  PAB</v>
      </c>
    </row>
    <row r="77" spans="1:11" ht="16.2" thickBot="1" x14ac:dyDescent="0.35">
      <c r="A77" s="115"/>
      <c r="B77" s="111"/>
      <c r="C77" s="16" t="s">
        <v>155</v>
      </c>
      <c r="D77" s="16"/>
      <c r="E77" s="16" t="s">
        <v>47</v>
      </c>
      <c r="F77" s="18" t="s">
        <v>51</v>
      </c>
      <c r="H77" s="88" t="s">
        <v>392</v>
      </c>
      <c r="I77" s="89" t="s">
        <v>393</v>
      </c>
      <c r="K77" s="90" t="str">
        <f t="shared" si="1"/>
        <v>850294501R_LE CORPS DE GARDE</v>
      </c>
    </row>
    <row r="78" spans="1:11" x14ac:dyDescent="0.3">
      <c r="A78" s="116"/>
      <c r="B78" s="112"/>
      <c r="C78" s="16" t="s">
        <v>154</v>
      </c>
      <c r="D78" s="16"/>
      <c r="E78" s="16" t="s">
        <v>152</v>
      </c>
      <c r="F78" s="18" t="s">
        <v>153</v>
      </c>
    </row>
    <row r="79" spans="1:11" x14ac:dyDescent="0.3">
      <c r="A79" s="28"/>
      <c r="D79" s="20"/>
      <c r="E79" s="31"/>
      <c r="F79" s="32"/>
    </row>
    <row r="80" spans="1:11" x14ac:dyDescent="0.3">
      <c r="A80" s="33">
        <v>10</v>
      </c>
      <c r="B80" s="27" t="s">
        <v>158</v>
      </c>
      <c r="C80" s="16" t="s">
        <v>159</v>
      </c>
      <c r="D80" s="16"/>
      <c r="E80" s="16" t="s">
        <v>78</v>
      </c>
      <c r="F80" s="18" t="s">
        <v>160</v>
      </c>
    </row>
    <row r="81" spans="1:6" x14ac:dyDescent="0.3">
      <c r="A81" s="28"/>
      <c r="D81" s="20"/>
      <c r="E81" s="31"/>
      <c r="F81" s="32"/>
    </row>
    <row r="82" spans="1:6" x14ac:dyDescent="0.3">
      <c r="A82" s="34" t="s">
        <v>161</v>
      </c>
      <c r="B82" s="27" t="s">
        <v>162</v>
      </c>
      <c r="C82" s="35" t="s">
        <v>163</v>
      </c>
      <c r="D82" s="35"/>
      <c r="E82" s="36" t="s">
        <v>152</v>
      </c>
      <c r="F82" s="37" t="s">
        <v>164</v>
      </c>
    </row>
    <row r="83" spans="1:6" x14ac:dyDescent="0.3">
      <c r="A83" s="28"/>
      <c r="D83" s="20"/>
      <c r="E83" s="31"/>
      <c r="F83" s="32"/>
    </row>
    <row r="84" spans="1:6" x14ac:dyDescent="0.3">
      <c r="A84" s="105">
        <v>12</v>
      </c>
      <c r="B84" s="106" t="s">
        <v>165</v>
      </c>
      <c r="C84" s="35" t="s">
        <v>166</v>
      </c>
      <c r="D84" s="35"/>
      <c r="E84" s="36" t="s">
        <v>152</v>
      </c>
      <c r="F84" s="37" t="s">
        <v>167</v>
      </c>
    </row>
    <row r="85" spans="1:6" x14ac:dyDescent="0.3">
      <c r="A85" s="105"/>
      <c r="B85" s="106"/>
      <c r="C85" s="35" t="s">
        <v>169</v>
      </c>
      <c r="D85" s="35"/>
      <c r="E85" s="36" t="s">
        <v>152</v>
      </c>
      <c r="F85" s="37" t="s">
        <v>167</v>
      </c>
    </row>
    <row r="86" spans="1:6" x14ac:dyDescent="0.3">
      <c r="A86" s="105"/>
      <c r="B86" s="106"/>
      <c r="C86" s="35" t="s">
        <v>168</v>
      </c>
      <c r="D86" s="35"/>
      <c r="E86" s="36" t="s">
        <v>152</v>
      </c>
      <c r="F86" s="37" t="s">
        <v>167</v>
      </c>
    </row>
    <row r="87" spans="1:6" x14ac:dyDescent="0.3">
      <c r="A87" s="105"/>
      <c r="B87" s="106"/>
      <c r="C87" s="35" t="s">
        <v>170</v>
      </c>
      <c r="D87" s="35"/>
      <c r="E87" s="36" t="s">
        <v>152</v>
      </c>
      <c r="F87" s="37" t="s">
        <v>167</v>
      </c>
    </row>
    <row r="88" spans="1:6" x14ac:dyDescent="0.3">
      <c r="A88" s="105"/>
      <c r="B88" s="106"/>
      <c r="C88" s="35" t="s">
        <v>171</v>
      </c>
      <c r="D88" s="35"/>
      <c r="E88" s="36" t="s">
        <v>152</v>
      </c>
      <c r="F88" s="37" t="s">
        <v>167</v>
      </c>
    </row>
    <row r="89" spans="1:6" x14ac:dyDescent="0.3">
      <c r="A89" s="28"/>
      <c r="D89" s="20"/>
      <c r="E89" s="31"/>
      <c r="F89" s="32"/>
    </row>
    <row r="90" spans="1:6" x14ac:dyDescent="0.3">
      <c r="A90" s="105">
        <v>13</v>
      </c>
      <c r="B90" s="106" t="s">
        <v>172</v>
      </c>
      <c r="C90" s="35" t="s">
        <v>174</v>
      </c>
      <c r="D90" s="35"/>
      <c r="E90" s="36" t="s">
        <v>120</v>
      </c>
      <c r="F90" s="37" t="s">
        <v>121</v>
      </c>
    </row>
    <row r="91" spans="1:6" x14ac:dyDescent="0.3">
      <c r="A91" s="105"/>
      <c r="B91" s="106"/>
      <c r="C91" s="35" t="s">
        <v>173</v>
      </c>
      <c r="D91" s="35"/>
      <c r="E91" s="36" t="s">
        <v>120</v>
      </c>
      <c r="F91" s="37" t="s">
        <v>121</v>
      </c>
    </row>
    <row r="92" spans="1:6" x14ac:dyDescent="0.3">
      <c r="A92" s="105"/>
      <c r="B92" s="106"/>
      <c r="C92" s="35" t="s">
        <v>175</v>
      </c>
      <c r="D92" s="35"/>
      <c r="E92" s="36" t="s">
        <v>120</v>
      </c>
      <c r="F92" s="37" t="s">
        <v>121</v>
      </c>
    </row>
    <row r="93" spans="1:6" x14ac:dyDescent="0.3">
      <c r="A93" s="105"/>
      <c r="B93" s="106"/>
      <c r="C93" s="35" t="s">
        <v>176</v>
      </c>
      <c r="D93" s="35"/>
      <c r="E93" s="36" t="s">
        <v>120</v>
      </c>
      <c r="F93" s="37" t="s">
        <v>121</v>
      </c>
    </row>
    <row r="94" spans="1:6" x14ac:dyDescent="0.3">
      <c r="A94" s="28"/>
      <c r="D94" s="20"/>
      <c r="E94" s="31"/>
      <c r="F94" s="32"/>
    </row>
    <row r="95" spans="1:6" x14ac:dyDescent="0.3">
      <c r="A95" s="105">
        <v>14</v>
      </c>
      <c r="B95" s="106" t="s">
        <v>177</v>
      </c>
      <c r="C95" s="35" t="s">
        <v>178</v>
      </c>
      <c r="D95" s="35"/>
      <c r="E95" s="36" t="s">
        <v>120</v>
      </c>
      <c r="F95" s="37" t="s">
        <v>179</v>
      </c>
    </row>
    <row r="96" spans="1:6" x14ac:dyDescent="0.3">
      <c r="A96" s="105"/>
      <c r="B96" s="106"/>
      <c r="C96" s="35" t="s">
        <v>180</v>
      </c>
      <c r="D96" s="35"/>
      <c r="E96" s="36" t="s">
        <v>120</v>
      </c>
      <c r="F96" s="37" t="s">
        <v>179</v>
      </c>
    </row>
    <row r="97" spans="1:6" x14ac:dyDescent="0.3">
      <c r="A97" s="105"/>
      <c r="B97" s="106"/>
      <c r="C97" s="35" t="s">
        <v>181</v>
      </c>
      <c r="D97" s="35"/>
      <c r="E97" s="36" t="s">
        <v>120</v>
      </c>
      <c r="F97" s="37" t="s">
        <v>179</v>
      </c>
    </row>
    <row r="98" spans="1:6" x14ac:dyDescent="0.3">
      <c r="A98" s="28"/>
      <c r="D98" s="20"/>
      <c r="E98" s="31"/>
      <c r="F98" s="32"/>
    </row>
    <row r="99" spans="1:6" x14ac:dyDescent="0.3">
      <c r="A99" s="107">
        <v>15</v>
      </c>
      <c r="B99" s="110" t="s">
        <v>182</v>
      </c>
      <c r="C99" s="35" t="s">
        <v>187</v>
      </c>
      <c r="D99" s="35"/>
      <c r="E99" s="38"/>
      <c r="F99" s="37"/>
    </row>
    <row r="100" spans="1:6" ht="31.2" x14ac:dyDescent="0.3">
      <c r="A100" s="108"/>
      <c r="B100" s="111"/>
      <c r="C100" s="35" t="s">
        <v>183</v>
      </c>
      <c r="D100" s="35" t="s">
        <v>184</v>
      </c>
      <c r="E100" s="38" t="s">
        <v>185</v>
      </c>
      <c r="F100" s="37" t="s">
        <v>186</v>
      </c>
    </row>
    <row r="101" spans="1:6" ht="31.2" x14ac:dyDescent="0.3">
      <c r="A101" s="109"/>
      <c r="B101" s="112"/>
      <c r="C101" s="35" t="s">
        <v>188</v>
      </c>
      <c r="D101" s="35" t="s">
        <v>189</v>
      </c>
      <c r="E101" s="38" t="s">
        <v>78</v>
      </c>
      <c r="F101" s="37" t="s">
        <v>190</v>
      </c>
    </row>
    <row r="102" spans="1:6" x14ac:dyDescent="0.3">
      <c r="A102" s="28"/>
      <c r="D102" s="20"/>
      <c r="E102" s="31"/>
      <c r="F102" s="32"/>
    </row>
    <row r="103" spans="1:6" x14ac:dyDescent="0.3">
      <c r="A103" s="105">
        <v>16</v>
      </c>
      <c r="B103" s="106" t="s">
        <v>191</v>
      </c>
      <c r="C103" s="35" t="s">
        <v>192</v>
      </c>
      <c r="D103" s="35"/>
      <c r="E103" s="36" t="s">
        <v>111</v>
      </c>
      <c r="F103" s="37" t="s">
        <v>126</v>
      </c>
    </row>
    <row r="104" spans="1:6" x14ac:dyDescent="0.3">
      <c r="A104" s="105"/>
      <c r="B104" s="113"/>
      <c r="C104" s="35" t="s">
        <v>200</v>
      </c>
      <c r="D104" s="35"/>
      <c r="E104" s="36" t="s">
        <v>111</v>
      </c>
      <c r="F104" s="37" t="s">
        <v>112</v>
      </c>
    </row>
    <row r="105" spans="1:6" x14ac:dyDescent="0.3">
      <c r="A105" s="105"/>
      <c r="B105" s="113"/>
      <c r="C105" s="35" t="s">
        <v>197</v>
      </c>
      <c r="D105" s="35"/>
      <c r="E105" s="36" t="s">
        <v>111</v>
      </c>
      <c r="F105" s="37" t="s">
        <v>126</v>
      </c>
    </row>
    <row r="106" spans="1:6" x14ac:dyDescent="0.3">
      <c r="A106" s="105"/>
      <c r="B106" s="113"/>
      <c r="C106" s="35" t="s">
        <v>201</v>
      </c>
      <c r="D106" s="35"/>
      <c r="E106" s="36" t="s">
        <v>111</v>
      </c>
      <c r="F106" s="37" t="s">
        <v>112</v>
      </c>
    </row>
    <row r="107" spans="1:6" x14ac:dyDescent="0.3">
      <c r="A107" s="105"/>
      <c r="B107" s="113"/>
      <c r="C107" s="35" t="s">
        <v>199</v>
      </c>
      <c r="D107" s="35"/>
      <c r="E107" s="36" t="s">
        <v>111</v>
      </c>
      <c r="F107" s="37" t="s">
        <v>126</v>
      </c>
    </row>
    <row r="108" spans="1:6" x14ac:dyDescent="0.3">
      <c r="A108" s="105"/>
      <c r="B108" s="113"/>
      <c r="C108" s="35" t="s">
        <v>195</v>
      </c>
      <c r="D108" s="35"/>
      <c r="E108" s="36" t="s">
        <v>111</v>
      </c>
      <c r="F108" s="37" t="s">
        <v>126</v>
      </c>
    </row>
    <row r="109" spans="1:6" x14ac:dyDescent="0.3">
      <c r="A109" s="105"/>
      <c r="B109" s="113"/>
      <c r="C109" s="35" t="s">
        <v>206</v>
      </c>
      <c r="D109" s="35"/>
      <c r="E109" s="36" t="s">
        <v>111</v>
      </c>
      <c r="F109" s="37" t="s">
        <v>112</v>
      </c>
    </row>
    <row r="110" spans="1:6" x14ac:dyDescent="0.3">
      <c r="A110" s="105"/>
      <c r="B110" s="113"/>
      <c r="C110" s="35" t="s">
        <v>204</v>
      </c>
      <c r="D110" s="35"/>
      <c r="E110" s="36" t="s">
        <v>111</v>
      </c>
      <c r="F110" s="37" t="s">
        <v>112</v>
      </c>
    </row>
    <row r="111" spans="1:6" x14ac:dyDescent="0.3">
      <c r="A111" s="105"/>
      <c r="B111" s="113"/>
      <c r="C111" s="39" t="s">
        <v>126</v>
      </c>
      <c r="D111" s="35"/>
      <c r="E111" s="36" t="s">
        <v>111</v>
      </c>
      <c r="F111" s="37" t="s">
        <v>126</v>
      </c>
    </row>
    <row r="112" spans="1:6" x14ac:dyDescent="0.3">
      <c r="A112" s="105"/>
      <c r="B112" s="113"/>
      <c r="C112" s="35" t="s">
        <v>193</v>
      </c>
      <c r="D112" s="35"/>
      <c r="E112" s="36" t="s">
        <v>111</v>
      </c>
      <c r="F112" s="37" t="s">
        <v>126</v>
      </c>
    </row>
    <row r="113" spans="1:6" x14ac:dyDescent="0.3">
      <c r="A113" s="105"/>
      <c r="B113" s="113"/>
      <c r="C113" s="35" t="s">
        <v>196</v>
      </c>
      <c r="D113" s="35"/>
      <c r="E113" s="36" t="s">
        <v>111</v>
      </c>
      <c r="F113" s="37" t="s">
        <v>126</v>
      </c>
    </row>
    <row r="114" spans="1:6" x14ac:dyDescent="0.3">
      <c r="A114" s="105"/>
      <c r="B114" s="113"/>
      <c r="C114" s="35" t="s">
        <v>198</v>
      </c>
      <c r="D114" s="35"/>
      <c r="E114" s="36" t="s">
        <v>111</v>
      </c>
      <c r="F114" s="37" t="s">
        <v>126</v>
      </c>
    </row>
    <row r="115" spans="1:6" x14ac:dyDescent="0.3">
      <c r="A115" s="105"/>
      <c r="B115" s="113"/>
      <c r="C115" s="35" t="s">
        <v>194</v>
      </c>
      <c r="D115" s="35"/>
      <c r="E115" s="36" t="s">
        <v>111</v>
      </c>
      <c r="F115" s="37" t="s">
        <v>126</v>
      </c>
    </row>
    <row r="116" spans="1:6" x14ac:dyDescent="0.3">
      <c r="A116" s="105"/>
      <c r="B116" s="113"/>
      <c r="C116" s="35" t="s">
        <v>202</v>
      </c>
      <c r="D116" s="35"/>
      <c r="E116" s="36" t="s">
        <v>111</v>
      </c>
      <c r="F116" s="37" t="s">
        <v>112</v>
      </c>
    </row>
    <row r="117" spans="1:6" x14ac:dyDescent="0.3">
      <c r="A117" s="105"/>
      <c r="B117" s="113"/>
      <c r="C117" s="35" t="s">
        <v>203</v>
      </c>
      <c r="D117" s="35"/>
      <c r="E117" s="36" t="s">
        <v>111</v>
      </c>
      <c r="F117" s="37" t="s">
        <v>112</v>
      </c>
    </row>
    <row r="118" spans="1:6" x14ac:dyDescent="0.3">
      <c r="A118" s="105"/>
      <c r="B118" s="113"/>
      <c r="C118" s="35" t="s">
        <v>205</v>
      </c>
      <c r="D118" s="35"/>
      <c r="E118" s="36" t="s">
        <v>111</v>
      </c>
      <c r="F118" s="37" t="s">
        <v>112</v>
      </c>
    </row>
    <row r="119" spans="1:6" x14ac:dyDescent="0.3">
      <c r="A119" s="28"/>
      <c r="D119" s="20"/>
      <c r="E119" s="31"/>
      <c r="F119" s="32"/>
    </row>
    <row r="120" spans="1:6" x14ac:dyDescent="0.3">
      <c r="A120" s="100">
        <v>17</v>
      </c>
      <c r="B120" s="102" t="s">
        <v>207</v>
      </c>
      <c r="C120" s="35" t="s">
        <v>213</v>
      </c>
      <c r="D120" s="35"/>
      <c r="E120" s="38" t="s">
        <v>152</v>
      </c>
      <c r="F120" s="37" t="s">
        <v>153</v>
      </c>
    </row>
    <row r="121" spans="1:6" x14ac:dyDescent="0.3">
      <c r="A121" s="100"/>
      <c r="B121" s="102"/>
      <c r="C121" s="35" t="s">
        <v>221</v>
      </c>
      <c r="D121" s="35" t="s">
        <v>222</v>
      </c>
      <c r="E121" s="36" t="s">
        <v>223</v>
      </c>
      <c r="F121" s="37" t="s">
        <v>224</v>
      </c>
    </row>
    <row r="122" spans="1:6" x14ac:dyDescent="0.3">
      <c r="A122" s="100"/>
      <c r="B122" s="102"/>
      <c r="C122" s="35" t="s">
        <v>218</v>
      </c>
      <c r="D122" s="35" t="s">
        <v>219</v>
      </c>
      <c r="E122" s="36" t="s">
        <v>24</v>
      </c>
      <c r="F122" s="37" t="s">
        <v>220</v>
      </c>
    </row>
    <row r="123" spans="1:6" x14ac:dyDescent="0.3">
      <c r="A123" s="100"/>
      <c r="B123" s="102"/>
      <c r="C123" s="35" t="s">
        <v>214</v>
      </c>
      <c r="D123" s="35"/>
      <c r="E123" s="36" t="s">
        <v>24</v>
      </c>
      <c r="F123" s="37" t="s">
        <v>67</v>
      </c>
    </row>
    <row r="124" spans="1:6" x14ac:dyDescent="0.3">
      <c r="A124" s="100"/>
      <c r="B124" s="102"/>
      <c r="C124" s="35" t="s">
        <v>215</v>
      </c>
      <c r="D124" s="35"/>
      <c r="E124" s="36" t="s">
        <v>24</v>
      </c>
      <c r="F124" s="37" t="s">
        <v>67</v>
      </c>
    </row>
    <row r="125" spans="1:6" x14ac:dyDescent="0.3">
      <c r="A125" s="100"/>
      <c r="B125" s="102"/>
      <c r="C125" s="35" t="s">
        <v>208</v>
      </c>
      <c r="D125" s="35"/>
      <c r="E125" s="43" t="s">
        <v>95</v>
      </c>
      <c r="F125" s="37" t="s">
        <v>96</v>
      </c>
    </row>
    <row r="126" spans="1:6" ht="15.9" customHeight="1" x14ac:dyDescent="0.3">
      <c r="A126" s="100"/>
      <c r="B126" s="102"/>
      <c r="C126" s="35" t="s">
        <v>216</v>
      </c>
      <c r="D126" s="35"/>
      <c r="E126" s="98" t="s">
        <v>217</v>
      </c>
      <c r="F126" s="99"/>
    </row>
    <row r="127" spans="1:6" x14ac:dyDescent="0.3">
      <c r="A127" s="100"/>
      <c r="B127" s="102"/>
      <c r="C127" s="35" t="s">
        <v>210</v>
      </c>
      <c r="D127" s="35"/>
      <c r="E127" s="36" t="s">
        <v>95</v>
      </c>
      <c r="F127" s="37" t="s">
        <v>96</v>
      </c>
    </row>
    <row r="128" spans="1:6" ht="15.75" customHeight="1" x14ac:dyDescent="0.3">
      <c r="A128" s="100"/>
      <c r="B128" s="102"/>
      <c r="C128" s="35" t="s">
        <v>209</v>
      </c>
      <c r="D128" s="35"/>
      <c r="E128" s="43" t="s">
        <v>95</v>
      </c>
      <c r="F128" s="37" t="s">
        <v>96</v>
      </c>
    </row>
    <row r="129" spans="1:6" x14ac:dyDescent="0.3">
      <c r="A129" s="100"/>
      <c r="B129" s="102"/>
      <c r="C129" s="35" t="s">
        <v>212</v>
      </c>
      <c r="D129" s="35"/>
      <c r="E129" s="36" t="s">
        <v>95</v>
      </c>
      <c r="F129" s="37" t="s">
        <v>96</v>
      </c>
    </row>
    <row r="130" spans="1:6" x14ac:dyDescent="0.3">
      <c r="A130" s="100"/>
      <c r="B130" s="102"/>
      <c r="C130" s="35" t="s">
        <v>211</v>
      </c>
      <c r="D130" s="35"/>
      <c r="E130" s="36" t="s">
        <v>95</v>
      </c>
      <c r="F130" s="37" t="s">
        <v>96</v>
      </c>
    </row>
    <row r="131" spans="1:6" ht="16.2" thickBot="1" x14ac:dyDescent="0.35">
      <c r="A131" s="101"/>
      <c r="B131" s="103"/>
      <c r="C131" s="40" t="s">
        <v>225</v>
      </c>
      <c r="D131" s="40" t="s">
        <v>222</v>
      </c>
      <c r="E131" s="41" t="s">
        <v>226</v>
      </c>
      <c r="F131" s="42" t="s">
        <v>227</v>
      </c>
    </row>
    <row r="132" spans="1:6" x14ac:dyDescent="0.3">
      <c r="E132" s="21"/>
      <c r="F132" s="22"/>
    </row>
    <row r="133" spans="1:6" x14ac:dyDescent="0.3">
      <c r="E133" s="21"/>
      <c r="F133" s="22"/>
    </row>
    <row r="134" spans="1:6" x14ac:dyDescent="0.3">
      <c r="C134" s="8"/>
      <c r="D134" s="21"/>
      <c r="E134" s="22"/>
      <c r="F134"/>
    </row>
    <row r="135" spans="1:6" x14ac:dyDescent="0.3">
      <c r="C135" s="8"/>
      <c r="D135" s="21"/>
      <c r="E135" s="22"/>
      <c r="F135"/>
    </row>
    <row r="136" spans="1:6" x14ac:dyDescent="0.3">
      <c r="C136" s="8"/>
      <c r="D136" s="21"/>
      <c r="E136" s="22"/>
      <c r="F136"/>
    </row>
    <row r="137" spans="1:6" x14ac:dyDescent="0.3">
      <c r="C137" s="8"/>
      <c r="D137" s="21"/>
      <c r="E137" s="22"/>
      <c r="F137"/>
    </row>
    <row r="138" spans="1:6" x14ac:dyDescent="0.3">
      <c r="C138" s="8"/>
      <c r="D138" s="21"/>
      <c r="E138" s="22"/>
      <c r="F138"/>
    </row>
    <row r="139" spans="1:6" x14ac:dyDescent="0.3">
      <c r="C139" s="8"/>
      <c r="D139" s="21"/>
      <c r="E139" s="22"/>
      <c r="F139"/>
    </row>
    <row r="140" spans="1:6" x14ac:dyDescent="0.3">
      <c r="C140" s="8"/>
      <c r="D140" s="21"/>
      <c r="E140" s="22"/>
      <c r="F140"/>
    </row>
    <row r="141" spans="1:6" x14ac:dyDescent="0.3">
      <c r="C141" s="8"/>
      <c r="D141" s="21"/>
      <c r="E141" s="22"/>
      <c r="F141"/>
    </row>
    <row r="142" spans="1:6" x14ac:dyDescent="0.3">
      <c r="C142" s="8"/>
      <c r="D142" s="21"/>
      <c r="E142" s="22"/>
      <c r="F142"/>
    </row>
    <row r="143" spans="1:6" x14ac:dyDescent="0.3">
      <c r="C143" s="8"/>
      <c r="D143" s="21"/>
      <c r="E143" s="22"/>
      <c r="F143"/>
    </row>
    <row r="144" spans="1:6" x14ac:dyDescent="0.3">
      <c r="C144" s="8"/>
      <c r="D144" s="21"/>
      <c r="E144" s="22"/>
      <c r="F144"/>
    </row>
    <row r="145" spans="3:6" x14ac:dyDescent="0.3">
      <c r="C145" s="8"/>
      <c r="D145" s="21"/>
      <c r="E145" s="22"/>
      <c r="F145"/>
    </row>
    <row r="146" spans="3:6" x14ac:dyDescent="0.3">
      <c r="C146" s="8"/>
      <c r="D146" s="21"/>
      <c r="E146" s="22"/>
      <c r="F146"/>
    </row>
    <row r="147" spans="3:6" x14ac:dyDescent="0.3">
      <c r="C147" s="8"/>
      <c r="D147" s="21"/>
      <c r="E147" s="22"/>
      <c r="F147"/>
    </row>
    <row r="148" spans="3:6" x14ac:dyDescent="0.3">
      <c r="C148" s="8"/>
      <c r="D148" s="21"/>
      <c r="E148" s="22"/>
      <c r="F148"/>
    </row>
    <row r="149" spans="3:6" x14ac:dyDescent="0.3">
      <c r="C149" s="8"/>
      <c r="D149" s="21"/>
      <c r="E149" s="22"/>
      <c r="F149"/>
    </row>
    <row r="150" spans="3:6" x14ac:dyDescent="0.3">
      <c r="C150" s="8"/>
      <c r="D150" s="21"/>
      <c r="E150" s="22"/>
      <c r="F150"/>
    </row>
    <row r="151" spans="3:6" x14ac:dyDescent="0.3">
      <c r="C151" s="8"/>
      <c r="D151" s="21"/>
      <c r="E151" s="22"/>
      <c r="F151"/>
    </row>
    <row r="152" spans="3:6" x14ac:dyDescent="0.3">
      <c r="C152" s="8"/>
      <c r="D152" s="21"/>
      <c r="E152" s="22"/>
      <c r="F152"/>
    </row>
    <row r="153" spans="3:6" x14ac:dyDescent="0.3">
      <c r="C153" s="8"/>
      <c r="D153" s="21"/>
      <c r="E153" s="22"/>
      <c r="F153"/>
    </row>
    <row r="154" spans="3:6" x14ac:dyDescent="0.3">
      <c r="C154" s="8"/>
      <c r="D154" s="21"/>
      <c r="E154" s="22"/>
      <c r="F154"/>
    </row>
    <row r="155" spans="3:6" x14ac:dyDescent="0.3">
      <c r="C155" s="8"/>
      <c r="D155" s="21"/>
      <c r="E155" s="22"/>
      <c r="F155"/>
    </row>
    <row r="156" spans="3:6" x14ac:dyDescent="0.3">
      <c r="C156" s="8"/>
      <c r="D156" s="21"/>
      <c r="E156" s="22"/>
      <c r="F156"/>
    </row>
    <row r="157" spans="3:6" x14ac:dyDescent="0.3">
      <c r="C157" s="8"/>
      <c r="D157" s="21"/>
      <c r="E157" s="22"/>
      <c r="F157"/>
    </row>
    <row r="158" spans="3:6" x14ac:dyDescent="0.3">
      <c r="C158" s="8"/>
      <c r="D158" s="21"/>
      <c r="E158" s="22"/>
      <c r="F158"/>
    </row>
    <row r="159" spans="3:6" x14ac:dyDescent="0.3">
      <c r="C159" s="8"/>
      <c r="D159" s="21"/>
      <c r="E159" s="22"/>
      <c r="F159"/>
    </row>
    <row r="160" spans="3:6" x14ac:dyDescent="0.3">
      <c r="C160" s="8"/>
      <c r="D160" s="21"/>
      <c r="E160" s="22"/>
      <c r="F160"/>
    </row>
    <row r="161" spans="3:6" x14ac:dyDescent="0.3">
      <c r="C161" s="8"/>
      <c r="D161" s="21"/>
      <c r="E161" s="22"/>
      <c r="F161"/>
    </row>
    <row r="162" spans="3:6" x14ac:dyDescent="0.3">
      <c r="C162" s="8"/>
      <c r="D162" s="21"/>
      <c r="E162" s="22"/>
      <c r="F162"/>
    </row>
    <row r="163" spans="3:6" x14ac:dyDescent="0.3">
      <c r="C163" s="8"/>
      <c r="D163" s="21"/>
      <c r="E163" s="22"/>
      <c r="F163"/>
    </row>
    <row r="164" spans="3:6" x14ac:dyDescent="0.3">
      <c r="C164" s="8"/>
      <c r="D164" s="21"/>
      <c r="E164" s="22"/>
      <c r="F164"/>
    </row>
    <row r="165" spans="3:6" x14ac:dyDescent="0.3">
      <c r="C165" s="8"/>
      <c r="D165" s="21"/>
      <c r="E165" s="22"/>
      <c r="F165"/>
    </row>
    <row r="166" spans="3:6" x14ac:dyDescent="0.3">
      <c r="C166" s="8"/>
      <c r="D166" s="21"/>
      <c r="E166" s="22"/>
      <c r="F166"/>
    </row>
    <row r="167" spans="3:6" x14ac:dyDescent="0.3">
      <c r="C167" s="8"/>
      <c r="D167" s="21"/>
      <c r="E167" s="22"/>
      <c r="F167"/>
    </row>
    <row r="168" spans="3:6" x14ac:dyDescent="0.3">
      <c r="C168" s="8"/>
      <c r="D168" s="21"/>
      <c r="E168" s="22"/>
      <c r="F168"/>
    </row>
    <row r="169" spans="3:6" x14ac:dyDescent="0.3">
      <c r="C169" s="8"/>
      <c r="D169" s="21"/>
      <c r="E169" s="22"/>
      <c r="F169"/>
    </row>
    <row r="170" spans="3:6" x14ac:dyDescent="0.3">
      <c r="C170" s="8"/>
      <c r="D170" s="21"/>
      <c r="E170" s="22"/>
      <c r="F170"/>
    </row>
    <row r="171" spans="3:6" x14ac:dyDescent="0.3">
      <c r="C171" s="8"/>
      <c r="D171" s="21"/>
      <c r="E171" s="22"/>
      <c r="F171"/>
    </row>
    <row r="172" spans="3:6" x14ac:dyDescent="0.3">
      <c r="C172" s="8"/>
      <c r="D172" s="21"/>
      <c r="E172" s="22"/>
      <c r="F172"/>
    </row>
    <row r="173" spans="3:6" x14ac:dyDescent="0.3">
      <c r="C173" s="8"/>
      <c r="D173" s="21"/>
      <c r="E173" s="22"/>
      <c r="F173"/>
    </row>
    <row r="174" spans="3:6" x14ac:dyDescent="0.3">
      <c r="C174" s="8"/>
      <c r="D174" s="21"/>
      <c r="E174" s="22"/>
      <c r="F174"/>
    </row>
    <row r="175" spans="3:6" x14ac:dyDescent="0.3">
      <c r="C175" s="8"/>
      <c r="D175" s="21"/>
      <c r="E175" s="22"/>
      <c r="F175"/>
    </row>
    <row r="176" spans="3:6" x14ac:dyDescent="0.3">
      <c r="C176" s="8"/>
      <c r="D176" s="21"/>
      <c r="E176" s="22"/>
      <c r="F176"/>
    </row>
    <row r="177" spans="2:6" x14ac:dyDescent="0.3">
      <c r="C177" s="8"/>
      <c r="D177" s="21"/>
      <c r="E177" s="22"/>
      <c r="F177"/>
    </row>
    <row r="178" spans="2:6" x14ac:dyDescent="0.3">
      <c r="C178" s="8"/>
      <c r="D178" s="21"/>
      <c r="E178" s="22"/>
      <c r="F178"/>
    </row>
    <row r="179" spans="2:6" x14ac:dyDescent="0.3">
      <c r="C179" s="8"/>
      <c r="D179" s="21"/>
      <c r="E179" s="22"/>
      <c r="F179"/>
    </row>
    <row r="180" spans="2:6" x14ac:dyDescent="0.3">
      <c r="C180" s="8"/>
      <c r="E180" s="9"/>
      <c r="F180"/>
    </row>
    <row r="181" spans="2:6" x14ac:dyDescent="0.3">
      <c r="C181" s="8"/>
      <c r="E181" s="9"/>
      <c r="F181"/>
    </row>
    <row r="182" spans="2:6" x14ac:dyDescent="0.3">
      <c r="C182" s="8"/>
      <c r="E182" s="9"/>
      <c r="F182"/>
    </row>
    <row r="183" spans="2:6" x14ac:dyDescent="0.3">
      <c r="B183" s="20"/>
      <c r="C183" s="8"/>
      <c r="E183" s="9"/>
      <c r="F183"/>
    </row>
  </sheetData>
  <sortState ref="C121:F132">
    <sortCondition ref="C121"/>
  </sortState>
  <mergeCells count="34">
    <mergeCell ref="A21:A28"/>
    <mergeCell ref="B21:B28"/>
    <mergeCell ref="A2:A3"/>
    <mergeCell ref="B2:B3"/>
    <mergeCell ref="C2:C3"/>
    <mergeCell ref="F2:F3"/>
    <mergeCell ref="A7:A10"/>
    <mergeCell ref="B7:B10"/>
    <mergeCell ref="A12:A17"/>
    <mergeCell ref="B12:B17"/>
    <mergeCell ref="D2:D3"/>
    <mergeCell ref="E2:E3"/>
    <mergeCell ref="A30:A38"/>
    <mergeCell ref="B30:B38"/>
    <mergeCell ref="A40:A67"/>
    <mergeCell ref="B40:B67"/>
    <mergeCell ref="A69:A70"/>
    <mergeCell ref="B69:B70"/>
    <mergeCell ref="E126:F126"/>
    <mergeCell ref="A120:A131"/>
    <mergeCell ref="B120:B131"/>
    <mergeCell ref="A1:F1"/>
    <mergeCell ref="A95:A97"/>
    <mergeCell ref="B95:B97"/>
    <mergeCell ref="A99:A101"/>
    <mergeCell ref="B99:B101"/>
    <mergeCell ref="A103:A118"/>
    <mergeCell ref="B103:B118"/>
    <mergeCell ref="A72:A78"/>
    <mergeCell ref="B72:B78"/>
    <mergeCell ref="A84:A88"/>
    <mergeCell ref="B84:B88"/>
    <mergeCell ref="A90:A93"/>
    <mergeCell ref="B90:B93"/>
  </mergeCells>
  <pageMargins left="0.7" right="0.7" top="0.75" bottom="0.75" header="0.3" footer="0.3"/>
  <pageSetup paperSize="9"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9"/>
  <sheetViews>
    <sheetView tabSelected="1" topLeftCell="A9" zoomScale="115" zoomScaleNormal="115" workbookViewId="0">
      <selection activeCell="J12" sqref="J12"/>
    </sheetView>
  </sheetViews>
  <sheetFormatPr baseColWidth="10" defaultColWidth="11.44140625" defaultRowHeight="14.4" x14ac:dyDescent="0.3"/>
  <cols>
    <col min="1" max="1" width="2.33203125" style="55" customWidth="1"/>
    <col min="2" max="4" width="10.44140625" style="55" customWidth="1"/>
    <col min="5" max="5" width="12.44140625" style="66" customWidth="1"/>
    <col min="6" max="6" width="37" style="66" customWidth="1"/>
    <col min="7" max="7" width="1.5546875" style="55" bestFit="1" customWidth="1"/>
    <col min="8" max="9" width="14" style="55" customWidth="1"/>
    <col min="10" max="16384" width="11.44140625" style="55"/>
  </cols>
  <sheetData>
    <row r="1" spans="1:9" ht="20.25" customHeight="1" x14ac:dyDescent="0.3">
      <c r="A1" s="54"/>
      <c r="B1" s="162" t="s">
        <v>395</v>
      </c>
      <c r="C1" s="163"/>
      <c r="D1" s="163"/>
      <c r="E1" s="163"/>
      <c r="F1" s="163"/>
      <c r="G1" s="163"/>
      <c r="H1" s="163"/>
      <c r="I1" s="164"/>
    </row>
    <row r="2" spans="1:9" ht="24" customHeight="1" x14ac:dyDescent="0.3">
      <c r="A2" s="56"/>
      <c r="B2" s="165" t="s">
        <v>0</v>
      </c>
      <c r="C2" s="165"/>
      <c r="D2" s="165"/>
      <c r="E2" s="165"/>
      <c r="F2" s="165"/>
      <c r="G2" s="165"/>
      <c r="H2" s="165"/>
      <c r="I2" s="165"/>
    </row>
    <row r="3" spans="1:9" ht="14.25" customHeight="1" x14ac:dyDescent="0.3">
      <c r="A3" s="57"/>
      <c r="B3" s="158" t="s">
        <v>234</v>
      </c>
      <c r="C3" s="159"/>
      <c r="D3" s="159"/>
      <c r="E3" s="159"/>
      <c r="F3" s="160"/>
      <c r="G3" s="58"/>
      <c r="H3" s="156" t="s">
        <v>233</v>
      </c>
      <c r="I3" s="157"/>
    </row>
    <row r="4" spans="1:9" ht="21.75" customHeight="1" x14ac:dyDescent="0.3">
      <c r="A4" s="59"/>
      <c r="B4" s="158" t="s">
        <v>396</v>
      </c>
      <c r="C4" s="159"/>
      <c r="D4" s="159"/>
      <c r="E4" s="159"/>
      <c r="F4" s="160"/>
      <c r="G4" s="60" t="s">
        <v>232</v>
      </c>
      <c r="H4" s="161" t="s">
        <v>397</v>
      </c>
      <c r="I4" s="161"/>
    </row>
    <row r="5" spans="1:9" ht="6.9" customHeight="1" thickBot="1" x14ac:dyDescent="0.35">
      <c r="A5" s="61"/>
      <c r="C5" s="61"/>
      <c r="D5" s="61"/>
      <c r="E5" s="62"/>
      <c r="F5" s="62"/>
      <c r="G5" s="61"/>
      <c r="H5" s="61"/>
      <c r="I5" s="61"/>
    </row>
    <row r="6" spans="1:9" ht="15.6" thickTop="1" thickBot="1" x14ac:dyDescent="0.35">
      <c r="A6" s="63"/>
      <c r="B6" s="64" t="s">
        <v>7</v>
      </c>
      <c r="C6" s="65" t="s">
        <v>8</v>
      </c>
      <c r="D6" s="64" t="s">
        <v>230</v>
      </c>
      <c r="H6" s="142" t="s">
        <v>237</v>
      </c>
      <c r="I6" s="143"/>
    </row>
    <row r="7" spans="1:9" ht="15" customHeight="1" thickTop="1" x14ac:dyDescent="0.3">
      <c r="A7" s="63"/>
      <c r="B7" s="67">
        <v>4040</v>
      </c>
      <c r="C7" s="67">
        <v>4040</v>
      </c>
      <c r="D7" s="67">
        <v>3940</v>
      </c>
      <c r="E7" s="68" t="s">
        <v>1</v>
      </c>
      <c r="F7" s="69"/>
      <c r="H7" s="70"/>
    </row>
    <row r="8" spans="1:9" ht="15" customHeight="1" thickBot="1" x14ac:dyDescent="0.35">
      <c r="A8" s="63"/>
      <c r="B8" s="53"/>
      <c r="C8" s="53"/>
      <c r="D8" s="77">
        <f>I48</f>
        <v>0</v>
      </c>
      <c r="E8" s="71" t="s">
        <v>2</v>
      </c>
      <c r="F8" s="72"/>
      <c r="G8" s="73"/>
      <c r="H8" s="73" t="s">
        <v>3</v>
      </c>
      <c r="I8" s="76">
        <f ca="1">TODAY()</f>
        <v>44956</v>
      </c>
    </row>
    <row r="9" spans="1:9" ht="15" customHeight="1" thickTop="1" thickBot="1" x14ac:dyDescent="0.35"/>
    <row r="10" spans="1:9" ht="22.5" customHeight="1" thickTop="1" thickBot="1" x14ac:dyDescent="0.35">
      <c r="B10" s="146" t="s">
        <v>229</v>
      </c>
      <c r="C10" s="148" t="s">
        <v>4</v>
      </c>
      <c r="D10" s="149"/>
      <c r="E10" s="150" t="s">
        <v>228</v>
      </c>
      <c r="F10" s="151"/>
      <c r="G10" s="152"/>
      <c r="H10" s="144" t="s">
        <v>394</v>
      </c>
      <c r="I10" s="166" t="s">
        <v>231</v>
      </c>
    </row>
    <row r="11" spans="1:9" ht="15" thickBot="1" x14ac:dyDescent="0.35">
      <c r="B11" s="147"/>
      <c r="C11" s="74" t="s">
        <v>6</v>
      </c>
      <c r="D11" s="75" t="s">
        <v>5</v>
      </c>
      <c r="E11" s="153"/>
      <c r="F11" s="154"/>
      <c r="G11" s="155"/>
      <c r="H11" s="145"/>
      <c r="I11" s="167"/>
    </row>
    <row r="12" spans="1:9" ht="12" customHeight="1" x14ac:dyDescent="0.3">
      <c r="B12" s="1" t="s">
        <v>239</v>
      </c>
      <c r="C12" s="45"/>
      <c r="D12" s="44"/>
      <c r="E12" s="134"/>
      <c r="F12" s="135"/>
      <c r="G12" s="136"/>
      <c r="H12" s="2"/>
      <c r="I12" s="78"/>
    </row>
    <row r="13" spans="1:9" ht="12" customHeight="1" x14ac:dyDescent="0.3">
      <c r="B13" s="3"/>
      <c r="C13" s="47"/>
      <c r="D13" s="46"/>
      <c r="E13" s="134"/>
      <c r="F13" s="135"/>
      <c r="G13" s="136"/>
      <c r="H13" s="4"/>
      <c r="I13" s="78"/>
    </row>
    <row r="14" spans="1:9" ht="12" customHeight="1" x14ac:dyDescent="0.3">
      <c r="B14" s="3"/>
      <c r="C14" s="47"/>
      <c r="D14" s="46"/>
      <c r="E14" s="134"/>
      <c r="F14" s="135"/>
      <c r="G14" s="136"/>
      <c r="H14" s="4"/>
      <c r="I14" s="78"/>
    </row>
    <row r="15" spans="1:9" ht="12" customHeight="1" x14ac:dyDescent="0.3">
      <c r="B15" s="5"/>
      <c r="C15" s="47"/>
      <c r="D15" s="46"/>
      <c r="E15" s="134"/>
      <c r="F15" s="135"/>
      <c r="G15" s="136"/>
      <c r="H15" s="6"/>
      <c r="I15" s="78"/>
    </row>
    <row r="16" spans="1:9" ht="12" customHeight="1" x14ac:dyDescent="0.3">
      <c r="B16" s="5"/>
      <c r="C16" s="47"/>
      <c r="D16" s="46"/>
      <c r="E16" s="134"/>
      <c r="F16" s="135"/>
      <c r="G16" s="136"/>
      <c r="H16" s="6"/>
      <c r="I16" s="78"/>
    </row>
    <row r="17" spans="2:9" ht="12" customHeight="1" x14ac:dyDescent="0.3">
      <c r="B17" s="5"/>
      <c r="C17" s="47"/>
      <c r="D17" s="46"/>
      <c r="E17" s="134"/>
      <c r="F17" s="135"/>
      <c r="G17" s="136"/>
      <c r="H17" s="6"/>
      <c r="I17" s="78"/>
    </row>
    <row r="18" spans="2:9" ht="12" customHeight="1" x14ac:dyDescent="0.3">
      <c r="B18" s="5"/>
      <c r="C18" s="47"/>
      <c r="D18" s="46"/>
      <c r="E18" s="134"/>
      <c r="F18" s="135"/>
      <c r="G18" s="136"/>
      <c r="H18" s="6"/>
      <c r="I18" s="78"/>
    </row>
    <row r="19" spans="2:9" ht="12" customHeight="1" x14ac:dyDescent="0.3">
      <c r="B19" s="5"/>
      <c r="C19" s="47"/>
      <c r="D19" s="46"/>
      <c r="E19" s="134"/>
      <c r="F19" s="135"/>
      <c r="G19" s="136"/>
      <c r="H19" s="6"/>
      <c r="I19" s="78"/>
    </row>
    <row r="20" spans="2:9" ht="12" customHeight="1" x14ac:dyDescent="0.3">
      <c r="B20" s="5"/>
      <c r="C20" s="47"/>
      <c r="D20" s="46"/>
      <c r="E20" s="134"/>
      <c r="F20" s="135"/>
      <c r="G20" s="136"/>
      <c r="H20" s="6"/>
      <c r="I20" s="78"/>
    </row>
    <row r="21" spans="2:9" ht="12" customHeight="1" x14ac:dyDescent="0.3">
      <c r="B21" s="5"/>
      <c r="C21" s="47"/>
      <c r="D21" s="46"/>
      <c r="E21" s="134"/>
      <c r="F21" s="135"/>
      <c r="G21" s="136"/>
      <c r="H21" s="6"/>
      <c r="I21" s="78"/>
    </row>
    <row r="22" spans="2:9" ht="12" customHeight="1" x14ac:dyDescent="0.3">
      <c r="B22" s="5"/>
      <c r="C22" s="47"/>
      <c r="D22" s="46"/>
      <c r="E22" s="134"/>
      <c r="F22" s="135"/>
      <c r="G22" s="136"/>
      <c r="H22" s="6"/>
      <c r="I22" s="78"/>
    </row>
    <row r="23" spans="2:9" ht="12" customHeight="1" x14ac:dyDescent="0.3">
      <c r="B23" s="5"/>
      <c r="C23" s="47"/>
      <c r="D23" s="46"/>
      <c r="E23" s="134"/>
      <c r="F23" s="135"/>
      <c r="G23" s="136"/>
      <c r="H23" s="6"/>
      <c r="I23" s="78"/>
    </row>
    <row r="24" spans="2:9" ht="12" customHeight="1" x14ac:dyDescent="0.3">
      <c r="B24" s="5"/>
      <c r="C24" s="47"/>
      <c r="D24" s="46"/>
      <c r="E24" s="134"/>
      <c r="F24" s="135"/>
      <c r="G24" s="136"/>
      <c r="H24" s="6"/>
      <c r="I24" s="78"/>
    </row>
    <row r="25" spans="2:9" ht="12" customHeight="1" x14ac:dyDescent="0.3">
      <c r="B25" s="5"/>
      <c r="C25" s="47"/>
      <c r="D25" s="46"/>
      <c r="E25" s="134"/>
      <c r="F25" s="135"/>
      <c r="G25" s="136"/>
      <c r="H25" s="6"/>
      <c r="I25" s="78"/>
    </row>
    <row r="26" spans="2:9" ht="12" customHeight="1" x14ac:dyDescent="0.3">
      <c r="B26" s="5"/>
      <c r="C26" s="47"/>
      <c r="D26" s="46"/>
      <c r="E26" s="134"/>
      <c r="F26" s="135"/>
      <c r="G26" s="136"/>
      <c r="H26" s="6"/>
      <c r="I26" s="78"/>
    </row>
    <row r="27" spans="2:9" ht="12" customHeight="1" x14ac:dyDescent="0.3">
      <c r="B27" s="5"/>
      <c r="C27" s="47"/>
      <c r="D27" s="46"/>
      <c r="E27" s="134"/>
      <c r="F27" s="135"/>
      <c r="G27" s="136"/>
      <c r="H27" s="6"/>
      <c r="I27" s="78"/>
    </row>
    <row r="28" spans="2:9" ht="12" customHeight="1" x14ac:dyDescent="0.3">
      <c r="B28" s="5"/>
      <c r="C28" s="47"/>
      <c r="D28" s="46"/>
      <c r="E28" s="134"/>
      <c r="F28" s="135"/>
      <c r="G28" s="136"/>
      <c r="H28" s="6"/>
      <c r="I28" s="78"/>
    </row>
    <row r="29" spans="2:9" ht="12" customHeight="1" x14ac:dyDescent="0.3">
      <c r="B29" s="5"/>
      <c r="C29" s="47"/>
      <c r="D29" s="46"/>
      <c r="E29" s="134"/>
      <c r="F29" s="135"/>
      <c r="G29" s="136"/>
      <c r="H29" s="6"/>
      <c r="I29" s="78"/>
    </row>
    <row r="30" spans="2:9" ht="12" customHeight="1" x14ac:dyDescent="0.3">
      <c r="B30" s="5"/>
      <c r="C30" s="47"/>
      <c r="D30" s="46"/>
      <c r="E30" s="134"/>
      <c r="F30" s="135"/>
      <c r="G30" s="136"/>
      <c r="H30" s="6"/>
      <c r="I30" s="78"/>
    </row>
    <row r="31" spans="2:9" ht="12" customHeight="1" x14ac:dyDescent="0.3">
      <c r="B31" s="5"/>
      <c r="C31" s="47"/>
      <c r="D31" s="46"/>
      <c r="E31" s="134"/>
      <c r="F31" s="135"/>
      <c r="G31" s="136"/>
      <c r="H31" s="6"/>
      <c r="I31" s="78"/>
    </row>
    <row r="32" spans="2:9" ht="12" customHeight="1" x14ac:dyDescent="0.3">
      <c r="B32" s="5"/>
      <c r="C32" s="47"/>
      <c r="D32" s="46"/>
      <c r="E32" s="134"/>
      <c r="F32" s="135"/>
      <c r="G32" s="136"/>
      <c r="H32" s="6"/>
      <c r="I32" s="78"/>
    </row>
    <row r="33" spans="2:9" ht="12" customHeight="1" x14ac:dyDescent="0.3">
      <c r="B33" s="5"/>
      <c r="C33" s="47"/>
      <c r="D33" s="46"/>
      <c r="E33" s="134"/>
      <c r="F33" s="135"/>
      <c r="G33" s="136"/>
      <c r="H33" s="6"/>
      <c r="I33" s="78"/>
    </row>
    <row r="34" spans="2:9" ht="12" customHeight="1" x14ac:dyDescent="0.3">
      <c r="B34" s="5"/>
      <c r="C34" s="47"/>
      <c r="D34" s="46"/>
      <c r="E34" s="134"/>
      <c r="F34" s="135"/>
      <c r="G34" s="136"/>
      <c r="H34" s="6"/>
      <c r="I34" s="78"/>
    </row>
    <row r="35" spans="2:9" ht="12" customHeight="1" x14ac:dyDescent="0.3">
      <c r="B35" s="5"/>
      <c r="C35" s="47"/>
      <c r="D35" s="46"/>
      <c r="E35" s="134"/>
      <c r="F35" s="135"/>
      <c r="G35" s="136"/>
      <c r="H35" s="6"/>
      <c r="I35" s="78"/>
    </row>
    <row r="36" spans="2:9" ht="12" customHeight="1" x14ac:dyDescent="0.3">
      <c r="B36" s="5"/>
      <c r="C36" s="47"/>
      <c r="D36" s="46"/>
      <c r="E36" s="134"/>
      <c r="F36" s="135"/>
      <c r="G36" s="136"/>
      <c r="H36" s="6"/>
      <c r="I36" s="78"/>
    </row>
    <row r="37" spans="2:9" ht="12" customHeight="1" x14ac:dyDescent="0.3">
      <c r="B37" s="5"/>
      <c r="C37" s="47"/>
      <c r="D37" s="46"/>
      <c r="E37" s="134"/>
      <c r="F37" s="135"/>
      <c r="G37" s="136"/>
      <c r="H37" s="6"/>
      <c r="I37" s="78"/>
    </row>
    <row r="38" spans="2:9" ht="12" customHeight="1" x14ac:dyDescent="0.3">
      <c r="B38" s="5"/>
      <c r="C38" s="47"/>
      <c r="D38" s="46"/>
      <c r="E38" s="134"/>
      <c r="F38" s="135"/>
      <c r="G38" s="136"/>
      <c r="H38" s="6"/>
      <c r="I38" s="78"/>
    </row>
    <row r="39" spans="2:9" ht="12" customHeight="1" x14ac:dyDescent="0.3">
      <c r="B39" s="5"/>
      <c r="C39" s="47"/>
      <c r="D39" s="46"/>
      <c r="E39" s="134"/>
      <c r="F39" s="135"/>
      <c r="G39" s="136"/>
      <c r="H39" s="6"/>
      <c r="I39" s="78"/>
    </row>
    <row r="40" spans="2:9" ht="12" customHeight="1" x14ac:dyDescent="0.3">
      <c r="B40" s="5"/>
      <c r="C40" s="47"/>
      <c r="D40" s="46"/>
      <c r="E40" s="134"/>
      <c r="F40" s="135"/>
      <c r="G40" s="136"/>
      <c r="H40" s="6"/>
      <c r="I40" s="78"/>
    </row>
    <row r="41" spans="2:9" ht="12" customHeight="1" x14ac:dyDescent="0.3">
      <c r="B41" s="5"/>
      <c r="C41" s="47"/>
      <c r="D41" s="46"/>
      <c r="E41" s="134"/>
      <c r="F41" s="135"/>
      <c r="G41" s="136"/>
      <c r="H41" s="6"/>
      <c r="I41" s="78"/>
    </row>
    <row r="42" spans="2:9" ht="12" customHeight="1" x14ac:dyDescent="0.3">
      <c r="B42" s="5"/>
      <c r="C42" s="47"/>
      <c r="D42" s="46"/>
      <c r="E42" s="134"/>
      <c r="F42" s="135"/>
      <c r="G42" s="136"/>
      <c r="H42" s="6"/>
      <c r="I42" s="78"/>
    </row>
    <row r="43" spans="2:9" ht="12" customHeight="1" x14ac:dyDescent="0.3">
      <c r="B43" s="5"/>
      <c r="C43" s="47"/>
      <c r="D43" s="46"/>
      <c r="E43" s="134"/>
      <c r="F43" s="135"/>
      <c r="G43" s="136"/>
      <c r="H43" s="6"/>
      <c r="I43" s="78"/>
    </row>
    <row r="44" spans="2:9" ht="12" customHeight="1" x14ac:dyDescent="0.3">
      <c r="B44" s="5"/>
      <c r="C44" s="47"/>
      <c r="D44" s="46"/>
      <c r="E44" s="134"/>
      <c r="F44" s="135"/>
      <c r="G44" s="136"/>
      <c r="H44" s="6"/>
      <c r="I44" s="78"/>
    </row>
    <row r="45" spans="2:9" ht="12" customHeight="1" x14ac:dyDescent="0.3">
      <c r="B45" s="5"/>
      <c r="C45" s="47"/>
      <c r="D45" s="46"/>
      <c r="E45" s="134"/>
      <c r="F45" s="135"/>
      <c r="G45" s="136"/>
      <c r="H45" s="6"/>
      <c r="I45" s="78"/>
    </row>
    <row r="46" spans="2:9" ht="12" customHeight="1" x14ac:dyDescent="0.3">
      <c r="B46" s="5"/>
      <c r="C46" s="47"/>
      <c r="D46" s="51"/>
      <c r="E46" s="134"/>
      <c r="F46" s="135"/>
      <c r="G46" s="136"/>
      <c r="H46" s="6"/>
      <c r="I46" s="78"/>
    </row>
    <row r="47" spans="2:9" ht="15" thickBot="1" x14ac:dyDescent="0.35">
      <c r="B47" s="48"/>
      <c r="C47" s="49"/>
      <c r="D47" s="52"/>
      <c r="E47" s="134"/>
      <c r="F47" s="135"/>
      <c r="G47" s="136"/>
      <c r="H47" s="50"/>
      <c r="I47" s="79"/>
    </row>
    <row r="48" spans="2:9" ht="15.6" thickTop="1" thickBot="1" x14ac:dyDescent="0.35">
      <c r="B48" s="137"/>
      <c r="C48" s="137"/>
      <c r="D48" s="138"/>
      <c r="E48" s="139" t="s">
        <v>238</v>
      </c>
      <c r="F48" s="140"/>
      <c r="G48" s="140"/>
      <c r="H48" s="141"/>
      <c r="I48" s="80">
        <f>SUM(I12:I47)</f>
        <v>0</v>
      </c>
    </row>
    <row r="49" ht="15" thickTop="1" x14ac:dyDescent="0.3"/>
  </sheetData>
  <sheetProtection formatCells="0" formatColumns="0" formatRows="0" insertHyperlinks="0" deleteColumns="0" sort="0" autoFilter="0"/>
  <mergeCells count="50">
    <mergeCell ref="E39:G39"/>
    <mergeCell ref="E40:G40"/>
    <mergeCell ref="B1:I1"/>
    <mergeCell ref="B2:I2"/>
    <mergeCell ref="E24:G24"/>
    <mergeCell ref="E25:G25"/>
    <mergeCell ref="E26:G26"/>
    <mergeCell ref="E27:G27"/>
    <mergeCell ref="E28:G28"/>
    <mergeCell ref="E29:G29"/>
    <mergeCell ref="E30:G30"/>
    <mergeCell ref="E34:G34"/>
    <mergeCell ref="E35:G35"/>
    <mergeCell ref="I10:I11"/>
    <mergeCell ref="H3:I3"/>
    <mergeCell ref="B3:F3"/>
    <mergeCell ref="E31:G31"/>
    <mergeCell ref="E32:G32"/>
    <mergeCell ref="H4:I4"/>
    <mergeCell ref="B4:F4"/>
    <mergeCell ref="E33:G33"/>
    <mergeCell ref="E18:G18"/>
    <mergeCell ref="B10:B11"/>
    <mergeCell ref="C10:D10"/>
    <mergeCell ref="E10:G11"/>
    <mergeCell ref="E13:G13"/>
    <mergeCell ref="E14:G14"/>
    <mergeCell ref="E15:G15"/>
    <mergeCell ref="E16:G16"/>
    <mergeCell ref="E17:G17"/>
    <mergeCell ref="E19:G19"/>
    <mergeCell ref="E20:G20"/>
    <mergeCell ref="E21:G21"/>
    <mergeCell ref="E12:G12"/>
    <mergeCell ref="E47:G47"/>
    <mergeCell ref="B48:D48"/>
    <mergeCell ref="E48:H48"/>
    <mergeCell ref="H6:I6"/>
    <mergeCell ref="E41:G41"/>
    <mergeCell ref="E42:G42"/>
    <mergeCell ref="E43:G43"/>
    <mergeCell ref="E44:G44"/>
    <mergeCell ref="E45:G45"/>
    <mergeCell ref="E46:G46"/>
    <mergeCell ref="H10:H11"/>
    <mergeCell ref="E22:G22"/>
    <mergeCell ref="E23:G23"/>
    <mergeCell ref="E36:G36"/>
    <mergeCell ref="E37:G37"/>
    <mergeCell ref="E38:G38"/>
  </mergeCells>
  <dataValidations count="3">
    <dataValidation type="list" allowBlank="1" showInputMessage="1" showErrorMessage="1" sqref="B12">
      <formula1>NIVEAUX</formula1>
    </dataValidation>
    <dataValidation type="list" allowBlank="1" showInputMessage="1" showErrorMessage="1" sqref="F45:G46 E45:E47 E12:G44">
      <formula1>G2D_V4_LOCAUX</formula1>
    </dataValidation>
    <dataValidation type="list" allowBlank="1" showInputMessage="1" showErrorMessage="1" sqref="B4:F4">
      <formula1>LISTE_IMMEUBLE</formula1>
    </dataValidation>
  </dataValidations>
  <printOptions horizontalCentered="1"/>
  <pageMargins left="0" right="0" top="0.74803149606299213" bottom="0.74803149606299213" header="0" footer="0"/>
  <pageSetup paperSize="8"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REFERENCES_TABLEAU</vt:lpstr>
      <vt:lpstr>B8-2_COMPOSANT</vt:lpstr>
      <vt:lpstr>G2D_V4_LOCAUX</vt:lpstr>
      <vt:lpstr>LISTE_IMMEUBLE</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PREVOST Cédric ATPMD2</dc:creator>
  <cp:lastModifiedBy>PREVOST Cédric T.S.E.F.3</cp:lastModifiedBy>
  <cp:lastPrinted>2021-04-14T11:53:02Z</cp:lastPrinted>
  <dcterms:created xsi:type="dcterms:W3CDTF">2019-07-16T05:32:12Z</dcterms:created>
  <dcterms:modified xsi:type="dcterms:W3CDTF">2023-01-30T15:12:48Z</dcterms:modified>
</cp:coreProperties>
</file>