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affaires (2)\Hôpital MERCY -METZ\PRO\"/>
    </mc:Choice>
  </mc:AlternateContent>
  <bookViews>
    <workbookView xWindow="0" yWindow="0" windowWidth="5670" windowHeight="9570" activeTab="2"/>
  </bookViews>
  <sheets>
    <sheet name="Page de garde" sheetId="9" r:id="rId1"/>
    <sheet name="HOPITAL MERCY" sheetId="10" r:id="rId2"/>
    <sheet name="Récapitulatif général" sheetId="11" r:id="rId3"/>
  </sheets>
  <externalReferences>
    <externalReference r:id="rId4"/>
    <externalReference r:id="rId5"/>
  </externalReferences>
  <definedNames>
    <definedName name="base" localSheetId="1">#REF!</definedName>
    <definedName name="base" localSheetId="0">'[1]base prix à compléter'!$A$44:$D$139</definedName>
    <definedName name="base" localSheetId="2">#REF!</definedName>
    <definedName name="base">#REF!</definedName>
    <definedName name="basebata">'[2]base prix à compléter'!$A$16:$D$138</definedName>
    <definedName name="_xlnm.Print_Titles" localSheetId="1">'HOPITAL MERCY'!$13:$15</definedName>
    <definedName name="_xlnm.Print_Area" localSheetId="1">'HOPITAL MERCY'!$A$1:$E$121</definedName>
    <definedName name="_xlnm.Print_Area" localSheetId="0">'Page de garde'!$A$1:$H$53</definedName>
    <definedName name="zone1" localSheetId="1">#REF!</definedName>
    <definedName name="zone1" localSheetId="2">#REF!</definedName>
    <definedName name="zone1">#REF!</definedName>
  </definedNames>
  <calcPr calcId="152511"/>
</workbook>
</file>

<file path=xl/calcChain.xml><?xml version="1.0" encoding="utf-8"?>
<calcChain xmlns="http://schemas.openxmlformats.org/spreadsheetml/2006/main">
  <c r="E64" i="10" l="1"/>
  <c r="E82" i="10" l="1"/>
  <c r="E98" i="10" l="1"/>
  <c r="E99" i="10" l="1"/>
  <c r="E97" i="10"/>
  <c r="E96" i="10"/>
  <c r="E77" i="10"/>
  <c r="E59" i="10"/>
  <c r="E69" i="10" l="1"/>
  <c r="E70" i="10"/>
  <c r="E71" i="10"/>
  <c r="E72" i="10"/>
  <c r="E73" i="10"/>
  <c r="E74" i="10"/>
  <c r="E75" i="10"/>
  <c r="E76" i="10"/>
  <c r="E78" i="10"/>
  <c r="E79" i="10"/>
  <c r="E80" i="10"/>
  <c r="E83" i="10"/>
  <c r="E84" i="10"/>
  <c r="E86" i="10"/>
  <c r="E87" i="10"/>
  <c r="E88" i="10"/>
  <c r="E89" i="10"/>
  <c r="E90" i="10"/>
  <c r="E91" i="10"/>
  <c r="E92" i="10"/>
  <c r="E93" i="10"/>
  <c r="E94" i="10"/>
  <c r="E18" i="10"/>
  <c r="E19" i="10"/>
  <c r="E20" i="10"/>
  <c r="E21" i="10"/>
  <c r="E22" i="10"/>
  <c r="E28" i="10"/>
  <c r="E29" i="10"/>
  <c r="E30" i="10"/>
  <c r="E31" i="10"/>
  <c r="E32" i="10"/>
  <c r="E33" i="10"/>
  <c r="E34" i="10"/>
  <c r="E35" i="10"/>
  <c r="E36" i="10"/>
  <c r="E37" i="10"/>
  <c r="E38" i="10"/>
  <c r="E39" i="10"/>
  <c r="E40" i="10"/>
  <c r="E41" i="10"/>
  <c r="E42" i="10"/>
  <c r="E49" i="10"/>
  <c r="E51" i="10" s="1"/>
  <c r="D10" i="11" s="1"/>
  <c r="E55" i="10"/>
  <c r="E56" i="10"/>
  <c r="E57" i="10"/>
  <c r="E58" i="10"/>
  <c r="E60" i="10"/>
  <c r="E61" i="10"/>
  <c r="E62" i="10"/>
  <c r="E63" i="10"/>
  <c r="E105" i="10"/>
  <c r="E106" i="10"/>
  <c r="E107" i="10"/>
  <c r="E108" i="10"/>
  <c r="E109" i="10"/>
  <c r="E110" i="10"/>
  <c r="E111" i="10"/>
  <c r="E116" i="10"/>
  <c r="E117" i="10"/>
  <c r="E118" i="10"/>
  <c r="A18" i="11"/>
  <c r="A16" i="11"/>
  <c r="A14" i="11"/>
  <c r="A12" i="11"/>
  <c r="A10" i="11"/>
  <c r="A8" i="11"/>
  <c r="A6" i="11"/>
  <c r="A4" i="11"/>
  <c r="A1" i="11"/>
  <c r="E119" i="10"/>
  <c r="E112" i="10"/>
  <c r="E101" i="10" l="1"/>
  <c r="D14" i="11" s="1"/>
  <c r="E66" i="10"/>
  <c r="D12" i="11" s="1"/>
  <c r="D51" i="10"/>
  <c r="E113" i="10"/>
  <c r="D16" i="11" s="1"/>
  <c r="E44" i="10"/>
  <c r="D8" i="11" s="1"/>
  <c r="D120" i="10"/>
  <c r="E23" i="10"/>
  <c r="D6" i="11" s="1"/>
  <c r="D66" i="10"/>
  <c r="D44" i="10"/>
  <c r="D113" i="10"/>
  <c r="E120" i="10"/>
  <c r="D18" i="11" s="1"/>
  <c r="D23" i="10"/>
  <c r="D20" i="11" l="1"/>
  <c r="D21" i="11" s="1"/>
  <c r="D22" i="11" s="1"/>
  <c r="D101" i="10"/>
</calcChain>
</file>

<file path=xl/sharedStrings.xml><?xml version="1.0" encoding="utf-8"?>
<sst xmlns="http://schemas.openxmlformats.org/spreadsheetml/2006/main" count="173" uniqueCount="111">
  <si>
    <t>ens</t>
  </si>
  <si>
    <t>U</t>
  </si>
  <si>
    <t>ml</t>
  </si>
  <si>
    <t>NBR</t>
  </si>
  <si>
    <t>PU</t>
  </si>
  <si>
    <t>PT</t>
  </si>
  <si>
    <t xml:space="preserve"> </t>
  </si>
  <si>
    <t xml:space="preserve">ens </t>
  </si>
  <si>
    <t>Chemins de câbles</t>
  </si>
  <si>
    <t>Fourniture et pose suivant description des ouvrages de :</t>
  </si>
  <si>
    <t>u</t>
  </si>
  <si>
    <t>Goulotte</t>
  </si>
  <si>
    <t>Goulotte 1 compartiment 20X40</t>
  </si>
  <si>
    <t>Fourniture, pose et raccordement suivant le PGC des ouvrages de :</t>
  </si>
  <si>
    <t>Percements dans l'existant y compris rebouchage</t>
  </si>
  <si>
    <t xml:space="preserve">Cuivre </t>
  </si>
  <si>
    <t>Connecteur RJ45 Catégorie 6A</t>
  </si>
  <si>
    <t xml:space="preserve"> u</t>
  </si>
  <si>
    <t xml:space="preserve">Connecteur  </t>
  </si>
  <si>
    <t xml:space="preserve">Serveur </t>
  </si>
  <si>
    <t xml:space="preserve">Caméras </t>
  </si>
  <si>
    <t>Première série de formations selon CCTP</t>
  </si>
  <si>
    <t xml:space="preserve">Seconde série de formations selon CCTP </t>
  </si>
  <si>
    <t>Formation spécifique au transfert de compétences</t>
  </si>
  <si>
    <t xml:space="preserve">Etudes PAC selon CCTP </t>
  </si>
  <si>
    <t xml:space="preserve">Vérification règlementaire des installations électriques </t>
  </si>
  <si>
    <t>Paramétrage de l'ensemble des caméras selon les prescriptions et les fonctionnalités demandées au CCTP (Réglage, panneaux d'alarme, masquage, asservissement, etc..)</t>
  </si>
  <si>
    <t>TVA 20%</t>
  </si>
  <si>
    <t>Décomposition du Prix Global et Forfaitaire</t>
  </si>
  <si>
    <t>BP 80076 - 67700 SAVERNE</t>
  </si>
  <si>
    <t>Lot : VIDEOSURVEILLANCE</t>
  </si>
  <si>
    <t xml:space="preserve">Prise en compte des conditions d'accès à l'établissement, y compris les cahiers des charges de sécurité de l'établissement. </t>
  </si>
  <si>
    <t xml:space="preserve">Tube IRL25 sur support et fixation solide </t>
  </si>
  <si>
    <t xml:space="preserve">A la charge du service informatique </t>
  </si>
  <si>
    <t xml:space="preserve">Assistance  </t>
  </si>
  <si>
    <t xml:space="preserve">Modification de paramétrage de caméras selon listing </t>
  </si>
  <si>
    <t xml:space="preserve">Tube MRL25 sur support et fixation solide </t>
  </si>
  <si>
    <t>Boitier pour RJ45</t>
  </si>
  <si>
    <t xml:space="preserve">Recette informatique sur l'ensemble des caméras </t>
  </si>
  <si>
    <t xml:space="preserve">Goulotte 2 compartiments 160X50, y compris coudes, accessoire de pose, joint, découpe, et toutes sujétions </t>
  </si>
  <si>
    <t xml:space="preserve">TOTAL GENERAL TTC </t>
  </si>
  <si>
    <t xml:space="preserve">Reprise sur serveur </t>
  </si>
  <si>
    <t xml:space="preserve">Câblage 4 paires F/FTP catégorie 6A </t>
  </si>
  <si>
    <t>Chemin de câble 100mm fixé au plafond</t>
  </si>
  <si>
    <t xml:space="preserve">Mise à la terre des chemins de câbles </t>
  </si>
  <si>
    <t xml:space="preserve">Disjoncteurs différentiels 2x16A 30mA à intégrer dans un tableau électrique </t>
  </si>
  <si>
    <t xml:space="preserve">Mise à jour des schémas électriques sous autocad </t>
  </si>
  <si>
    <t xml:space="preserve">Adjonction d'appareillage selon besoin au PC sécurité </t>
  </si>
  <si>
    <t xml:space="preserve">Prises de courants 16A 2P+T fixée sur goulotte </t>
  </si>
  <si>
    <t xml:space="preserve">Matériel </t>
  </si>
  <si>
    <t xml:space="preserve">Bandeaux 24 ports RJ45 </t>
  </si>
  <si>
    <t xml:space="preserve">Bandeaux guide cordons </t>
  </si>
  <si>
    <r>
      <t>'</t>
    </r>
    <r>
      <rPr>
        <sz val="6"/>
        <color rgb="FF7F7F7F"/>
        <rFont val="Verdana"/>
        <family val="2"/>
      </rPr>
      <t xml:space="preserve"> </t>
    </r>
    <r>
      <rPr>
        <sz val="10"/>
        <color theme="1"/>
        <rFont val="Verdana"/>
        <family val="2"/>
      </rPr>
      <t xml:space="preserve"> 07 78 69 76 50</t>
    </r>
  </si>
  <si>
    <r>
      <t>.</t>
    </r>
    <r>
      <rPr>
        <sz val="10"/>
        <color theme="1"/>
        <rFont val="Verdana"/>
        <family val="2"/>
      </rPr>
      <t xml:space="preserve"> thierry.linder@evalit.fr</t>
    </r>
  </si>
  <si>
    <t xml:space="preserve">Extension du système de vidéosurveillance de l’Hôpital MERCY de METZ </t>
  </si>
  <si>
    <t>OBLIGATION DE VERIFICATION DES QUANTITES AVANT LA SIGNATURE DES MARCHES</t>
  </si>
  <si>
    <t>(figurant dans le cadre de décomposition du prix global et forfaitaire)</t>
  </si>
  <si>
    <t>Il est rappelé que les quantités établies par l'équipe d'ingénieur ou Maître d'oeuvre n'engagent pas sa responsabilité vis à vis des entreprises (ou envers le Maître d'Ouvrage) et ne sont données qu'à titre indicatif.</t>
  </si>
  <si>
    <t>Si l'entreprise considère ces quantités comme base de l'établissement de ses prix elle engage sa responsabilité.</t>
  </si>
  <si>
    <t>L'Entreprise est réputée en remettant son offre avoir vérifié la cohérence entre CCAP, CCTP, DPGF, plans et normes en vigueur.</t>
  </si>
  <si>
    <t>Les fournitures et travaux définis ci dessous comprennent :</t>
  </si>
  <si>
    <t>La fourniture, le transport à pied œuvre et la pose de l'ensemble du matériel et des matériaux spécifiés ci-dessous y compris l'ensemble des frais de main œuvre, de déplacements, d'indemnités de toutes sortes, des frais de transport de l'outillage, des  frais d'échafaudages, des frais d'études, de direction et de surveillance des travaux, des frais d'essais, des frais de chantier de toutes sortes, des frais du au compte prorata, des frais généraux et accessoires de toutes sortes, ainsi que le bénéfice de l'entrepreneur, les charges fiscales et sociales et taxes de toutes sortes connues à ce jour à l'exception de la TVA.</t>
  </si>
  <si>
    <t>Désignation</t>
  </si>
  <si>
    <t>Unité</t>
  </si>
  <si>
    <t>Quantité</t>
  </si>
  <si>
    <t>Prix</t>
  </si>
  <si>
    <t>Fourniture et pose du matériel</t>
  </si>
  <si>
    <t>Unitaire H.T.</t>
  </si>
  <si>
    <t>Total H.T.</t>
  </si>
  <si>
    <t xml:space="preserve">10. DESCRIPTIF TECHNIQUE - ELECTRICITE </t>
  </si>
  <si>
    <t xml:space="preserve">Récaptitulatif général                                                                                                    </t>
  </si>
  <si>
    <t>Lot  : VIDEOSURVEILLANCE</t>
  </si>
  <si>
    <t>10.1 Tableaux électriques</t>
  </si>
  <si>
    <t>Sous-Total : 10.1 Tableaux électriques</t>
  </si>
  <si>
    <t>10.2 Cheminements principaux</t>
  </si>
  <si>
    <t>Sous-Total : 10.2 Cheminements principaux</t>
  </si>
  <si>
    <t>10.3 Appareillage</t>
  </si>
  <si>
    <t>Sous-Total : 10.3 Appareillage</t>
  </si>
  <si>
    <t>10.4 Distribution courants faibles - VDI</t>
  </si>
  <si>
    <t>Sous-Total : 10.4 Distribution courants faibles - VDI</t>
  </si>
  <si>
    <t>10.5 Matériel de Vidéosurveillance</t>
  </si>
  <si>
    <t xml:space="preserve">Reprise caméras détenues </t>
  </si>
  <si>
    <t>Sous-Total : 10.5 Matériel de Vidéosurveillance</t>
  </si>
  <si>
    <t>10.6  Installation de chantier, Etudes, DOE, divers</t>
  </si>
  <si>
    <t>Sous-Total : 10.6 Installation de chantier, Etudes, DOE divers</t>
  </si>
  <si>
    <t>11. FORMATIONS ET TRANSFERT DE COMPETENCES</t>
  </si>
  <si>
    <t>Tampon date et signature de l'Entreprise</t>
  </si>
  <si>
    <t>mention "Lu et Approuvé"</t>
  </si>
  <si>
    <t>Le :</t>
  </si>
  <si>
    <t xml:space="preserve">TOTAL GENERAL HT </t>
  </si>
  <si>
    <t>D.P.G.F  - HOPITAL MERCY</t>
  </si>
  <si>
    <t xml:space="preserve">Caméras  minidôme fixes anti-vandale  </t>
  </si>
  <si>
    <t xml:space="preserve">Caméras intérieures/extérieures PTZ IP y compris fixation  </t>
  </si>
  <si>
    <t xml:space="preserve">Caméras Dôme PTZ selon CCTP </t>
  </si>
  <si>
    <t xml:space="preserve">Caméras Fish-eyes selon CCTP </t>
  </si>
  <si>
    <t>Caméras muticapteur selon CCTP</t>
  </si>
  <si>
    <t xml:space="preserve">Installation selon CCTP + câblage </t>
  </si>
  <si>
    <t xml:space="preserve">Matériel en réserve selon demande MOE ou MOA (y compris licences) </t>
  </si>
  <si>
    <t xml:space="preserve">Poste informatique complet selon CCTP </t>
  </si>
  <si>
    <t xml:space="preserve">Caméras minidôme fixes anti-vandale  </t>
  </si>
  <si>
    <t xml:space="preserve">Matériel de type nacelles, échaffaudage barrières etc selon CCTP y compris toutes sujétions </t>
  </si>
  <si>
    <t xml:space="preserve">D.P.G.F.  </t>
  </si>
  <si>
    <t xml:space="preserve">Cordons 3 métres Cat 6A 3ml </t>
  </si>
  <si>
    <t>Nettoyage complet des caméras neuves, y compris nacelles</t>
  </si>
  <si>
    <t xml:space="preserve">Adjonction de protections différentiels dans les tableaux existant </t>
  </si>
  <si>
    <t>Dépose et repose de faux-plafond sur l'ensemble des passages</t>
  </si>
  <si>
    <t>Nacelles et échaffaudage, matériel de balisage, protections etc…</t>
  </si>
  <si>
    <t xml:space="preserve">Participation de l'entreprise (études et assistance) </t>
  </si>
  <si>
    <t>Supports caméras selon CCTP, y compris toutes sujétions</t>
  </si>
  <si>
    <t xml:space="preserve">Fourniture de fiches de renseignement par caméra selon CCTP   </t>
  </si>
  <si>
    <t xml:space="preserve">Câblage et supportage de l'ensemble du matériel, y compris dépose FP et toutes sujetions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</si>
</sst>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_-* #,##0\ _€_-;\-* #,##0\ _€_-;_-* &quot;-&quot;??\ _€_-;_-@_-"/>
    <numFmt numFmtId="165" formatCode="#,##0.00\ _€"/>
  </numFmts>
  <fonts count="36" x14ac:knownFonts="1">
    <font>
      <sz val="11"/>
      <color theme="1"/>
      <name val="Calibri"/>
      <family val="2"/>
      <scheme val="minor"/>
    </font>
    <font>
      <sz val="10"/>
      <color theme="1"/>
      <name val="Arial"/>
      <family val="2"/>
    </font>
    <font>
      <sz val="11"/>
      <color theme="1"/>
      <name val="Calibri"/>
      <family val="2"/>
      <scheme val="minor"/>
    </font>
    <font>
      <sz val="11"/>
      <color rgb="FF000000"/>
      <name val="Calibri"/>
      <family val="2"/>
      <scheme val="minor"/>
    </font>
    <font>
      <sz val="11"/>
      <color rgb="FF000000"/>
      <name val="Arial"/>
      <family val="2"/>
    </font>
    <font>
      <b/>
      <sz val="28"/>
      <color theme="0"/>
      <name val="Arial"/>
      <family val="2"/>
    </font>
    <font>
      <b/>
      <i/>
      <sz val="28"/>
      <color rgb="FF000000"/>
      <name val="Arial"/>
      <family val="2"/>
    </font>
    <font>
      <b/>
      <sz val="22"/>
      <color rgb="FF000000"/>
      <name val="Arial"/>
      <family val="2"/>
    </font>
    <font>
      <sz val="10"/>
      <color rgb="FF000000"/>
      <name val="Arial"/>
      <family val="2"/>
    </font>
    <font>
      <sz val="8"/>
      <color theme="1"/>
      <name val="Arial"/>
      <family val="2"/>
    </font>
    <font>
      <b/>
      <sz val="10"/>
      <color theme="1"/>
      <name val="Arial"/>
      <family val="2"/>
    </font>
    <font>
      <b/>
      <sz val="12"/>
      <color theme="1"/>
      <name val="Arial"/>
      <family val="2"/>
    </font>
    <font>
      <sz val="12"/>
      <color theme="1"/>
      <name val="Arial"/>
      <family val="2"/>
    </font>
    <font>
      <b/>
      <sz val="20"/>
      <color rgb="FF000000"/>
      <name val="Arial Narrow"/>
      <family val="2"/>
    </font>
    <font>
      <b/>
      <sz val="15"/>
      <color rgb="FF000000"/>
      <name val="Arial"/>
      <family val="2"/>
    </font>
    <font>
      <b/>
      <sz val="22"/>
      <color rgb="FF009999"/>
      <name val="Arial"/>
      <family val="2"/>
    </font>
    <font>
      <sz val="11"/>
      <color rgb="FF000000"/>
      <name val="Verdana"/>
      <family val="2"/>
    </font>
    <font>
      <b/>
      <sz val="11"/>
      <color rgb="FF000000"/>
      <name val="Calibri"/>
      <family val="2"/>
      <scheme val="minor"/>
    </font>
    <font>
      <sz val="9"/>
      <color theme="1"/>
      <name val="Verdana"/>
      <family val="2"/>
    </font>
    <font>
      <u/>
      <sz val="10"/>
      <color rgb="FF222222"/>
      <name val="Verdana"/>
      <family val="2"/>
    </font>
    <font>
      <sz val="10"/>
      <color theme="1"/>
      <name val="Wingdings 2"/>
      <family val="1"/>
      <charset val="2"/>
    </font>
    <font>
      <sz val="6"/>
      <color rgb="FF7F7F7F"/>
      <name val="Verdana"/>
      <family val="2"/>
    </font>
    <font>
      <sz val="10"/>
      <color theme="1"/>
      <name val="Verdana"/>
      <family val="2"/>
    </font>
    <font>
      <sz val="10"/>
      <color theme="1"/>
      <name val="Wingdings"/>
      <charset val="2"/>
    </font>
    <font>
      <b/>
      <sz val="24"/>
      <color rgb="FF009999"/>
      <name val="Arial Narrow"/>
      <family val="2"/>
    </font>
    <font>
      <sz val="8"/>
      <color rgb="FF000000"/>
      <name val="Arial"/>
      <family val="2"/>
    </font>
    <font>
      <sz val="10"/>
      <name val="Arial"/>
      <family val="2"/>
    </font>
    <font>
      <b/>
      <sz val="22"/>
      <color rgb="FF009999"/>
      <name val="Arial Narrow"/>
      <family val="2"/>
    </font>
    <font>
      <b/>
      <sz val="10"/>
      <name val="Arial"/>
      <family val="2"/>
    </font>
    <font>
      <b/>
      <sz val="12"/>
      <name val="Arial"/>
      <family val="2"/>
    </font>
    <font>
      <b/>
      <sz val="11"/>
      <name val="Arial"/>
      <family val="2"/>
    </font>
    <font>
      <sz val="11"/>
      <color theme="1"/>
      <name val="Arial"/>
      <family val="2"/>
    </font>
    <font>
      <b/>
      <sz val="10"/>
      <color rgb="FF000000"/>
      <name val="Arial"/>
      <family val="2"/>
    </font>
    <font>
      <b/>
      <u/>
      <sz val="10"/>
      <color theme="1"/>
      <name val="Arial"/>
      <family val="2"/>
    </font>
    <font>
      <i/>
      <sz val="10"/>
      <color theme="1"/>
      <name val="Arial"/>
      <family val="2"/>
    </font>
    <font>
      <b/>
      <u/>
      <sz val="12"/>
      <color theme="1"/>
      <name val="Arial"/>
      <family val="2"/>
    </font>
  </fonts>
  <fills count="7">
    <fill>
      <patternFill patternType="none"/>
    </fill>
    <fill>
      <patternFill patternType="gray125"/>
    </fill>
    <fill>
      <patternFill patternType="solid">
        <fgColor rgb="FFF2F2F2"/>
        <bgColor indexed="64"/>
      </patternFill>
    </fill>
    <fill>
      <patternFill patternType="solid">
        <fgColor rgb="FF009999"/>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2"/>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diagonalDown="1">
      <left style="thin">
        <color auto="1"/>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auto="1"/>
      </right>
      <top style="thin">
        <color indexed="64"/>
      </top>
      <bottom style="thin">
        <color indexed="64"/>
      </bottom>
      <diagonal/>
    </border>
    <border>
      <left/>
      <right style="thin">
        <color auto="1"/>
      </right>
      <top style="thin">
        <color indexed="64"/>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auto="1"/>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5">
    <xf numFmtId="0" fontId="0" fillId="0" borderId="0"/>
    <xf numFmtId="44" fontId="2" fillId="0" borderId="0" applyFont="0" applyFill="0" applyBorder="0" applyAlignment="0" applyProtection="0"/>
    <xf numFmtId="0" fontId="3" fillId="0" borderId="0"/>
    <xf numFmtId="44" fontId="3" fillId="0" borderId="0" applyFont="0" applyFill="0" applyBorder="0" applyAlignment="0" applyProtection="0"/>
    <xf numFmtId="43" fontId="2" fillId="0" borderId="0" applyFont="0" applyFill="0" applyBorder="0" applyAlignment="0" applyProtection="0"/>
  </cellStyleXfs>
  <cellXfs count="151">
    <xf numFmtId="0" fontId="0" fillId="0" borderId="0" xfId="0"/>
    <xf numFmtId="0" fontId="1" fillId="0" borderId="0" xfId="0" applyFont="1" applyAlignment="1" applyProtection="1">
      <alignment vertical="center"/>
    </xf>
    <xf numFmtId="0" fontId="1" fillId="0" borderId="4" xfId="0" applyFont="1" applyBorder="1" applyAlignment="1" applyProtection="1">
      <alignment vertical="center" wrapText="1"/>
    </xf>
    <xf numFmtId="0" fontId="1" fillId="0" borderId="0" xfId="0" applyFont="1" applyBorder="1" applyAlignment="1" applyProtection="1">
      <alignment horizontal="center" vertical="center"/>
    </xf>
    <xf numFmtId="0" fontId="1" fillId="0" borderId="8" xfId="0" applyFont="1" applyBorder="1" applyAlignment="1" applyProtection="1">
      <alignment horizontal="center" vertical="center"/>
    </xf>
    <xf numFmtId="44" fontId="1" fillId="0" borderId="8" xfId="1" applyFont="1" applyBorder="1" applyAlignment="1" applyProtection="1">
      <alignment horizontal="right" vertical="center"/>
      <protection locked="0"/>
    </xf>
    <xf numFmtId="44" fontId="8" fillId="0" borderId="18" xfId="1" applyFont="1" applyBorder="1" applyAlignment="1" applyProtection="1">
      <alignment horizontal="right" vertical="center"/>
    </xf>
    <xf numFmtId="0" fontId="10" fillId="0" borderId="4" xfId="0" applyFont="1" applyBorder="1" applyAlignment="1" applyProtection="1">
      <alignment vertical="center" wrapText="1"/>
    </xf>
    <xf numFmtId="44" fontId="1" fillId="0" borderId="8" xfId="1" applyFont="1" applyBorder="1" applyAlignment="1" applyProtection="1">
      <alignment horizontal="right" vertical="center"/>
    </xf>
    <xf numFmtId="44" fontId="1" fillId="0" borderId="9" xfId="1" applyFont="1" applyBorder="1" applyAlignment="1" applyProtection="1">
      <alignment horizontal="right" vertical="center"/>
    </xf>
    <xf numFmtId="0" fontId="12" fillId="0" borderId="0" xfId="0" applyFont="1" applyAlignment="1" applyProtection="1">
      <alignment vertical="center"/>
    </xf>
    <xf numFmtId="0" fontId="10" fillId="0" borderId="8" xfId="0" applyFont="1" applyBorder="1" applyAlignment="1" applyProtection="1">
      <alignment horizontal="center" vertical="center"/>
    </xf>
    <xf numFmtId="44" fontId="10" fillId="0" borderId="9" xfId="1" applyFont="1" applyBorder="1" applyAlignment="1" applyProtection="1">
      <alignment horizontal="center" vertical="center"/>
    </xf>
    <xf numFmtId="44" fontId="10" fillId="0" borderId="8" xfId="1" applyFont="1" applyBorder="1" applyAlignment="1" applyProtection="1">
      <alignment horizontal="center" vertical="center"/>
    </xf>
    <xf numFmtId="0" fontId="1" fillId="0" borderId="0" xfId="0" applyFont="1" applyAlignment="1" applyProtection="1">
      <alignment horizontal="center" vertical="center"/>
    </xf>
    <xf numFmtId="44" fontId="9" fillId="0" borderId="0" xfId="1" applyFont="1" applyAlignment="1" applyProtection="1">
      <alignment horizontal="right" vertical="center"/>
    </xf>
    <xf numFmtId="0" fontId="14" fillId="0" borderId="4" xfId="0" applyFont="1" applyFill="1" applyBorder="1" applyAlignment="1" applyProtection="1">
      <alignment horizontal="center" vertical="center" wrapText="1"/>
    </xf>
    <xf numFmtId="0" fontId="4" fillId="0" borderId="0" xfId="2" applyFont="1" applyAlignment="1" applyProtection="1">
      <alignment vertical="center"/>
    </xf>
    <xf numFmtId="0" fontId="4" fillId="0" borderId="0" xfId="2" applyFont="1" applyBorder="1" applyAlignment="1" applyProtection="1">
      <alignment vertical="center"/>
    </xf>
    <xf numFmtId="0" fontId="3" fillId="0" borderId="0" xfId="2" applyBorder="1" applyAlignment="1" applyProtection="1">
      <alignment vertical="center"/>
    </xf>
    <xf numFmtId="0" fontId="3" fillId="0" borderId="0" xfId="2" applyAlignment="1" applyProtection="1">
      <alignment vertical="center"/>
    </xf>
    <xf numFmtId="0" fontId="16" fillId="0" borderId="0" xfId="2" applyFont="1" applyAlignment="1" applyProtection="1">
      <alignment horizontal="right" vertical="center"/>
    </xf>
    <xf numFmtId="0" fontId="18" fillId="0" borderId="6" xfId="0" applyFont="1" applyBorder="1" applyAlignment="1" applyProtection="1">
      <alignment vertical="center" wrapText="1"/>
    </xf>
    <xf numFmtId="0" fontId="18" fillId="0" borderId="0" xfId="0" applyFont="1" applyBorder="1" applyAlignment="1" applyProtection="1">
      <alignment vertical="center" wrapText="1"/>
    </xf>
    <xf numFmtId="0" fontId="8" fillId="0" borderId="0" xfId="0" applyFont="1" applyAlignment="1" applyProtection="1">
      <alignment vertical="center"/>
    </xf>
    <xf numFmtId="0" fontId="8" fillId="0" borderId="0" xfId="0" applyFont="1" applyAlignment="1" applyProtection="1">
      <alignment vertical="center" wrapText="1"/>
    </xf>
    <xf numFmtId="0" fontId="8" fillId="0" borderId="0" xfId="0" applyFont="1" applyAlignment="1" applyProtection="1">
      <alignment horizontal="center" vertical="center"/>
    </xf>
    <xf numFmtId="44" fontId="25" fillId="0" borderId="0" xfId="0" applyNumberFormat="1" applyFont="1" applyAlignment="1" applyProtection="1">
      <alignment horizontal="right" vertical="center"/>
    </xf>
    <xf numFmtId="0" fontId="1" fillId="0" borderId="0" xfId="0" applyFont="1" applyAlignment="1" applyProtection="1">
      <alignment vertical="center" wrapText="1"/>
    </xf>
    <xf numFmtId="0" fontId="28" fillId="4" borderId="19" xfId="0" applyFont="1" applyFill="1" applyBorder="1" applyAlignment="1" applyProtection="1">
      <alignment horizontal="center" vertical="center" wrapText="1"/>
    </xf>
    <xf numFmtId="0" fontId="28" fillId="4" borderId="23" xfId="0" applyFont="1" applyFill="1" applyBorder="1" applyAlignment="1" applyProtection="1">
      <alignment horizontal="center" vertical="center" wrapText="1"/>
    </xf>
    <xf numFmtId="44" fontId="28" fillId="4" borderId="25" xfId="3" applyFont="1" applyFill="1" applyBorder="1" applyAlignment="1" applyProtection="1">
      <alignment vertical="center" wrapText="1"/>
    </xf>
    <xf numFmtId="44" fontId="28" fillId="4" borderId="26" xfId="3" applyFont="1" applyFill="1" applyBorder="1" applyAlignment="1" applyProtection="1">
      <alignment horizontal="center" vertical="center" wrapText="1"/>
    </xf>
    <xf numFmtId="0" fontId="31" fillId="0" borderId="0" xfId="0" applyFont="1" applyAlignment="1" applyProtection="1">
      <alignment vertical="center" wrapText="1"/>
    </xf>
    <xf numFmtId="164" fontId="1" fillId="0" borderId="8" xfId="4" applyNumberFormat="1" applyFont="1" applyBorder="1" applyAlignment="1" applyProtection="1">
      <alignment horizontal="center" vertical="center"/>
    </xf>
    <xf numFmtId="44" fontId="32" fillId="0" borderId="18" xfId="1" applyFont="1" applyBorder="1" applyAlignment="1" applyProtection="1">
      <alignment horizontal="right" vertical="center"/>
    </xf>
    <xf numFmtId="0" fontId="10" fillId="0" borderId="0" xfId="0" applyFont="1" applyAlignment="1" applyProtection="1">
      <alignment vertical="center"/>
    </xf>
    <xf numFmtId="44" fontId="30" fillId="6" borderId="26" xfId="3" applyFont="1" applyFill="1" applyBorder="1" applyAlignment="1" applyProtection="1">
      <alignment horizontal="right" vertical="center" wrapText="1"/>
    </xf>
    <xf numFmtId="44" fontId="8" fillId="0" borderId="9" xfId="1" applyFont="1" applyBorder="1" applyAlignment="1" applyProtection="1">
      <alignment horizontal="right" vertical="center"/>
    </xf>
    <xf numFmtId="0" fontId="1" fillId="0" borderId="4" xfId="0" applyFont="1" applyBorder="1" applyAlignment="1" applyProtection="1">
      <alignment horizontal="left" vertical="center" wrapText="1"/>
    </xf>
    <xf numFmtId="44" fontId="1" fillId="0" borderId="9" xfId="1" applyFont="1" applyBorder="1" applyAlignment="1" applyProtection="1">
      <alignment horizontal="center" vertical="center"/>
    </xf>
    <xf numFmtId="164" fontId="10" fillId="0" borderId="8" xfId="4" applyNumberFormat="1" applyFont="1" applyBorder="1" applyAlignment="1" applyProtection="1">
      <alignment horizontal="center" vertical="center"/>
    </xf>
    <xf numFmtId="44" fontId="26" fillId="0" borderId="9" xfId="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4" fillId="0" borderId="0" xfId="0" applyFont="1" applyAlignment="1" applyProtection="1">
      <alignment vertical="center"/>
    </xf>
    <xf numFmtId="44" fontId="30" fillId="6" borderId="34" xfId="3" applyFont="1" applyFill="1" applyBorder="1" applyAlignment="1" applyProtection="1">
      <alignment horizontal="right" vertical="center" wrapText="1"/>
    </xf>
    <xf numFmtId="0" fontId="8" fillId="0" borderId="0" xfId="2" applyFont="1" applyAlignment="1" applyProtection="1">
      <alignment vertical="center"/>
    </xf>
    <xf numFmtId="0" fontId="8" fillId="0" borderId="5" xfId="2" applyFont="1" applyBorder="1" applyAlignment="1" applyProtection="1">
      <alignment vertical="center"/>
    </xf>
    <xf numFmtId="0" fontId="8" fillId="0" borderId="5" xfId="2" applyFont="1" applyBorder="1" applyAlignment="1" applyProtection="1">
      <alignment horizontal="center" vertical="center"/>
    </xf>
    <xf numFmtId="44" fontId="8" fillId="0" borderId="5" xfId="2" applyNumberFormat="1" applyFont="1" applyBorder="1" applyAlignment="1" applyProtection="1">
      <alignment horizontal="right" vertical="center"/>
    </xf>
    <xf numFmtId="164" fontId="1" fillId="0" borderId="0" xfId="4" applyNumberFormat="1" applyFont="1" applyAlignment="1" applyProtection="1">
      <alignment horizontal="center" vertical="center"/>
    </xf>
    <xf numFmtId="44" fontId="30" fillId="6" borderId="36" xfId="3" applyFont="1" applyFill="1" applyBorder="1" applyAlignment="1" applyProtection="1">
      <alignment horizontal="right" vertical="center" wrapText="1"/>
    </xf>
    <xf numFmtId="0" fontId="29" fillId="5" borderId="27" xfId="0" applyFont="1" applyFill="1" applyBorder="1" applyAlignment="1" applyProtection="1">
      <alignment horizontal="left" vertical="center" wrapText="1"/>
    </xf>
    <xf numFmtId="0" fontId="30" fillId="5" borderId="28" xfId="0" applyFont="1" applyFill="1" applyBorder="1" applyAlignment="1" applyProtection="1">
      <alignment horizontal="center" vertical="center" wrapText="1"/>
    </xf>
    <xf numFmtId="164" fontId="30" fillId="5" borderId="28" xfId="4" applyNumberFormat="1" applyFont="1" applyFill="1" applyBorder="1" applyAlignment="1" applyProtection="1">
      <alignment horizontal="center" vertical="center" wrapText="1"/>
    </xf>
    <xf numFmtId="44" fontId="30" fillId="5" borderId="28" xfId="3" applyFont="1" applyFill="1" applyBorder="1" applyAlignment="1" applyProtection="1">
      <alignment horizontal="center" vertical="center" wrapText="1"/>
    </xf>
    <xf numFmtId="44" fontId="30" fillId="5" borderId="29" xfId="3" applyFont="1" applyFill="1" applyBorder="1" applyAlignment="1" applyProtection="1">
      <alignment horizontal="right" vertical="center" wrapText="1"/>
    </xf>
    <xf numFmtId="0" fontId="10" fillId="0" borderId="0" xfId="0" applyFont="1" applyBorder="1" applyAlignment="1" applyProtection="1">
      <alignment vertical="center"/>
    </xf>
    <xf numFmtId="44" fontId="10" fillId="0" borderId="0" xfId="1" applyFont="1" applyBorder="1" applyAlignment="1" applyProtection="1">
      <alignment horizontal="center" vertical="center"/>
    </xf>
    <xf numFmtId="44" fontId="1" fillId="0" borderId="0" xfId="1" applyFont="1" applyAlignment="1" applyProtection="1">
      <alignment horizontal="right" vertical="center"/>
    </xf>
    <xf numFmtId="165" fontId="1" fillId="0" borderId="0" xfId="0" applyNumberFormat="1" applyFont="1" applyAlignment="1" applyProtection="1">
      <alignment horizontal="right" vertical="center"/>
    </xf>
    <xf numFmtId="0" fontId="1" fillId="0" borderId="10" xfId="0" applyFont="1" applyBorder="1" applyAlignment="1" applyProtection="1">
      <alignment vertical="center"/>
    </xf>
    <xf numFmtId="0" fontId="1" fillId="0" borderId="11" xfId="0" applyFont="1" applyBorder="1" applyAlignment="1" applyProtection="1">
      <alignment horizontal="center" vertical="center"/>
    </xf>
    <xf numFmtId="44" fontId="1" fillId="0" borderId="12" xfId="1" applyFont="1" applyBorder="1" applyAlignment="1" applyProtection="1">
      <alignment horizontal="right" vertical="center"/>
    </xf>
    <xf numFmtId="0" fontId="1" fillId="0" borderId="6" xfId="0" applyFont="1" applyBorder="1" applyAlignment="1" applyProtection="1">
      <alignment vertical="center"/>
    </xf>
    <xf numFmtId="44" fontId="9" fillId="0" borderId="7" xfId="1" applyFont="1" applyBorder="1" applyAlignment="1" applyProtection="1">
      <alignment horizontal="right" vertical="center"/>
    </xf>
    <xf numFmtId="0" fontId="1" fillId="0" borderId="13" xfId="0" applyFont="1" applyBorder="1" applyAlignment="1" applyProtection="1">
      <alignment vertical="center"/>
    </xf>
    <xf numFmtId="0" fontId="1" fillId="0" borderId="14" xfId="0" applyFont="1" applyBorder="1" applyAlignment="1" applyProtection="1">
      <alignment horizontal="center" vertical="center"/>
    </xf>
    <xf numFmtId="44" fontId="9" fillId="0" borderId="15" xfId="1" applyFont="1" applyBorder="1" applyAlignment="1" applyProtection="1">
      <alignment horizontal="right" vertical="center"/>
    </xf>
    <xf numFmtId="0" fontId="35" fillId="0" borderId="37" xfId="0" applyFont="1" applyBorder="1" applyAlignment="1" applyProtection="1">
      <alignment horizontal="center" vertical="center"/>
    </xf>
    <xf numFmtId="0" fontId="11" fillId="0" borderId="4" xfId="0" applyFont="1" applyBorder="1" applyAlignment="1" applyProtection="1">
      <alignment horizontal="left" vertical="center"/>
    </xf>
    <xf numFmtId="0" fontId="35" fillId="0" borderId="4" xfId="0" applyFont="1" applyBorder="1" applyAlignment="1" applyProtection="1">
      <alignment horizontal="center" vertical="center"/>
    </xf>
    <xf numFmtId="0" fontId="11" fillId="0" borderId="4" xfId="0" applyFont="1" applyBorder="1" applyAlignment="1" applyProtection="1">
      <alignment vertical="center"/>
    </xf>
    <xf numFmtId="0" fontId="11" fillId="0" borderId="4" xfId="0" applyFont="1" applyBorder="1" applyAlignment="1" applyProtection="1">
      <alignment vertical="center" wrapText="1"/>
    </xf>
    <xf numFmtId="44" fontId="11" fillId="0" borderId="0" xfId="1" applyFont="1" applyBorder="1" applyAlignment="1" applyProtection="1">
      <alignment horizontal="center" vertical="center"/>
    </xf>
    <xf numFmtId="44" fontId="11" fillId="0" borderId="16" xfId="1" applyFont="1" applyBorder="1" applyAlignment="1" applyProtection="1">
      <alignment horizontal="center" vertical="center"/>
    </xf>
    <xf numFmtId="0" fontId="11" fillId="0" borderId="38" xfId="0" applyFont="1" applyBorder="1" applyAlignment="1" applyProtection="1">
      <alignment horizontal="center" vertical="center"/>
    </xf>
    <xf numFmtId="44" fontId="11" fillId="0" borderId="38" xfId="1" applyFont="1" applyBorder="1" applyAlignment="1" applyProtection="1">
      <alignment horizontal="right" vertical="center"/>
    </xf>
    <xf numFmtId="44" fontId="11" fillId="0" borderId="39" xfId="1" applyFont="1" applyBorder="1" applyAlignment="1" applyProtection="1">
      <alignment horizontal="right" vertical="center"/>
    </xf>
    <xf numFmtId="0" fontId="11" fillId="0" borderId="0" xfId="0" applyFont="1" applyAlignment="1" applyProtection="1">
      <alignment vertical="center"/>
    </xf>
    <xf numFmtId="0" fontId="11" fillId="0" borderId="0" xfId="0" applyFont="1" applyBorder="1" applyAlignment="1" applyProtection="1">
      <alignment horizontal="center" vertical="center"/>
    </xf>
    <xf numFmtId="44" fontId="11" fillId="0" borderId="0" xfId="1" applyFont="1" applyBorder="1" applyAlignment="1" applyProtection="1">
      <alignment horizontal="right" vertical="center"/>
    </xf>
    <xf numFmtId="44" fontId="11" fillId="0" borderId="16" xfId="1" applyFont="1" applyBorder="1" applyAlignment="1" applyProtection="1">
      <alignment horizontal="right" vertical="center"/>
    </xf>
    <xf numFmtId="0" fontId="11" fillId="0" borderId="5" xfId="0" applyFont="1" applyBorder="1" applyAlignment="1" applyProtection="1">
      <alignment horizontal="center" vertical="center"/>
    </xf>
    <xf numFmtId="44" fontId="11" fillId="0" borderId="5" xfId="1" applyFont="1" applyBorder="1" applyAlignment="1" applyProtection="1">
      <alignment horizontal="right" vertical="center"/>
    </xf>
    <xf numFmtId="44" fontId="11" fillId="0" borderId="17" xfId="1" applyFont="1" applyBorder="1" applyAlignment="1" applyProtection="1">
      <alignment horizontal="right" vertical="center"/>
    </xf>
    <xf numFmtId="0" fontId="11" fillId="4" borderId="1" xfId="0" applyFont="1" applyFill="1" applyBorder="1" applyAlignment="1" applyProtection="1">
      <alignment vertical="center"/>
    </xf>
    <xf numFmtId="0" fontId="11" fillId="4" borderId="2" xfId="0" applyFont="1" applyFill="1" applyBorder="1" applyAlignment="1" applyProtection="1">
      <alignment vertical="center"/>
    </xf>
    <xf numFmtId="0" fontId="11" fillId="0" borderId="1" xfId="0" applyFont="1" applyBorder="1" applyAlignment="1" applyProtection="1">
      <alignment vertical="center"/>
    </xf>
    <xf numFmtId="0" fontId="11" fillId="0" borderId="2" xfId="0" applyFont="1" applyBorder="1" applyAlignment="1" applyProtection="1">
      <alignment vertical="center"/>
    </xf>
    <xf numFmtId="0" fontId="18" fillId="0" borderId="6" xfId="0" applyFont="1" applyBorder="1" applyAlignment="1" applyProtection="1">
      <alignment horizontal="center" vertical="center" wrapText="1"/>
    </xf>
    <xf numFmtId="0" fontId="18" fillId="0" borderId="0" xfId="0" applyFont="1" applyBorder="1" applyAlignment="1" applyProtection="1">
      <alignment horizontal="center" vertical="center" wrapText="1"/>
    </xf>
    <xf numFmtId="0" fontId="18" fillId="0" borderId="7" xfId="0" applyFont="1" applyBorder="1" applyAlignment="1" applyProtection="1">
      <alignment horizontal="center" vertical="center" wrapText="1"/>
    </xf>
    <xf numFmtId="0" fontId="20" fillId="0" borderId="6" xfId="0" applyFont="1" applyBorder="1" applyAlignment="1">
      <alignment horizontal="center" vertical="center"/>
    </xf>
    <xf numFmtId="0" fontId="20" fillId="0" borderId="0" xfId="0" applyFont="1" applyBorder="1" applyAlignment="1">
      <alignment horizontal="center" vertical="center"/>
    </xf>
    <xf numFmtId="0" fontId="20" fillId="0" borderId="7" xfId="0" applyFont="1" applyBorder="1" applyAlignment="1">
      <alignment horizontal="center" vertical="center"/>
    </xf>
    <xf numFmtId="0" fontId="23" fillId="0" borderId="13" xfId="0" applyFont="1" applyBorder="1" applyAlignment="1">
      <alignment horizontal="center"/>
    </xf>
    <xf numFmtId="0" fontId="23" fillId="0" borderId="14" xfId="0" applyFont="1" applyBorder="1" applyAlignment="1">
      <alignment horizontal="center"/>
    </xf>
    <xf numFmtId="0" fontId="23" fillId="0" borderId="15" xfId="0" applyFont="1" applyBorder="1" applyAlignment="1">
      <alignment horizontal="center"/>
    </xf>
    <xf numFmtId="0" fontId="15" fillId="0" borderId="0" xfId="2" applyFont="1" applyBorder="1" applyAlignment="1" applyProtection="1">
      <alignment horizontal="center" vertical="center" wrapText="1"/>
    </xf>
    <xf numFmtId="0" fontId="5" fillId="3" borderId="0" xfId="2" applyFont="1" applyFill="1" applyBorder="1" applyAlignment="1" applyProtection="1">
      <alignment horizontal="center" vertical="center"/>
    </xf>
    <xf numFmtId="0" fontId="6" fillId="0" borderId="0" xfId="2" applyFont="1" applyBorder="1" applyAlignment="1" applyProtection="1">
      <alignment horizontal="center" vertical="center"/>
    </xf>
    <xf numFmtId="0" fontId="7" fillId="2" borderId="0" xfId="2" applyFont="1" applyFill="1" applyBorder="1" applyAlignment="1" applyProtection="1">
      <alignment horizontal="center" vertical="center" wrapText="1"/>
    </xf>
    <xf numFmtId="0" fontId="17" fillId="0" borderId="10" xfId="2" applyFont="1" applyBorder="1" applyAlignment="1" applyProtection="1">
      <alignment horizontal="center" vertical="center" wrapText="1"/>
    </xf>
    <xf numFmtId="0" fontId="17" fillId="0" borderId="11" xfId="2" applyFont="1" applyBorder="1" applyAlignment="1" applyProtection="1">
      <alignment horizontal="center" vertical="center" wrapText="1"/>
    </xf>
    <xf numFmtId="0" fontId="17" fillId="0" borderId="12" xfId="2" applyFont="1" applyBorder="1" applyAlignment="1" applyProtection="1">
      <alignment horizontal="center" vertical="center" wrapText="1"/>
    </xf>
    <xf numFmtId="0" fontId="17" fillId="0" borderId="6" xfId="2" applyFont="1" applyBorder="1" applyAlignment="1" applyProtection="1">
      <alignment horizontal="center" vertical="center" wrapText="1"/>
    </xf>
    <xf numFmtId="0" fontId="17" fillId="0" borderId="0" xfId="2" applyFont="1" applyBorder="1" applyAlignment="1" applyProtection="1">
      <alignment horizontal="center" vertical="center" wrapText="1"/>
    </xf>
    <xf numFmtId="0" fontId="17" fillId="0" borderId="7" xfId="2" applyFont="1" applyBorder="1" applyAlignment="1" applyProtection="1">
      <alignment horizontal="center" vertical="center" wrapText="1"/>
    </xf>
    <xf numFmtId="0" fontId="19" fillId="0" borderId="0" xfId="0" applyFont="1" applyBorder="1" applyAlignment="1">
      <alignment horizontal="center" vertical="center"/>
    </xf>
    <xf numFmtId="0" fontId="19" fillId="0" borderId="7" xfId="0" applyFont="1" applyBorder="1" applyAlignment="1">
      <alignment horizontal="center" vertical="center"/>
    </xf>
    <xf numFmtId="0" fontId="30" fillId="6" borderId="31" xfId="0" applyFont="1" applyFill="1" applyBorder="1" applyAlignment="1" applyProtection="1">
      <alignment horizontal="center" vertical="center" wrapText="1"/>
    </xf>
    <xf numFmtId="0" fontId="30" fillId="6" borderId="32" xfId="0" applyFont="1" applyFill="1" applyBorder="1" applyAlignment="1" applyProtection="1">
      <alignment horizontal="center" vertical="center" wrapText="1"/>
    </xf>
    <xf numFmtId="0" fontId="30" fillId="6" borderId="33" xfId="0" applyFont="1" applyFill="1" applyBorder="1" applyAlignment="1" applyProtection="1">
      <alignment horizontal="center" vertical="center" wrapText="1"/>
    </xf>
    <xf numFmtId="0" fontId="30" fillId="6" borderId="27" xfId="0" applyFont="1" applyFill="1" applyBorder="1" applyAlignment="1" applyProtection="1">
      <alignment horizontal="left" vertical="center" wrapText="1"/>
    </xf>
    <xf numFmtId="0" fontId="30" fillId="6" borderId="28" xfId="0" applyFont="1" applyFill="1" applyBorder="1" applyAlignment="1" applyProtection="1">
      <alignment horizontal="left" vertical="center" wrapText="1"/>
    </xf>
    <xf numFmtId="0" fontId="30" fillId="6" borderId="29" xfId="0" applyFont="1" applyFill="1" applyBorder="1" applyAlignment="1" applyProtection="1">
      <alignment horizontal="left" vertical="center" wrapText="1"/>
    </xf>
    <xf numFmtId="0" fontId="30" fillId="6" borderId="35" xfId="0" applyFont="1" applyFill="1" applyBorder="1" applyAlignment="1" applyProtection="1">
      <alignment horizontal="center" vertical="center" wrapText="1"/>
    </xf>
    <xf numFmtId="0" fontId="30" fillId="6" borderId="11" xfId="0" applyFont="1" applyFill="1" applyBorder="1" applyAlignment="1" applyProtection="1">
      <alignment horizontal="center" vertical="center" wrapText="1"/>
    </xf>
    <xf numFmtId="0" fontId="30" fillId="6" borderId="12" xfId="0" applyFont="1" applyFill="1" applyBorder="1" applyAlignment="1" applyProtection="1">
      <alignment horizontal="center" vertical="center" wrapText="1"/>
    </xf>
    <xf numFmtId="0" fontId="30" fillId="6" borderId="27" xfId="0" applyFont="1" applyFill="1" applyBorder="1" applyAlignment="1" applyProtection="1">
      <alignment horizontal="center" vertical="center" wrapText="1"/>
    </xf>
    <xf numFmtId="0" fontId="30" fillId="6" borderId="28" xfId="0" applyFont="1" applyFill="1" applyBorder="1" applyAlignment="1" applyProtection="1">
      <alignment horizontal="center" vertical="center" wrapText="1"/>
    </xf>
    <xf numFmtId="0" fontId="30" fillId="6" borderId="30" xfId="0" applyFont="1" applyFill="1" applyBorder="1" applyAlignment="1" applyProtection="1">
      <alignment horizontal="center" vertical="center" wrapText="1"/>
    </xf>
    <xf numFmtId="0" fontId="26" fillId="0" borderId="0" xfId="0" applyFont="1" applyFill="1" applyBorder="1" applyAlignment="1" applyProtection="1">
      <alignment horizontal="left" vertical="center"/>
    </xf>
    <xf numFmtId="0" fontId="26" fillId="0" borderId="0"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7" fillId="2" borderId="1" xfId="0" applyFont="1" applyFill="1" applyBorder="1" applyAlignment="1" applyProtection="1">
      <alignment horizontal="center" vertical="center"/>
    </xf>
    <xf numFmtId="0" fontId="27" fillId="2" borderId="2" xfId="0" applyFont="1" applyFill="1" applyBorder="1" applyAlignment="1" applyProtection="1">
      <alignment horizontal="center" vertical="center"/>
    </xf>
    <xf numFmtId="0" fontId="27" fillId="2" borderId="3" xfId="0" applyFont="1" applyFill="1" applyBorder="1" applyAlignment="1" applyProtection="1">
      <alignment horizontal="center" vertical="center"/>
    </xf>
    <xf numFmtId="0" fontId="28" fillId="4" borderId="20" xfId="0" applyFont="1" applyFill="1" applyBorder="1" applyAlignment="1" applyProtection="1">
      <alignment horizontal="center" vertical="center" wrapText="1"/>
    </xf>
    <xf numFmtId="0" fontId="28" fillId="4" borderId="24" xfId="0" applyFont="1" applyFill="1" applyBorder="1" applyAlignment="1" applyProtection="1">
      <alignment horizontal="center" vertical="center" wrapText="1"/>
    </xf>
    <xf numFmtId="164" fontId="28" fillId="4" borderId="20" xfId="4" applyNumberFormat="1" applyFont="1" applyFill="1" applyBorder="1" applyAlignment="1" applyProtection="1">
      <alignment horizontal="center" vertical="center" wrapText="1"/>
    </xf>
    <xf numFmtId="164" fontId="28" fillId="4" borderId="24" xfId="4" applyNumberFormat="1" applyFont="1" applyFill="1" applyBorder="1" applyAlignment="1" applyProtection="1">
      <alignment horizontal="center" vertical="center" wrapText="1"/>
    </xf>
    <xf numFmtId="44" fontId="28" fillId="4" borderId="21" xfId="3" applyFont="1" applyFill="1" applyBorder="1" applyAlignment="1" applyProtection="1">
      <alignment horizontal="center" vertical="center" wrapText="1"/>
    </xf>
    <xf numFmtId="44" fontId="28" fillId="4" borderId="22" xfId="3" applyFont="1" applyFill="1" applyBorder="1" applyAlignment="1" applyProtection="1">
      <alignment horizontal="center" vertical="center" wrapText="1"/>
    </xf>
    <xf numFmtId="0" fontId="8" fillId="0" borderId="0" xfId="0" applyFont="1" applyAlignment="1" applyProtection="1">
      <alignment horizontal="center" vertical="center" wrapText="1"/>
    </xf>
    <xf numFmtId="0" fontId="8" fillId="0" borderId="0" xfId="0" applyFont="1" applyBorder="1" applyAlignment="1" applyProtection="1">
      <alignment horizontal="center" vertical="center" wrapText="1"/>
    </xf>
    <xf numFmtId="0" fontId="24" fillId="0" borderId="0" xfId="0" applyFont="1" applyAlignment="1" applyProtection="1">
      <alignment horizontal="center" vertical="center"/>
    </xf>
    <xf numFmtId="44" fontId="11" fillId="4" borderId="2" xfId="1" applyFont="1" applyFill="1" applyBorder="1" applyAlignment="1" applyProtection="1">
      <alignment horizontal="center" vertical="center"/>
    </xf>
    <xf numFmtId="44" fontId="11" fillId="4" borderId="3" xfId="1" applyFont="1" applyFill="1" applyBorder="1" applyAlignment="1" applyProtection="1">
      <alignment horizontal="center" vertical="center"/>
    </xf>
    <xf numFmtId="44" fontId="11" fillId="0" borderId="2" xfId="1" applyFont="1" applyBorder="1" applyAlignment="1" applyProtection="1">
      <alignment horizontal="center" vertical="center"/>
    </xf>
    <xf numFmtId="44" fontId="11" fillId="0" borderId="3" xfId="1" applyFont="1" applyBorder="1" applyAlignment="1" applyProtection="1">
      <alignment horizontal="center" vertical="center"/>
    </xf>
    <xf numFmtId="0" fontId="24" fillId="0" borderId="0" xfId="2" applyFont="1" applyAlignment="1" applyProtection="1">
      <alignment horizontal="center" vertical="center"/>
    </xf>
    <xf numFmtId="0" fontId="13" fillId="3" borderId="1" xfId="2" applyFont="1" applyFill="1" applyBorder="1" applyAlignment="1" applyProtection="1">
      <alignment horizontal="center" vertical="center" wrapText="1"/>
    </xf>
    <xf numFmtId="0" fontId="13" fillId="3" borderId="2" xfId="2" applyFont="1" applyFill="1" applyBorder="1" applyAlignment="1" applyProtection="1">
      <alignment horizontal="center" vertical="center" wrapText="1"/>
    </xf>
    <xf numFmtId="0" fontId="13" fillId="3" borderId="3" xfId="2" applyFont="1" applyFill="1" applyBorder="1" applyAlignment="1" applyProtection="1">
      <alignment horizontal="center" vertical="center" wrapText="1"/>
    </xf>
    <xf numFmtId="0" fontId="13" fillId="2" borderId="1" xfId="2" applyFont="1" applyFill="1" applyBorder="1" applyAlignment="1" applyProtection="1">
      <alignment horizontal="center" vertical="center"/>
    </xf>
    <xf numFmtId="0" fontId="13" fillId="2" borderId="2" xfId="2" applyFont="1" applyFill="1" applyBorder="1" applyAlignment="1" applyProtection="1">
      <alignment horizontal="center" vertical="center"/>
    </xf>
    <xf numFmtId="0" fontId="13" fillId="2" borderId="3" xfId="2" applyFont="1" applyFill="1" applyBorder="1" applyAlignment="1" applyProtection="1">
      <alignment horizontal="center" vertical="center"/>
    </xf>
    <xf numFmtId="44" fontId="11" fillId="0" borderId="0" xfId="1" applyFont="1" applyBorder="1" applyAlignment="1" applyProtection="1">
      <alignment horizontal="center" vertical="center"/>
    </xf>
    <xf numFmtId="44" fontId="11" fillId="0" borderId="16" xfId="1" applyFont="1" applyBorder="1" applyAlignment="1" applyProtection="1">
      <alignment horizontal="center" vertical="center"/>
    </xf>
  </cellXfs>
  <cellStyles count="5">
    <cellStyle name="Milliers" xfId="4" builtinId="3"/>
    <cellStyle name="Monétaire" xfId="1" builtinId="4"/>
    <cellStyle name="Monétaire 2" xfId="3"/>
    <cellStyle name="Normal" xfId="0" builtinId="0"/>
    <cellStyle name="Normal 2" xfId="2"/>
  </cellStyles>
  <dxfs count="0"/>
  <tableStyles count="0" defaultTableStyle="TableStyleMedium2" defaultPivotStyle="PivotStyleLight16"/>
  <colors>
    <mruColors>
      <color rgb="FF5F5F5F"/>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571500</xdr:colOff>
      <xdr:row>47</xdr:row>
      <xdr:rowOff>76200</xdr:rowOff>
    </xdr:from>
    <xdr:to>
      <xdr:col>4</xdr:col>
      <xdr:colOff>534035</xdr:colOff>
      <xdr:row>49</xdr:row>
      <xdr:rowOff>184150</xdr:rowOff>
    </xdr:to>
    <xdr:pic>
      <xdr:nvPicPr>
        <xdr:cNvPr id="2" name="Image 1">
          <a:extLst>
            <a:ext uri="{FF2B5EF4-FFF2-40B4-BE49-F238E27FC236}">
              <a16:creationId xmlns:a16="http://schemas.microsoft.com/office/drawing/2014/main" xmlns="" id="{27B52F7E-B375-4AA2-9B47-86333A46690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0" y="10972800"/>
          <a:ext cx="1010285" cy="755650"/>
        </a:xfrm>
        <a:prstGeom prst="rect">
          <a:avLst/>
        </a:prstGeom>
        <a:noFill/>
        <a:ln>
          <a:noFill/>
        </a:ln>
      </xdr:spPr>
    </xdr:pic>
    <xdr:clientData/>
  </xdr:twoCellAnchor>
  <xdr:twoCellAnchor editAs="oneCell">
    <xdr:from>
      <xdr:col>0</xdr:col>
      <xdr:colOff>895350</xdr:colOff>
      <xdr:row>13</xdr:row>
      <xdr:rowOff>38099</xdr:rowOff>
    </xdr:from>
    <xdr:to>
      <xdr:col>7</xdr:col>
      <xdr:colOff>333375</xdr:colOff>
      <xdr:row>39</xdr:row>
      <xdr:rowOff>104774</xdr:rowOff>
    </xdr:to>
    <xdr:pic>
      <xdr:nvPicPr>
        <xdr:cNvPr id="4" name="Image 3">
          <a:extLst>
            <a:ext uri="{FF2B5EF4-FFF2-40B4-BE49-F238E27FC236}">
              <a16:creationId xmlns:a16="http://schemas.microsoft.com/office/drawing/2014/main" xmlns="" id="{D0C0B05A-44ED-4BCA-8DC3-8077A949AF9C}"/>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95350" y="4457699"/>
          <a:ext cx="6772275" cy="5019675"/>
        </a:xfrm>
        <a:prstGeom prst="roundRect">
          <a:avLst>
            <a:gd name="adj" fmla="val 8594"/>
          </a:avLst>
        </a:prstGeom>
        <a:solidFill>
          <a:srgbClr val="FFFFFF">
            <a:shade val="85000"/>
          </a:srgbClr>
        </a:solidFill>
        <a:ln>
          <a:noFill/>
        </a:ln>
        <a:effectLst>
          <a:reflection blurRad="12700" stA="38000" endPos="28000" dist="5000" dir="5400000" sy="-100000" algn="bl" rotWithShape="0"/>
        </a:effec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herter\Google%20Drive\Thierry\Thierry%20-%20EVALIT\Affaires\La%20Grande%20All&#233;e\Sous%20sol\DPGF%20sous%20-sol%20(s)%2022%2011%20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dmin\Google%20Drive\Thierry\Thierry%20-%20EVALIT\Affaires\La%20Grande%20All&#233;e\Bat%20A\Lot%20Electricit&#233;-CFaibles%20DPGF%20La%20grande%20ALLEE%20B&#226;t%20A%20version%2025%2011%20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Sous-sol"/>
      <sheetName val="base prix à compléter"/>
    </sheetNames>
    <sheetDataSet>
      <sheetData sheetId="0" refreshError="1"/>
      <sheetData sheetId="1" refreshError="1"/>
      <sheetData sheetId="2">
        <row r="44">
          <cell r="A44" t="str">
            <v>1 foyer lumineux sur lampe + terre et 1 détecteur de présence plafonnier 360° à temporisation réglable (D)</v>
          </cell>
          <cell r="B44" t="str">
            <v>p</v>
          </cell>
          <cell r="D44" t="str">
            <v>Conduites et conducteurs - Force</v>
          </cell>
        </row>
        <row r="45">
          <cell r="A45" t="str">
            <v xml:space="preserve">1 foyer lumineux sur lampe + terre sur 1 interrupteur simple allumage étanche </v>
          </cell>
          <cell r="B45" t="str">
            <v>p</v>
          </cell>
          <cell r="D45" t="str">
            <v>Conduites et conducteurs - Force</v>
          </cell>
        </row>
        <row r="46">
          <cell r="A46" t="str">
            <v xml:space="preserve">10 foyers lumineux sur circuit permanent  </v>
          </cell>
          <cell r="B46" t="str">
            <v>p</v>
          </cell>
          <cell r="D46" t="str">
            <v>Conduites et conducteurs - Force</v>
          </cell>
        </row>
        <row r="47">
          <cell r="A47" t="str">
            <v>2 foyers lumineux sur lampe + terre et 1 détecteur de présence plafonnier 360° à temporisation réglable (D)</v>
          </cell>
          <cell r="B47" t="str">
            <v>p</v>
          </cell>
          <cell r="D47" t="str">
            <v>Conduites et conducteurs - Force</v>
          </cell>
        </row>
        <row r="48">
          <cell r="A48" t="str">
            <v>3 foyers lumineux sur lampe + terre et 2 détecteurs de présence plafonnier 360° à temporisation réglable (D)</v>
          </cell>
          <cell r="B48" t="str">
            <v>p</v>
          </cell>
          <cell r="D48" t="str">
            <v>Conduites et conducteurs - Force</v>
          </cell>
        </row>
        <row r="49">
          <cell r="A49" t="str">
            <v>4x95 mm² (alimentation locaux professionnels) 70kVA</v>
          </cell>
          <cell r="B49" t="str">
            <v>ml</v>
          </cell>
          <cell r="D49" t="str">
            <v>Colonne rampante</v>
          </cell>
        </row>
        <row r="50">
          <cell r="A50" t="str">
            <v>5 foyer lumineux sur lampe + terre et 2 détecteurs de présence plafonnier 360° à temporisation réglable (D)</v>
          </cell>
          <cell r="B50" t="str">
            <v>p</v>
          </cell>
          <cell r="D50" t="str">
            <v>Conduites et conducteurs - Force</v>
          </cell>
        </row>
        <row r="51">
          <cell r="A51" t="str">
            <v>6 foyers lumineux sur lampe + terre et 1 détecteur de présence plafonnier 360° à temporisation réglable (D)</v>
          </cell>
          <cell r="B51" t="str">
            <v>p</v>
          </cell>
          <cell r="D51" t="str">
            <v>Conduites et conducteurs - Force</v>
          </cell>
        </row>
        <row r="52">
          <cell r="A52" t="str">
            <v>6 foyers lumineux sur lampe + terre et 3 détecteurs de présence plafonnier 360° à temporisation réglable (D)</v>
          </cell>
          <cell r="B52" t="str">
            <v>p</v>
          </cell>
          <cell r="D52" t="str">
            <v>Conduites et conducteurs - Force</v>
          </cell>
        </row>
        <row r="53">
          <cell r="A53" t="str">
            <v xml:space="preserve">7 foyers lumineux sur circuit permanent  </v>
          </cell>
          <cell r="B53" t="str">
            <v>p</v>
          </cell>
          <cell r="D53" t="str">
            <v>Conduites et conducteurs - Force</v>
          </cell>
        </row>
        <row r="54">
          <cell r="A54" t="str">
            <v>7 foyers lumineux sur lampe + terre et 3 détecteurs de présence plafonnier 360° à temporisation réglable (D)</v>
          </cell>
          <cell r="B54" t="str">
            <v>p</v>
          </cell>
          <cell r="D54" t="str">
            <v>Conduites et conducteurs - Force</v>
          </cell>
        </row>
        <row r="55">
          <cell r="A55" t="str">
            <v>7 foyers lumineux sur lampe + terre et 4 détecteurs de présence plafonnier 360° à temporisation réglable (D)</v>
          </cell>
          <cell r="B55" t="str">
            <v>p</v>
          </cell>
          <cell r="D55" t="str">
            <v>Conduites et conducteurs - Force</v>
          </cell>
        </row>
        <row r="56">
          <cell r="A56" t="str">
            <v>8 foyers lumineux sur lampe + terre et 4 détecteurs de présence plafonnier 360° à temporisation réglable (D)</v>
          </cell>
          <cell r="B56" t="str">
            <v>p</v>
          </cell>
          <cell r="D56" t="str">
            <v>Conduites et conducteurs - Force</v>
          </cell>
        </row>
        <row r="57">
          <cell r="A57" t="str">
            <v xml:space="preserve">Alimentation installation de chantier : 1 coffret électrique  </v>
          </cell>
          <cell r="B57" t="str">
            <v>ens</v>
          </cell>
          <cell r="D57" t="str">
            <v>Installation de chantier , études, DOE, consuels</v>
          </cell>
        </row>
        <row r="58">
          <cell r="A58" t="str">
            <v xml:space="preserve">Alimentation installation de la base vie </v>
          </cell>
          <cell r="B58" t="str">
            <v>p</v>
          </cell>
          <cell r="D58" t="str">
            <v>Installation de chantier , études, DOE, consuels</v>
          </cell>
        </row>
        <row r="59">
          <cell r="A59" t="str">
            <v>Barrette de contrôle de terre</v>
          </cell>
          <cell r="B59" t="str">
            <v>p</v>
          </cell>
          <cell r="D59" t="str">
            <v>Prise et mise à la terre</v>
          </cell>
        </row>
        <row r="60">
          <cell r="A60" t="str">
            <v>Bloc autonome d'éclairage de sécurité (balisage) autonomie 1 heure télécommandé  SATI 45 lumens y compris inscription et fixation</v>
          </cell>
          <cell r="B60" t="str">
            <v>p</v>
          </cell>
          <cell r="D60" t="str">
            <v>Eclairage de sécurité</v>
          </cell>
        </row>
        <row r="61">
          <cell r="A61" t="str">
            <v>Bloc autonome d'éclairage de sécurité type C autonomie 1,30 heure minimum 55 lumens portatif y compris inscription et fixation (pour tableau Electrique, machinerie ascenseur)</v>
          </cell>
          <cell r="B61" t="str">
            <v>p</v>
          </cell>
          <cell r="D61" t="str">
            <v>Eclairage de sécurité</v>
          </cell>
        </row>
        <row r="62">
          <cell r="A62" t="str">
            <v xml:space="preserve">Boite de dérivation 80x80 </v>
          </cell>
          <cell r="B62" t="str">
            <v>ens</v>
          </cell>
          <cell r="D62" t="str">
            <v>Eclairage de sécurité</v>
          </cell>
        </row>
        <row r="63">
          <cell r="A63" t="str">
            <v xml:space="preserve">Borne basse 1x42W y compris socle en béton </v>
          </cell>
          <cell r="B63" t="str">
            <v>p</v>
          </cell>
          <cell r="D63" t="str">
            <v>Appareils d'éclairage divers</v>
          </cell>
        </row>
        <row r="64">
          <cell r="A64" t="str">
            <v>Câble 2 paires ø 0,6 mm avec blindage</v>
          </cell>
          <cell r="B64" t="str">
            <v>ml</v>
          </cell>
          <cell r="D64" t="str">
            <v>Colonne rampante</v>
          </cell>
        </row>
        <row r="65">
          <cell r="A65" t="str">
            <v>Câble H07V 25 mm²</v>
          </cell>
          <cell r="B65" t="str">
            <v>ml</v>
          </cell>
          <cell r="D65" t="str">
            <v>Prise et mise à la terre</v>
          </cell>
        </row>
        <row r="66">
          <cell r="A66" t="str">
            <v>Câble U1000 R2V 4 x 25 mm²</v>
          </cell>
          <cell r="B66" t="str">
            <v>ml</v>
          </cell>
          <cell r="D66" t="str">
            <v>Dérivation individuelles</v>
          </cell>
        </row>
        <row r="67">
          <cell r="A67" t="str">
            <v>Câble U1000 RO2V 5 x 1,5 mm²</v>
          </cell>
          <cell r="B67" t="str">
            <v>ml</v>
          </cell>
          <cell r="D67" t="str">
            <v>Eclairage de sécurité</v>
          </cell>
        </row>
        <row r="68">
          <cell r="A68" t="str">
            <v>Cosse de serrage et toutes sujétions</v>
          </cell>
          <cell r="B68" t="str">
            <v>p</v>
          </cell>
          <cell r="D68" t="str">
            <v>Prise et mise à la terre</v>
          </cell>
        </row>
        <row r="69">
          <cell r="A69" t="str">
            <v>Cuivre nu 25 mm² posé en fond de fouille</v>
          </cell>
          <cell r="B69" t="str">
            <v>ml</v>
          </cell>
          <cell r="D69" t="str">
            <v>Prise et mise à la terre</v>
          </cell>
        </row>
        <row r="70">
          <cell r="A70" t="str">
            <v>Cuivre nu 25 mm² sous tube</v>
          </cell>
          <cell r="B70" t="str">
            <v>ml</v>
          </cell>
          <cell r="D70" t="str">
            <v>Prise et mise à la terre</v>
          </cell>
        </row>
        <row r="71">
          <cell r="A71" t="str">
            <v xml:space="preserve">Eclairage de chantier </v>
          </cell>
          <cell r="B71" t="str">
            <v>ens</v>
          </cell>
          <cell r="D71" t="str">
            <v>Installation de chantier , études, DOE, consuels</v>
          </cell>
        </row>
        <row r="72">
          <cell r="A72" t="str">
            <v>Ensemble comprenant :
120 ml de câble U1000 R2V 5G4 mm² encastré sous tube + boite de dérivation</v>
          </cell>
          <cell r="B72" t="str">
            <v>p</v>
          </cell>
          <cell r="D72" t="str">
            <v>Conduites et conducteurs - Force</v>
          </cell>
        </row>
        <row r="73">
          <cell r="A73" t="str">
            <v xml:space="preserve">Ensemble comprenant :
45 ml de câble U1000 R2V 3G2,5 mm² encastré sous tube + boite de dérivation </v>
          </cell>
          <cell r="B73" t="str">
            <v>p</v>
          </cell>
          <cell r="D73" t="str">
            <v>Conduites et conducteurs - Force</v>
          </cell>
        </row>
        <row r="74">
          <cell r="A74" t="str">
            <v xml:space="preserve">Ensemble comprenant :
45 ml de câble U1000 R2V 5G4 mm² encastré sous tube + boite de dérivation </v>
          </cell>
          <cell r="B74" t="str">
            <v>p</v>
          </cell>
          <cell r="D74" t="str">
            <v>Conduites et conducteurs - Force</v>
          </cell>
        </row>
        <row r="75">
          <cell r="A75" t="str">
            <v xml:space="preserve">Ensemble comprenant :
75 ml de câble U1000 R2V 3G4 mm² encastré sous tube TPC 63 + boite de dérivation, y compris percement ou réservations </v>
          </cell>
          <cell r="B75" t="str">
            <v>p</v>
          </cell>
          <cell r="D75" t="str">
            <v>Conduites et conducteurs - Force</v>
          </cell>
        </row>
        <row r="76">
          <cell r="A76" t="str">
            <v xml:space="preserve">Etude PAC plans de réservations </v>
          </cell>
          <cell r="B76" t="str">
            <v>ens</v>
          </cell>
          <cell r="D76" t="str">
            <v>Installation de chantier , études, DOE, consuels</v>
          </cell>
        </row>
        <row r="77">
          <cell r="A77" t="str">
            <v xml:space="preserve">Frais consuel </v>
          </cell>
          <cell r="B77" t="str">
            <v>ens</v>
          </cell>
          <cell r="D77" t="str">
            <v>Installation de chantier , études, DOE, consuels</v>
          </cell>
        </row>
        <row r="78">
          <cell r="A78" t="str">
            <v>Grille de protection IP X X 9</v>
          </cell>
          <cell r="B78" t="str">
            <v>p</v>
          </cell>
          <cell r="D78" t="str">
            <v>Eclairage de sécurité</v>
          </cell>
        </row>
        <row r="79">
          <cell r="A79" t="str">
            <v xml:space="preserve">Hublot garage 1x15w IP65 </v>
          </cell>
          <cell r="B79" t="str">
            <v>p</v>
          </cell>
          <cell r="D79" t="str">
            <v>Appareils d'éclairage divers</v>
          </cell>
        </row>
        <row r="80">
          <cell r="A80" t="str">
            <v xml:space="preserve">Installation de chantier selon PGC </v>
          </cell>
          <cell r="B80" t="str">
            <v>ens</v>
          </cell>
          <cell r="D80" t="str">
            <v>Installation de chantier , études, DOE, consuels</v>
          </cell>
        </row>
        <row r="81">
          <cell r="A81" t="str">
            <v>Interconnexion de l'ensemble des terres des bâtiments y compris toutes sujétions</v>
          </cell>
          <cell r="B81" t="str">
            <v>p</v>
          </cell>
          <cell r="D81" t="str">
            <v>Prise et mise à la terre</v>
          </cell>
        </row>
        <row r="82">
          <cell r="A82" t="str">
            <v>Luminaire plafonnier sous forme de réglette fluorescente étanche IP 66 du type PHILIPS PACIFIC 195 C Clips 254 C équipé d'une platine avec alimentation électronique HFP cathodes chaudes et 2xTL54W et fixation (D) (parking)</v>
          </cell>
          <cell r="B82" t="str">
            <v>p</v>
          </cell>
          <cell r="D82" t="str">
            <v>Appareils d'éclairage divers</v>
          </cell>
        </row>
        <row r="83">
          <cell r="A83" t="str">
            <v>Mise à la terre des masses du  bâtiment conformément à la norme C15 100 (conduites eaux usées, gaz, antenne TV etc.) l'ensemble</v>
          </cell>
          <cell r="B83" t="str">
            <v>p</v>
          </cell>
          <cell r="D83" t="str">
            <v>Prise et mise à la terre</v>
          </cell>
        </row>
        <row r="84">
          <cell r="A84" t="str">
            <v>Prise de courant 2 x 10/16A + terre  (Locaux techniques)</v>
          </cell>
          <cell r="B84" t="str">
            <v>p</v>
          </cell>
          <cell r="D84" t="str">
            <v>Conduites et conducteurs - Force</v>
          </cell>
        </row>
        <row r="85">
          <cell r="A85" t="str">
            <v>Prise de courant 2 x 10/16A + terre (locaux vélos)</v>
          </cell>
          <cell r="B85" t="str">
            <v>p</v>
          </cell>
          <cell r="D85" t="str">
            <v>Conduites et conducteurs - Force</v>
          </cell>
        </row>
        <row r="86">
          <cell r="A86" t="str">
            <v>Tube ICT ø 20</v>
          </cell>
          <cell r="B86" t="str">
            <v>ml</v>
          </cell>
          <cell r="D86" t="str">
            <v>Eclairage de sécurité</v>
          </cell>
        </row>
        <row r="87">
          <cell r="A87" t="str">
            <v>Tube ICTA ø 32</v>
          </cell>
          <cell r="B87" t="str">
            <v>ml</v>
          </cell>
          <cell r="D87" t="str">
            <v>Dérivation individuelles</v>
          </cell>
        </row>
        <row r="88">
          <cell r="A88" t="str">
            <v>Tube IRO ø 20</v>
          </cell>
          <cell r="B88" t="str">
            <v>ml</v>
          </cell>
          <cell r="D88" t="str">
            <v>Prise et mise à la terre</v>
          </cell>
        </row>
        <row r="89">
          <cell r="A89" t="str">
            <v>Tube IRO ø 25</v>
          </cell>
          <cell r="B89" t="str">
            <v>ml</v>
          </cell>
          <cell r="D89" t="str">
            <v>Prise et mise à la terre</v>
          </cell>
        </row>
        <row r="90">
          <cell r="A90" t="str">
            <v xml:space="preserve">Tuyau protège câble en PVC ø 50 m noyé en dalle haute sous-sol </v>
          </cell>
          <cell r="B90" t="str">
            <v>ml</v>
          </cell>
          <cell r="D90" t="str">
            <v>Colonne rampante</v>
          </cell>
        </row>
        <row r="91">
          <cell r="A91" t="str">
            <v xml:space="preserve">Tuyau protège câble en PVC ø 63 m noyé en dalle haute sous-sol </v>
          </cell>
          <cell r="B91" t="str">
            <v>ml</v>
          </cell>
          <cell r="D91" t="str">
            <v>Colonne rampante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Bat A"/>
      <sheetName val="base prix à compléter"/>
    </sheetNames>
    <sheetDataSet>
      <sheetData sheetId="0" refreshError="1"/>
      <sheetData sheetId="1" refreshError="1"/>
      <sheetData sheetId="2">
        <row r="16">
          <cell r="A16" t="str">
            <v>1 Foyer lumineux simple + 1 foyer lumineux en applique + terre</v>
          </cell>
          <cell r="B16" t="str">
            <v>p</v>
          </cell>
          <cell r="D16" t="str">
            <v>CONDUITES ET CONDUCTEURS LOGEMENTS</v>
          </cell>
        </row>
        <row r="17">
          <cell r="A17" t="str">
            <v>1 Liaison tableau électrique - gaine technique (Ec + EF + CH), y compris câblage fourreaux et toutes sujétion pour la réalisation du systéme HAGER</v>
          </cell>
          <cell r="B17" t="str">
            <v>p</v>
          </cell>
          <cell r="D17" t="str">
            <v>CONDUITES ET CONDUCTEURS LOGEMENTS</v>
          </cell>
        </row>
        <row r="18">
          <cell r="A18" t="str">
            <v>Alimentation complète avec amplificateur incorporé, transformateur, à monter dans l'armoire commune y compris les relais auxiliaires pour allumage éclairage des paliers</v>
          </cell>
          <cell r="B18" t="str">
            <v>p</v>
          </cell>
          <cell r="D18" t="str">
            <v xml:space="preserve">VIDEOPHONIE </v>
          </cell>
        </row>
        <row r="19">
          <cell r="A19" t="str">
            <v xml:space="preserve">Alimentation installation de chantier : 1 coffret électrique  </v>
          </cell>
          <cell r="B19" t="str">
            <v>ens</v>
          </cell>
          <cell r="D19" t="str">
            <v>INSTALLATION DE CHANTIER, ETUDES, DOE, CONSUEL</v>
          </cell>
        </row>
        <row r="20">
          <cell r="A20" t="str">
            <v xml:space="preserve">Alimentation installation de la base vie </v>
          </cell>
          <cell r="B20" t="str">
            <v>p</v>
          </cell>
          <cell r="D20" t="str">
            <v>INSTALLATION DE CHANTIER, ETUDES, DOE, CONSUEL</v>
          </cell>
        </row>
        <row r="21">
          <cell r="A21" t="str">
            <v xml:space="preserve">Alimentation secourue 14Ah - 24 h autonomie </v>
          </cell>
          <cell r="B21" t="str">
            <v>ens</v>
          </cell>
          <cell r="D21" t="str">
            <v xml:space="preserve">SYSTÈME DE SECURITE INCENDIE </v>
          </cell>
        </row>
        <row r="22">
          <cell r="A22" t="str">
            <v xml:space="preserve">Amplificateur </v>
          </cell>
          <cell r="B22" t="str">
            <v>p</v>
          </cell>
          <cell r="D22" t="str">
            <v>DISTRIBUTION TELEVISION</v>
          </cell>
        </row>
        <row r="23">
          <cell r="A23" t="str">
            <v xml:space="preserve">Antenne TNT à poser en toiture plate avec haubannage et fixation </v>
          </cell>
          <cell r="B23" t="str">
            <v>p</v>
          </cell>
          <cell r="D23" t="str">
            <v>DISTRIBUTION TELEVISION</v>
          </cell>
        </row>
        <row r="24">
          <cell r="A24" t="str">
            <v>Barrette de connexion téléreport 4 compteurs</v>
          </cell>
          <cell r="B24" t="str">
            <v>p</v>
          </cell>
          <cell r="D24" t="str">
            <v>COLONNES RAMPANTES, MONTANTES, COMPTAGES</v>
          </cell>
        </row>
        <row r="25">
          <cell r="A25" t="str">
            <v>Barrette de contrôle de terre</v>
          </cell>
          <cell r="B25" t="str">
            <v>p</v>
          </cell>
          <cell r="D25" t="str">
            <v>PRISE ET MISE A LA TERRE</v>
          </cell>
        </row>
        <row r="26">
          <cell r="A26" t="str">
            <v>Bloc autonome d'éclairage de sécurité (balisage) autonomie 1 heure télécommandé LEGRAND SATI 45 lumens y compris inscription et fixation</v>
          </cell>
          <cell r="B26" t="str">
            <v>p</v>
          </cell>
          <cell r="D26" t="str">
            <v>ECLAIRAGE DE SECURITE</v>
          </cell>
        </row>
        <row r="27">
          <cell r="A27" t="str">
            <v>Bloc autonome d'éclairage de sécurité type C autonomie 1,30 heure minimum 55 lumens portatif y compris inscription et fixation (pour tableau Electrique, machinerie ascenseur)</v>
          </cell>
          <cell r="B27" t="str">
            <v>p</v>
          </cell>
          <cell r="D27" t="str">
            <v>ECLAIRAGE DE SECURITE</v>
          </cell>
        </row>
        <row r="28">
          <cell r="A28" t="str">
            <v>Boite de dérivation 960°</v>
          </cell>
          <cell r="B28" t="str">
            <v>ens</v>
          </cell>
          <cell r="D28" t="str">
            <v xml:space="preserve">SYSTÈME DE SECURITE INCENDIE </v>
          </cell>
        </row>
        <row r="29">
          <cell r="A29" t="str">
            <v>Boite de distribution à 8 directions avec coupleur</v>
          </cell>
          <cell r="B29" t="str">
            <v>p</v>
          </cell>
          <cell r="D29" t="str">
            <v>DISTRIBUTION TELEVISION</v>
          </cell>
        </row>
        <row r="30">
          <cell r="A30" t="str">
            <v>Boîtier de téléreport encastré complet avec tous les accessoires (sur Coffret de branchement)</v>
          </cell>
          <cell r="B30" t="str">
            <v>p</v>
          </cell>
          <cell r="D30" t="str">
            <v>COLONNES RAMPANTES, MONTANTES, COMPTAGES</v>
          </cell>
        </row>
        <row r="31">
          <cell r="A31" t="str">
            <v>Borne de raccordement avec tous les accessoires</v>
          </cell>
          <cell r="B31" t="str">
            <v>p</v>
          </cell>
          <cell r="D31" t="str">
            <v>DISTRIBUTION TELEVISION</v>
          </cell>
        </row>
        <row r="32">
          <cell r="A32" t="str">
            <v>Bouton poussoir avec porte étiquette</v>
          </cell>
          <cell r="B32" t="str">
            <v>p</v>
          </cell>
          <cell r="D32" t="str">
            <v xml:space="preserve">VIDEOPHONIE </v>
          </cell>
        </row>
        <row r="33">
          <cell r="A33" t="str">
            <v>Bouton poussoir ouvre porte</v>
          </cell>
          <cell r="B33" t="str">
            <v>p</v>
          </cell>
          <cell r="D33" t="str">
            <v xml:space="preserve">VIDEOPHONIE </v>
          </cell>
        </row>
        <row r="34">
          <cell r="A34" t="str">
            <v>Câble 2 paires ø 0,6 mm avec blindage</v>
          </cell>
          <cell r="B34" t="str">
            <v>ml</v>
          </cell>
          <cell r="D34" t="str">
            <v>COLONNES RAMPANTES, MONTANTES, COMPTAGES</v>
          </cell>
        </row>
        <row r="35">
          <cell r="A35" t="str">
            <v>Câble coaxial</v>
          </cell>
          <cell r="B35" t="str">
            <v>ml</v>
          </cell>
          <cell r="D35" t="str">
            <v>DISTRIBUTION TELEVISION</v>
          </cell>
        </row>
        <row r="36">
          <cell r="A36" t="str">
            <v>Câble CR1 2x2,5mm² posé sous tube</v>
          </cell>
          <cell r="B36" t="str">
            <v>ml</v>
          </cell>
          <cell r="D36" t="str">
            <v xml:space="preserve">SYSTÈME DE SECURITE INCENDIE </v>
          </cell>
        </row>
        <row r="37">
          <cell r="A37" t="str">
            <v xml:space="preserve">Câble d'alimentation des volets de désenfumage, détecteurs et déclencheurs manuels, et sirénes. </v>
          </cell>
          <cell r="B37" t="str">
            <v>p</v>
          </cell>
          <cell r="D37" t="str">
            <v xml:space="preserve">SYSTÈME DE SECURITE INCENDIE </v>
          </cell>
        </row>
        <row r="38">
          <cell r="A38" t="str">
            <v>Câble H07V 16 mm²</v>
          </cell>
          <cell r="B38" t="str">
            <v>ml</v>
          </cell>
          <cell r="D38" t="str">
            <v>PRISE ET MISE A LA TERRE</v>
          </cell>
        </row>
        <row r="39">
          <cell r="A39" t="str">
            <v>Câble H07V 25 mm²</v>
          </cell>
          <cell r="B39" t="str">
            <v>ml</v>
          </cell>
          <cell r="D39" t="str">
            <v>PRISE ET MISE A LA TERRE</v>
          </cell>
        </row>
        <row r="40">
          <cell r="A40" t="str">
            <v>Câble H07V 35 mm²</v>
          </cell>
          <cell r="B40" t="str">
            <v>ml</v>
          </cell>
          <cell r="D40" t="str">
            <v>PRISE ET MISE A LA TERRE</v>
          </cell>
        </row>
        <row r="41">
          <cell r="A41" t="str">
            <v>Câble SYT1 1 paire 8/10e posé sous tube</v>
          </cell>
          <cell r="B41" t="str">
            <v>ml</v>
          </cell>
          <cell r="D41" t="str">
            <v xml:space="preserve">SYSTÈME DE SECURITE INCENDIE </v>
          </cell>
        </row>
        <row r="42">
          <cell r="A42" t="str">
            <v>Câble téléphonique 4 paires</v>
          </cell>
          <cell r="B42" t="str">
            <v>ml</v>
          </cell>
          <cell r="D42" t="str">
            <v>DISTRIBUTION TELEPHONE ET FIBRE OPTIQUE</v>
          </cell>
        </row>
        <row r="43">
          <cell r="A43" t="str">
            <v>Câble U 1000 R2V - 3G 2.5 mm² posé sous tube</v>
          </cell>
          <cell r="B43" t="str">
            <v>ml</v>
          </cell>
          <cell r="D43" t="str">
            <v xml:space="preserve">SYSTÈME DE SECURITE INCENDIE </v>
          </cell>
        </row>
        <row r="44">
          <cell r="A44" t="str">
            <v>Câble U 1000 R2V posé sur collier et sous tubes</v>
          </cell>
          <cell r="B44" t="str">
            <v>ml</v>
          </cell>
          <cell r="D44" t="str">
            <v>COLONNES RAMPANTES, MONTANTES, COMPTAGES</v>
          </cell>
        </row>
        <row r="45">
          <cell r="A45" t="str">
            <v>Câble U1000 R2V 2 x 16 mm²</v>
          </cell>
          <cell r="B45" t="str">
            <v>ml</v>
          </cell>
          <cell r="D45" t="str">
            <v>DERIVATIONS INDIVIDUELLES</v>
          </cell>
        </row>
        <row r="46">
          <cell r="A46" t="str">
            <v>Câble U1000 R2V 2 x 25 mm²</v>
          </cell>
          <cell r="B46" t="str">
            <v>ml</v>
          </cell>
          <cell r="D46" t="str">
            <v>DERIVATIONS INDIVIDUELLES</v>
          </cell>
        </row>
        <row r="47">
          <cell r="A47" t="str">
            <v>Câble U1000 R2V 2 x 35 mm²</v>
          </cell>
          <cell r="B47" t="str">
            <v>ml</v>
          </cell>
          <cell r="D47" t="str">
            <v>DERIVATIONS INDIVIDUELLES</v>
          </cell>
        </row>
        <row r="48">
          <cell r="A48" t="str">
            <v>Câble U1000 R2V 4 x 25 mm²</v>
          </cell>
          <cell r="B48" t="str">
            <v>ml</v>
          </cell>
          <cell r="D48" t="str">
            <v>DERIVATIONS INDIVIDUELLES</v>
          </cell>
        </row>
        <row r="49">
          <cell r="A49" t="str">
            <v>Câble U1000 R2V 5 x 1,5 mm²</v>
          </cell>
          <cell r="B49" t="str">
            <v>ml</v>
          </cell>
          <cell r="D49" t="str">
            <v>ECLAIRAGE DE SECURITE</v>
          </cell>
        </row>
        <row r="50">
          <cell r="A50" t="str">
            <v xml:space="preserve">Carillons </v>
          </cell>
          <cell r="B50" t="str">
            <v>p</v>
          </cell>
          <cell r="D50" t="str">
            <v xml:space="preserve">VIDEOPHONIE </v>
          </cell>
        </row>
        <row r="51">
          <cell r="A51" t="str">
            <v>Conjoncteur sur socle encastrable fixation par vis (machinerie ascenseur, chaufferie)</v>
          </cell>
          <cell r="B51" t="str">
            <v>p</v>
          </cell>
          <cell r="D51" t="str">
            <v>DISTRIBUTION TELEPHONE ET FIBRE OPTIQUE</v>
          </cell>
        </row>
        <row r="52">
          <cell r="A52" t="str">
            <v>Cosse de serrage et toutes sujétions</v>
          </cell>
          <cell r="B52" t="str">
            <v>p</v>
          </cell>
          <cell r="D52" t="str">
            <v>PRISE ET MISE A LA TERRE</v>
          </cell>
        </row>
        <row r="53">
          <cell r="A53" t="str">
            <v>Cuivre nu 25 mm² posé en fond de fouille</v>
          </cell>
          <cell r="B53" t="str">
            <v>ml</v>
          </cell>
          <cell r="D53" t="str">
            <v>PRISE ET MISE A LA TERRE</v>
          </cell>
        </row>
        <row r="54">
          <cell r="A54" t="str">
            <v>Déclencheurs manuels</v>
          </cell>
          <cell r="B54" t="str">
            <v>p</v>
          </cell>
          <cell r="D54" t="str">
            <v xml:space="preserve">SYSTÈME DE SECURITE INCENDIE </v>
          </cell>
        </row>
        <row r="55">
          <cell r="A55" t="str">
            <v>Détecteurs optique de fumée</v>
          </cell>
          <cell r="B55" t="str">
            <v>p</v>
          </cell>
          <cell r="D55" t="str">
            <v xml:space="preserve">SYSTÈME DE SECURITE INCENDIE </v>
          </cell>
        </row>
        <row r="56">
          <cell r="A56" t="str">
            <v xml:space="preserve">E1 Luminaires étanche 2x54W Ballast électronique </v>
          </cell>
          <cell r="B56" t="str">
            <v>p</v>
          </cell>
          <cell r="D56" t="str">
            <v xml:space="preserve">APPAREILS D'ECLAIRAGE  </v>
          </cell>
        </row>
        <row r="57">
          <cell r="A57" t="str">
            <v xml:space="preserve">E2 Hublot IK10 2X26W </v>
          </cell>
          <cell r="B57" t="str">
            <v>p</v>
          </cell>
          <cell r="D57" t="str">
            <v xml:space="preserve">APPAREILS D'ECLAIRAGE  </v>
          </cell>
        </row>
        <row r="58">
          <cell r="A58" t="str">
            <v>E3 Hublot à douille E27 IP65</v>
          </cell>
          <cell r="B58" t="str">
            <v>p</v>
          </cell>
          <cell r="D58" t="str">
            <v xml:space="preserve">APPAREILS D'ECLAIRAGE  </v>
          </cell>
        </row>
        <row r="59">
          <cell r="A59" t="str">
            <v>E4 Downlight 2x18W</v>
          </cell>
          <cell r="B59" t="str">
            <v>p</v>
          </cell>
          <cell r="D59" t="str">
            <v xml:space="preserve">APPAREILS D'ECLAIRAGE  </v>
          </cell>
        </row>
        <row r="60">
          <cell r="A60" t="str">
            <v>E5 Spot 1x7W led</v>
          </cell>
          <cell r="B60" t="str">
            <v>p</v>
          </cell>
          <cell r="D60" t="str">
            <v xml:space="preserve">APPAREILS D'ECLAIRAGE  </v>
          </cell>
        </row>
        <row r="61">
          <cell r="A61" t="str">
            <v>E6 Downlight 2x18W IP44</v>
          </cell>
          <cell r="B61" t="str">
            <v>p</v>
          </cell>
          <cell r="D61" t="str">
            <v xml:space="preserve">APPAREILS D'ECLAIRAGE  </v>
          </cell>
        </row>
        <row r="62">
          <cell r="A62" t="str">
            <v xml:space="preserve">Eclairage de chantier </v>
          </cell>
          <cell r="B62" t="str">
            <v>ens</v>
          </cell>
          <cell r="D62" t="str">
            <v>INSTALLATION DE CHANTIER, ETUDES, DOE, CONSUEL</v>
          </cell>
        </row>
        <row r="63">
          <cell r="A63" t="str">
            <v>Essais et mise en service</v>
          </cell>
          <cell r="B63" t="str">
            <v>ens</v>
          </cell>
          <cell r="D63" t="str">
            <v xml:space="preserve">SYSTÈME DE SECURITE INCENDIE </v>
          </cell>
        </row>
        <row r="64">
          <cell r="A64" t="str">
            <v xml:space="preserve">Etude PAC plans de réservations </v>
          </cell>
          <cell r="B64" t="str">
            <v>ens</v>
          </cell>
          <cell r="D64" t="str">
            <v>INSTALLATION DE CHANTIER, ETUDES, DOE, CONSUEL</v>
          </cell>
        </row>
        <row r="65">
          <cell r="A65" t="str">
            <v xml:space="preserve">EXT 1 Borne basse 42W </v>
          </cell>
          <cell r="B65" t="str">
            <v>p</v>
          </cell>
          <cell r="D65" t="str">
            <v xml:space="preserve">APPAREILS D'ECLAIRAGE  </v>
          </cell>
        </row>
        <row r="66">
          <cell r="A66" t="str">
            <v>EXT 2 Applique extérieur 2x26W</v>
          </cell>
          <cell r="B66" t="str">
            <v>p</v>
          </cell>
          <cell r="D66" t="str">
            <v xml:space="preserve">APPAREILS D'ECLAIRAGE  </v>
          </cell>
        </row>
        <row r="67">
          <cell r="A67" t="str">
            <v xml:space="preserve">Formation du personnel </v>
          </cell>
          <cell r="B67" t="str">
            <v>ens</v>
          </cell>
          <cell r="D67" t="str">
            <v xml:space="preserve">SYSTÈME DE SECURITE INCENDIE </v>
          </cell>
        </row>
        <row r="68">
          <cell r="A68" t="str">
            <v xml:space="preserve">Fourniture hors pose de DAAF (Détecteur Autonome Avertisseur de Fumées) au maître d'ouvrage </v>
          </cell>
          <cell r="B68" t="str">
            <v>p</v>
          </cell>
          <cell r="D68" t="str">
            <v>CONDUITES ET CONDUCTEURS LOGEMENTS</v>
          </cell>
        </row>
        <row r="69">
          <cell r="A69" t="str">
            <v>Foyer lumineux + terre sur 1 lampe et 1 détecteur de présence plafonnier 360° à temporisation réglable (B) (sas vers garages)</v>
          </cell>
          <cell r="B69" t="str">
            <v>p</v>
          </cell>
          <cell r="D69" t="str">
            <v>CONDUITES ET CONDUCTEURS COMMUN</v>
          </cell>
        </row>
        <row r="70">
          <cell r="A70" t="str">
            <v>Foyer lumineux + terre sur 1 lampes et 1 détecteur de présence plafonnier 360° à temporisation réglable (B) (sas entrée côté local poubelles)</v>
          </cell>
          <cell r="B70" t="str">
            <v>p</v>
          </cell>
          <cell r="D70" t="str">
            <v>CONDUITES ET CONDUCTEURS COMMUN</v>
          </cell>
        </row>
        <row r="71">
          <cell r="A71" t="str">
            <v>Foyer lumineux + terre sur 10 lampes direct sur tableau électrique (circuit permanent)</v>
          </cell>
          <cell r="B71" t="str">
            <v>p</v>
          </cell>
          <cell r="D71" t="str">
            <v>CONDUITES ET CONDUCTEURS COMMUN</v>
          </cell>
        </row>
        <row r="72">
          <cell r="A72" t="str">
            <v>Foyer lumineux + terre sur 11 lampes et 3 détecteurs de présence plafonnier 360° à temporisation réglable (B) (Hall d'entrée)</v>
          </cell>
          <cell r="B72" t="str">
            <v>p</v>
          </cell>
          <cell r="D72" t="str">
            <v>CONDUITES ET CONDUCTEURS COMMUN</v>
          </cell>
        </row>
        <row r="73">
          <cell r="A73" t="str">
            <v>Foyer lumineux + terre sur 17 lampes et 16 détecteurs de présence plafonnier 360° à temporisation réglable (B) (escalier RDC -8éme)</v>
          </cell>
          <cell r="B73" t="str">
            <v>p</v>
          </cell>
          <cell r="D73" t="str">
            <v>CONDUITES ET CONDUCTEURS COMMUN</v>
          </cell>
        </row>
        <row r="74">
          <cell r="A74" t="str">
            <v>Foyer lumineux + terre sur 2 lampes et 1 détecteur de présence plafonnier 360° à temporisation réglable (B) (couloir étage 5)</v>
          </cell>
          <cell r="B74" t="str">
            <v>p</v>
          </cell>
          <cell r="D74" t="str">
            <v>CONDUITES ET CONDUCTEURS COMMUN</v>
          </cell>
        </row>
        <row r="75">
          <cell r="A75" t="str">
            <v>Foyer lumineux + terre sur 3 lampes et 1 détecteur de présence plafonnier 360° à temporisation réglable (B) (dégagements vers garages))</v>
          </cell>
          <cell r="B75" t="str">
            <v>p</v>
          </cell>
          <cell r="D75" t="str">
            <v>CONDUITES ET CONDUCTEURS COMMUN</v>
          </cell>
        </row>
        <row r="76">
          <cell r="A76" t="str">
            <v>Foyer lumineux + terre sur 3 lampes et 2 détecteurs de présence mural 180° à temporisation réglable (escalier sous-sol -RDC)</v>
          </cell>
          <cell r="B76" t="str">
            <v>p</v>
          </cell>
          <cell r="D76" t="str">
            <v>CONDUITES ET CONDUCTEURS COMMUN</v>
          </cell>
        </row>
        <row r="77">
          <cell r="A77" t="str">
            <v>Foyer lumineux + terre sur 3 lampes et 2 détecteurs de présence plafonnier 360° à temporisation réglable (B) (circulation devant ascenseur)</v>
          </cell>
          <cell r="B77" t="str">
            <v>p</v>
          </cell>
          <cell r="D77" t="str">
            <v>CONDUITES ET CONDUCTEURS COMMUN</v>
          </cell>
        </row>
        <row r="78">
          <cell r="A78" t="str">
            <v>Foyer lumineux + terre sur 3 lampes et 2 détecteurs de présence plafonnier 360° à temporisation réglable (B) (sas vers garages)</v>
          </cell>
          <cell r="B78" t="str">
            <v>p</v>
          </cell>
          <cell r="D78" t="str">
            <v>CONDUITES ET CONDUCTEURS COMMUN</v>
          </cell>
        </row>
        <row r="79">
          <cell r="A79" t="str">
            <v>Foyer lumineux + terre sur 4 lampes et 1 interrupteur simple allumage (local commun)</v>
          </cell>
          <cell r="B79" t="str">
            <v>p</v>
          </cell>
          <cell r="D79" t="str">
            <v>CONDUITES ET CONDUCTEURS COMMUN</v>
          </cell>
        </row>
        <row r="80">
          <cell r="A80" t="str">
            <v>Foyer lumineux + terre sur 5 lampes et 4 détecteurs de présence plafonnier 360° à temporisation réglable (B) (circulation)</v>
          </cell>
          <cell r="B80" t="str">
            <v>p</v>
          </cell>
          <cell r="D80" t="str">
            <v>CONDUITES ET CONDUCTEURS COMMUN</v>
          </cell>
        </row>
        <row r="81">
          <cell r="A81" t="str">
            <v>Foyer lumineux + terre sur 6 lampes et 2 détecteurs de présence plafonnier 360° à temporisation réglable (B) (circulation vers local commun)</v>
          </cell>
          <cell r="B81" t="str">
            <v>p</v>
          </cell>
          <cell r="D81" t="str">
            <v>CONDUITES ET CONDUCTEURS COMMUN</v>
          </cell>
        </row>
        <row r="82">
          <cell r="A82" t="str">
            <v>Foyer lumineux + terre sur 6 lampes et 4 détecteurs de présence plafonnier 360° à temporisation réglable (B) (circulation)</v>
          </cell>
          <cell r="B82" t="str">
            <v>p</v>
          </cell>
          <cell r="D82" t="str">
            <v>CONDUITES ET CONDUCTEURS COMMUN</v>
          </cell>
        </row>
        <row r="83">
          <cell r="A83" t="str">
            <v>Foyer lumineux + terre sur 6 lampes et 5 détecteurs de présence plafonnier 360° à temporisation réglable (B) (circulation)</v>
          </cell>
          <cell r="B83" t="str">
            <v>p</v>
          </cell>
          <cell r="D83" t="str">
            <v>CONDUITES ET CONDUCTEURS COMMUN</v>
          </cell>
        </row>
        <row r="84">
          <cell r="A84" t="str">
            <v>Foyer lumineux + terre sur 8 lampes direct sur tableau électrique (circuit permanent)</v>
          </cell>
          <cell r="B84" t="str">
            <v>p</v>
          </cell>
          <cell r="D84" t="str">
            <v>CONDUITES ET CONDUCTEURS COMMUN</v>
          </cell>
        </row>
        <row r="85">
          <cell r="A85" t="str">
            <v>Foyer lumineux + terre sur 8 lampes et 1 interrupteur simple allumage (local commun)</v>
          </cell>
          <cell r="B85" t="str">
            <v>p</v>
          </cell>
          <cell r="D85" t="str">
            <v>CONDUITES ET CONDUCTEURS COMMUN</v>
          </cell>
        </row>
        <row r="86">
          <cell r="A86" t="str">
            <v>Foyer lumineux + terre sur 8 lampes et 2 va et vient (local commun)</v>
          </cell>
          <cell r="B86" t="str">
            <v>p</v>
          </cell>
          <cell r="D86" t="str">
            <v>CONDUITES ET CONDUCTEURS COMMUN</v>
          </cell>
        </row>
        <row r="87">
          <cell r="A87" t="str">
            <v>Foyer lumineux avec 1 lampe en va et vient + terre</v>
          </cell>
          <cell r="B87" t="str">
            <v>p</v>
          </cell>
          <cell r="D87" t="str">
            <v>CONDUITES ET CONDUCTEURS LOGEMENTS</v>
          </cell>
        </row>
        <row r="88">
          <cell r="A88" t="str">
            <v>Foyer lumineux en applique + terre</v>
          </cell>
          <cell r="B88" t="str">
            <v>p</v>
          </cell>
          <cell r="D88" t="str">
            <v>CONDUITES ET CONDUCTEURS LOGEMENTS</v>
          </cell>
        </row>
        <row r="89">
          <cell r="A89" t="str">
            <v>Foyer lumineux en va et vient + terre</v>
          </cell>
          <cell r="B89" t="str">
            <v>p</v>
          </cell>
          <cell r="D89" t="str">
            <v>CONDUITES ET CONDUCTEURS LOGEMENTS</v>
          </cell>
        </row>
        <row r="90">
          <cell r="A90" t="str">
            <v>Foyer lumineux simple + terre</v>
          </cell>
          <cell r="B90" t="str">
            <v>p</v>
          </cell>
          <cell r="D90" t="str">
            <v>CONDUITES ET CONDUCTEURS LOGEMENTS</v>
          </cell>
        </row>
        <row r="91">
          <cell r="A91" t="str">
            <v>Foyer lumineux sur 2 appliques et sur 1 interrupteur crépusculaire avec horloge ('C) (Extérieur entrée), Câble U1000 RO2V 3x2,5mm2 encastré sous tube ICT</v>
          </cell>
          <cell r="B91" t="str">
            <v>p</v>
          </cell>
          <cell r="D91" t="str">
            <v>CONDUITES ET CONDUCTEURS COMMUN</v>
          </cell>
        </row>
        <row r="92">
          <cell r="A92" t="str">
            <v xml:space="preserve">Frais consuel </v>
          </cell>
          <cell r="B92" t="str">
            <v>ens</v>
          </cell>
          <cell r="D92" t="str">
            <v>INSTALLATION DE CHANTIER, ETUDES, DOE, CONSUEL</v>
          </cell>
        </row>
        <row r="93">
          <cell r="A93" t="str">
            <v>Gâche électrique</v>
          </cell>
          <cell r="B93" t="str">
            <v>p</v>
          </cell>
          <cell r="D93" t="str">
            <v xml:space="preserve">VIDEOPHONIE </v>
          </cell>
        </row>
        <row r="94">
          <cell r="A94" t="str">
            <v>Goulotte en PVC 100 x 50 mm complète avec toutes sujétions</v>
          </cell>
          <cell r="B94" t="str">
            <v>ml</v>
          </cell>
          <cell r="D94" t="str">
            <v>DISTRIBUTION TELEPHONE ET FIBRE OPTIQUE</v>
          </cell>
        </row>
        <row r="95">
          <cell r="A95" t="str">
            <v>Grille de protection IP X X 9</v>
          </cell>
          <cell r="B95" t="str">
            <v>p</v>
          </cell>
          <cell r="D95" t="str">
            <v>ECLAIRAGE DE SECURITE</v>
          </cell>
        </row>
        <row r="96">
          <cell r="A96" t="str">
            <v xml:space="preserve">Installation de chantier selon PGC </v>
          </cell>
          <cell r="B96" t="str">
            <v>ens</v>
          </cell>
          <cell r="D96" t="str">
            <v>INSTALLATION DE CHANTIER, ETUDES, DOE, CONSUEL</v>
          </cell>
        </row>
        <row r="97">
          <cell r="A97" t="str">
            <v>Interconnexion de l'ensemble des terres des bâtiments y compris toutes sujétions</v>
          </cell>
          <cell r="B97" t="str">
            <v>ens</v>
          </cell>
          <cell r="D97" t="str">
            <v>PRISE ET MISE A LA TERRE</v>
          </cell>
        </row>
        <row r="98">
          <cell r="A98" t="str">
            <v>Interface adressable d'étage</v>
          </cell>
          <cell r="B98" t="str">
            <v>ens</v>
          </cell>
          <cell r="D98" t="str">
            <v xml:space="preserve">SYSTÈME DE SECURITE INCENDIE </v>
          </cell>
        </row>
        <row r="99">
          <cell r="A99" t="str">
            <v xml:space="preserve">Interface de commande d'ouvrant en toiture </v>
          </cell>
          <cell r="B99" t="str">
            <v>ens</v>
          </cell>
          <cell r="D99" t="str">
            <v xml:space="preserve">SYSTÈME DE SECURITE INCENDIE </v>
          </cell>
        </row>
        <row r="100">
          <cell r="A100" t="str">
            <v xml:space="preserve">Interface non-stop ascenseur </v>
          </cell>
          <cell r="B100" t="str">
            <v>ens</v>
          </cell>
          <cell r="D100" t="str">
            <v xml:space="preserve">SYSTÈME DE SECURITE INCENDIE </v>
          </cell>
        </row>
        <row r="101">
          <cell r="A101" t="str">
            <v>Mise à la terre des masses du  bâtiment conformément à la norme C15 100 (conduites eaux usées, gaz, antenne TV etc.) l'ensemble</v>
          </cell>
          <cell r="B101" t="str">
            <v>p</v>
          </cell>
          <cell r="D101" t="str">
            <v>PRISE ET MISE A LA TERRE</v>
          </cell>
        </row>
        <row r="102">
          <cell r="A102" t="str">
            <v>Platine de rue vidéo couleur à défilement de noms rétroéclairé avec micro et HP + digicode  selon CCTP et plans Marque INTRATONE</v>
          </cell>
          <cell r="B102" t="str">
            <v>p</v>
          </cell>
          <cell r="D102" t="str">
            <v xml:space="preserve">VIDEOPHONIE </v>
          </cell>
        </row>
        <row r="103">
          <cell r="A103" t="str">
            <v>Prise de courant 2 x 10/16A + terre</v>
          </cell>
          <cell r="B103" t="str">
            <v>p</v>
          </cell>
          <cell r="D103" t="str">
            <v>CONDUITES ET CONDUCTEURS LOGEMENTS</v>
          </cell>
        </row>
        <row r="104">
          <cell r="A104" t="str">
            <v>Prise de courant 2 x 10/16A + terre  (ampli TV)</v>
          </cell>
          <cell r="B104" t="str">
            <v>p</v>
          </cell>
          <cell r="D104" t="str">
            <v>CONDUITES ET CONDUCTEURS COMMUN</v>
          </cell>
        </row>
        <row r="105">
          <cell r="A105" t="str">
            <v>Prise de courant 2 x 10/16A + terre (à chaque niveau)</v>
          </cell>
          <cell r="B105" t="str">
            <v>p</v>
          </cell>
          <cell r="D105" t="str">
            <v>CONDUITES ET CONDUCTEURS COMMUN</v>
          </cell>
        </row>
        <row r="106">
          <cell r="A106" t="str">
            <v>Prise de courant 2 x 10/16A + terre (hotte)</v>
          </cell>
          <cell r="B106" t="str">
            <v>p</v>
          </cell>
          <cell r="D106" t="str">
            <v>CONDUITES ET CONDUCTEURS LOGEMENTS</v>
          </cell>
        </row>
        <row r="107">
          <cell r="A107" t="str">
            <v>Prise de courant 2 x 16A + terre (l. v. + l. l.  )</v>
          </cell>
          <cell r="B107" t="str">
            <v>p</v>
          </cell>
          <cell r="D107" t="str">
            <v>CONDUITES ET CONDUCTEURS LOGEMENTS</v>
          </cell>
        </row>
        <row r="108">
          <cell r="A108" t="str">
            <v>Prise de courant 2 x 16A + terre (l. v. + l. l. +  four)</v>
          </cell>
          <cell r="B108" t="str">
            <v>p</v>
          </cell>
          <cell r="D108" t="str">
            <v>CONDUITES ET CONDUCTEURS LOGEMENTS</v>
          </cell>
        </row>
        <row r="109">
          <cell r="A109" t="str">
            <v>Prise de courant 2 x 32A + terre</v>
          </cell>
          <cell r="B109" t="str">
            <v>p</v>
          </cell>
          <cell r="D109" t="str">
            <v>CONDUITES ET CONDUCTEURS LOGEMENTS</v>
          </cell>
        </row>
        <row r="110">
          <cell r="A110" t="str">
            <v>Prise de courant double 2 x 10/16A + terre</v>
          </cell>
          <cell r="B110" t="str">
            <v>p</v>
          </cell>
          <cell r="D110" t="str">
            <v>CONDUITES ET CONDUCTEURS LOGEMENTS</v>
          </cell>
        </row>
        <row r="111">
          <cell r="A111" t="str">
            <v xml:space="preserve">Prise RJ45 selon CCTP </v>
          </cell>
          <cell r="B111" t="str">
            <v>p</v>
          </cell>
          <cell r="D111" t="str">
            <v>DISTRIBUTION TELEPHONE ET FIBRE OPTIQUE</v>
          </cell>
        </row>
        <row r="112">
          <cell r="A112" t="str">
            <v>Prise téléphone RJ 45</v>
          </cell>
          <cell r="B112" t="str">
            <v>p</v>
          </cell>
          <cell r="D112" t="str">
            <v>CONDUITES ET CONDUCTEURS LOGEMENTS</v>
          </cell>
        </row>
        <row r="113">
          <cell r="A113" t="str">
            <v>Prises spéciales radio et TV (rappel des logements)</v>
          </cell>
          <cell r="B113" t="str">
            <v>p</v>
          </cell>
          <cell r="D113" t="str">
            <v>DISTRIBUTION TELEVISION</v>
          </cell>
        </row>
        <row r="114">
          <cell r="A114" t="str">
            <v>Prises spéciales radio et TV encastrées (2 sorties)</v>
          </cell>
          <cell r="B114" t="str">
            <v>p</v>
          </cell>
          <cell r="D114" t="str">
            <v>CONDUITES ET CONDUCTEURS LOGEMENTS</v>
          </cell>
        </row>
        <row r="115">
          <cell r="A115" t="str">
            <v>Raccordement sur attente télédistribution</v>
          </cell>
          <cell r="B115" t="str">
            <v>p</v>
          </cell>
          <cell r="D115" t="str">
            <v>DISTRIBUTION TELEVISION</v>
          </cell>
        </row>
        <row r="116">
          <cell r="A116" t="str">
            <v>Raccordement sur chambre de tirage existante</v>
          </cell>
          <cell r="B116" t="str">
            <v>ens</v>
          </cell>
          <cell r="D116" t="str">
            <v>DISTRIBUTION TELEPHONE ET FIBRE OPTIQUE</v>
          </cell>
        </row>
        <row r="117">
          <cell r="A117" t="str">
            <v>Réglette de répartition 7 paires</v>
          </cell>
          <cell r="B117" t="str">
            <v>p</v>
          </cell>
          <cell r="D117" t="str">
            <v>DISTRIBUTION TELEPHONE ET FIBRE OPTIQUE</v>
          </cell>
        </row>
        <row r="118">
          <cell r="A118" t="str">
            <v xml:space="preserve">Tableau de désenfumage selon CCTP et plans </v>
          </cell>
          <cell r="B118" t="str">
            <v>p</v>
          </cell>
          <cell r="D118" t="str">
            <v xml:space="preserve">SYSTÈME DE SECURITE INCENDIE </v>
          </cell>
        </row>
        <row r="119">
          <cell r="A119" t="str">
            <v xml:space="preserve">Tranchée de 0,80 m de profondeur y compris remblaiement lit de sable et grillage avertisseur (extérieur au bâtiment) </v>
          </cell>
          <cell r="B119" t="str">
            <v>ml</v>
          </cell>
          <cell r="D119" t="str">
            <v>DISTRIBUTION TELEPHONE ET FIBRE OPTIQUE</v>
          </cell>
        </row>
        <row r="120">
          <cell r="A120" t="str">
            <v>Tube ICT ø 20</v>
          </cell>
          <cell r="B120" t="str">
            <v>ml</v>
          </cell>
          <cell r="D120" t="str">
            <v>COLONNES RAMPANTES, MONTANTES, COMPTAGES</v>
          </cell>
        </row>
        <row r="121">
          <cell r="A121" t="str">
            <v>Tube ICT ø 25</v>
          </cell>
          <cell r="B121" t="str">
            <v>ml</v>
          </cell>
          <cell r="D121" t="str">
            <v>PRISE ET MISE A LA TERRE</v>
          </cell>
        </row>
        <row r="122">
          <cell r="A122" t="str">
            <v>Tube ICT ø 32</v>
          </cell>
          <cell r="B122" t="str">
            <v>ml</v>
          </cell>
          <cell r="D122" t="str">
            <v>DERIVATIONS INDIVIDUELLES</v>
          </cell>
        </row>
        <row r="123">
          <cell r="A123" t="str">
            <v>Tube ICT ø 40</v>
          </cell>
          <cell r="B123" t="str">
            <v>ml</v>
          </cell>
          <cell r="D123" t="str">
            <v>DISTRIBUTION TELEVISION</v>
          </cell>
        </row>
        <row r="124">
          <cell r="A124" t="str">
            <v xml:space="preserve">Tube ICTA 25 noyé dans le béton </v>
          </cell>
          <cell r="B124" t="str">
            <v>ml</v>
          </cell>
          <cell r="D124" t="str">
            <v xml:space="preserve">SYSTÈME DE SECURITE INCENDIE </v>
          </cell>
        </row>
        <row r="125">
          <cell r="A125" t="str">
            <v>Tube ICTA 50 noyé en dalle béton</v>
          </cell>
          <cell r="B125" t="str">
            <v>ml</v>
          </cell>
          <cell r="D125" t="str">
            <v>DISTRIBUTION TELEPHONE ET FIBRE OPTIQUE</v>
          </cell>
        </row>
        <row r="126">
          <cell r="A126" t="str">
            <v>Tube ICTA ø 20</v>
          </cell>
          <cell r="B126" t="str">
            <v>ml</v>
          </cell>
          <cell r="D126" t="str">
            <v>DISTRIBUTION TELEPHONE ET FIBRE OPTIQUE</v>
          </cell>
        </row>
        <row r="127">
          <cell r="A127" t="str">
            <v>Tube ICTA ø 25</v>
          </cell>
          <cell r="B127" t="str">
            <v>ml</v>
          </cell>
          <cell r="D127" t="str">
            <v>DISTRIBUTION TELEPHONE ET FIBRE OPTIQUE</v>
          </cell>
        </row>
        <row r="128">
          <cell r="A128" t="str">
            <v>Tube ICTA ø 40</v>
          </cell>
          <cell r="B128" t="str">
            <v>ml</v>
          </cell>
          <cell r="D128" t="str">
            <v>DISTRIBUTION TELEPHONE ET FIBRE OPTIQUE</v>
          </cell>
        </row>
        <row r="129">
          <cell r="A129" t="str">
            <v>Tube IRL ø 20</v>
          </cell>
          <cell r="B129" t="str">
            <v>ml</v>
          </cell>
          <cell r="D129" t="str">
            <v>PRISE ET MISE A LA TERRE</v>
          </cell>
        </row>
        <row r="130">
          <cell r="A130" t="str">
            <v>Tube IRL ø 25</v>
          </cell>
          <cell r="B130" t="str">
            <v>ml</v>
          </cell>
          <cell r="D130" t="str">
            <v>PRISE ET MISE A LA TERRE</v>
          </cell>
        </row>
        <row r="131">
          <cell r="A131" t="str">
            <v>Tube PVC 42/45 apparent</v>
          </cell>
          <cell r="B131" t="str">
            <v>ml</v>
          </cell>
          <cell r="D131" t="str">
            <v>DISTRIBUTION TELEPHONE ET FIBRE OPTIQUE</v>
          </cell>
        </row>
        <row r="132">
          <cell r="A132" t="str">
            <v>Tube PVC 56/60 apparent</v>
          </cell>
          <cell r="B132" t="str">
            <v>ml</v>
          </cell>
          <cell r="D132" t="str">
            <v>DISTRIBUTION TELEVISION</v>
          </cell>
        </row>
        <row r="133">
          <cell r="A133" t="str">
            <v>Tube PVC 56/60 enterré (extérieur)</v>
          </cell>
          <cell r="B133" t="str">
            <v>ml</v>
          </cell>
          <cell r="D133" t="str">
            <v>DISTRIBUTION TELEPHONE ET FIBRE OPTIQUE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99"/>
    <pageSetUpPr fitToPage="1"/>
  </sheetPr>
  <dimension ref="A1:H53"/>
  <sheetViews>
    <sheetView topLeftCell="A22" workbookViewId="0">
      <selection activeCell="C6" sqref="C6"/>
    </sheetView>
  </sheetViews>
  <sheetFormatPr baseColWidth="10" defaultColWidth="11.42578125" defaultRowHeight="15" x14ac:dyDescent="0.25"/>
  <cols>
    <col min="1" max="8" width="15.7109375" style="20" customWidth="1"/>
    <col min="9" max="16384" width="11.42578125" style="20"/>
  </cols>
  <sheetData>
    <row r="1" spans="1:8" s="17" customFormat="1" ht="59.25" customHeight="1" x14ac:dyDescent="0.25">
      <c r="A1" s="99" t="s">
        <v>30</v>
      </c>
      <c r="B1" s="99"/>
      <c r="C1" s="99"/>
      <c r="D1" s="99"/>
      <c r="E1" s="99"/>
      <c r="F1" s="99"/>
      <c r="G1" s="99"/>
      <c r="H1" s="99"/>
    </row>
    <row r="2" spans="1:8" s="17" customFormat="1" ht="17.25" customHeight="1" x14ac:dyDescent="0.25">
      <c r="A2" s="18"/>
      <c r="B2" s="18"/>
      <c r="C2" s="18"/>
      <c r="D2" s="18"/>
    </row>
    <row r="3" spans="1:8" s="17" customFormat="1" ht="54.75" customHeight="1" x14ac:dyDescent="0.25">
      <c r="A3" s="100" t="s">
        <v>28</v>
      </c>
      <c r="B3" s="100"/>
      <c r="C3" s="100"/>
      <c r="D3" s="100"/>
      <c r="E3" s="100"/>
      <c r="F3" s="100"/>
      <c r="G3" s="100"/>
      <c r="H3" s="100"/>
    </row>
    <row r="4" spans="1:8" x14ac:dyDescent="0.25">
      <c r="A4" s="19"/>
      <c r="B4" s="19"/>
      <c r="C4" s="19"/>
      <c r="D4" s="19"/>
    </row>
    <row r="5" spans="1:8" ht="34.5" x14ac:dyDescent="0.25">
      <c r="A5" s="101" t="s">
        <v>101</v>
      </c>
      <c r="B5" s="101"/>
      <c r="C5" s="101"/>
      <c r="D5" s="101"/>
      <c r="E5" s="101"/>
      <c r="F5" s="101"/>
      <c r="G5" s="101"/>
      <c r="H5" s="101"/>
    </row>
    <row r="6" spans="1:8" x14ac:dyDescent="0.25">
      <c r="A6" s="19"/>
      <c r="B6" s="19"/>
      <c r="C6" s="19"/>
      <c r="D6" s="19"/>
    </row>
    <row r="7" spans="1:8" ht="62.25" customHeight="1" x14ac:dyDescent="0.25">
      <c r="A7" s="102" t="s">
        <v>54</v>
      </c>
      <c r="B7" s="102"/>
      <c r="C7" s="102"/>
      <c r="D7" s="102"/>
      <c r="E7" s="102"/>
      <c r="F7" s="102"/>
      <c r="G7" s="102"/>
      <c r="H7" s="102"/>
    </row>
    <row r="8" spans="1:8" x14ac:dyDescent="0.25">
      <c r="A8" s="102"/>
      <c r="B8" s="102"/>
      <c r="C8" s="102"/>
      <c r="D8" s="102"/>
      <c r="E8" s="102"/>
      <c r="F8" s="102"/>
      <c r="G8" s="102"/>
      <c r="H8" s="102"/>
    </row>
    <row r="9" spans="1:8" x14ac:dyDescent="0.25">
      <c r="A9" s="102"/>
      <c r="B9" s="102"/>
      <c r="C9" s="102"/>
      <c r="D9" s="102"/>
      <c r="E9" s="102"/>
      <c r="F9" s="102"/>
      <c r="G9" s="102"/>
      <c r="H9" s="102"/>
    </row>
    <row r="10" spans="1:8" x14ac:dyDescent="0.25">
      <c r="A10" s="102"/>
      <c r="B10" s="102"/>
      <c r="C10" s="102"/>
      <c r="D10" s="102"/>
      <c r="E10" s="102"/>
      <c r="F10" s="102"/>
      <c r="G10" s="102"/>
      <c r="H10" s="102"/>
    </row>
    <row r="11" spans="1:8" x14ac:dyDescent="0.25">
      <c r="A11" s="102"/>
      <c r="B11" s="102"/>
      <c r="C11" s="102"/>
      <c r="D11" s="102"/>
      <c r="E11" s="102"/>
      <c r="F11" s="102"/>
      <c r="G11" s="102"/>
      <c r="H11" s="102"/>
    </row>
    <row r="12" spans="1:8" x14ac:dyDescent="0.25">
      <c r="A12" s="102"/>
      <c r="B12" s="102"/>
      <c r="C12" s="102"/>
      <c r="D12" s="102"/>
      <c r="E12" s="102"/>
      <c r="F12" s="102"/>
      <c r="G12" s="102"/>
      <c r="H12" s="102"/>
    </row>
    <row r="13" spans="1:8" x14ac:dyDescent="0.25">
      <c r="A13" s="19"/>
      <c r="B13" s="19"/>
      <c r="C13" s="19"/>
      <c r="D13" s="19"/>
    </row>
    <row r="14" spans="1:8" x14ac:dyDescent="0.25">
      <c r="A14" s="19"/>
      <c r="B14" s="19"/>
      <c r="C14" s="19"/>
      <c r="D14" s="19"/>
    </row>
    <row r="15" spans="1:8" x14ac:dyDescent="0.25">
      <c r="A15" s="19"/>
      <c r="B15" s="19"/>
      <c r="C15" s="19"/>
      <c r="D15" s="19"/>
    </row>
    <row r="16" spans="1:8" x14ac:dyDescent="0.25">
      <c r="A16" s="19"/>
      <c r="B16" s="19"/>
      <c r="C16" s="19"/>
      <c r="D16" s="19"/>
    </row>
    <row r="17" spans="1:4" x14ac:dyDescent="0.25">
      <c r="A17" s="19"/>
      <c r="B17" s="19"/>
      <c r="C17" s="19"/>
      <c r="D17" s="19"/>
    </row>
    <row r="18" spans="1:4" x14ac:dyDescent="0.25">
      <c r="A18" s="19"/>
      <c r="B18" s="19"/>
      <c r="C18" s="19"/>
      <c r="D18" s="19"/>
    </row>
    <row r="19" spans="1:4" x14ac:dyDescent="0.25">
      <c r="A19" s="19"/>
      <c r="B19" s="19"/>
      <c r="C19" s="19"/>
      <c r="D19" s="19"/>
    </row>
    <row r="20" spans="1:4" x14ac:dyDescent="0.25">
      <c r="A20" s="19"/>
      <c r="B20" s="19"/>
      <c r="C20" s="19"/>
      <c r="D20" s="19"/>
    </row>
    <row r="21" spans="1:4" x14ac:dyDescent="0.25">
      <c r="A21" s="19"/>
      <c r="B21" s="19"/>
      <c r="C21" s="19"/>
      <c r="D21" s="19"/>
    </row>
    <row r="22" spans="1:4" x14ac:dyDescent="0.25">
      <c r="A22" s="19"/>
      <c r="B22" s="19"/>
      <c r="C22" s="19"/>
      <c r="D22" s="19"/>
    </row>
    <row r="23" spans="1:4" x14ac:dyDescent="0.25">
      <c r="A23" s="19"/>
      <c r="B23" s="19"/>
      <c r="C23" s="19"/>
      <c r="D23" s="19"/>
    </row>
    <row r="46" spans="1:8" x14ac:dyDescent="0.25">
      <c r="H46" s="21"/>
    </row>
    <row r="48" spans="1:8" ht="34.5" customHeight="1" x14ac:dyDescent="0.25">
      <c r="A48" s="103"/>
      <c r="B48" s="104"/>
      <c r="C48" s="104"/>
      <c r="D48" s="104"/>
      <c r="E48" s="104"/>
      <c r="F48" s="104"/>
      <c r="G48" s="104"/>
      <c r="H48" s="105"/>
    </row>
    <row r="49" spans="1:8" ht="16.5" customHeight="1" x14ac:dyDescent="0.25">
      <c r="A49" s="106"/>
      <c r="B49" s="107"/>
      <c r="C49" s="107"/>
      <c r="D49" s="107"/>
      <c r="E49" s="107"/>
      <c r="F49" s="107"/>
      <c r="G49" s="107"/>
      <c r="H49" s="108"/>
    </row>
    <row r="50" spans="1:8" ht="16.5" customHeight="1" x14ac:dyDescent="0.25">
      <c r="A50" s="22"/>
      <c r="B50" s="23"/>
      <c r="C50" s="23"/>
      <c r="D50" s="23"/>
      <c r="E50" s="109"/>
      <c r="F50" s="109"/>
      <c r="G50" s="109"/>
      <c r="H50" s="110"/>
    </row>
    <row r="51" spans="1:8" ht="16.5" customHeight="1" x14ac:dyDescent="0.25">
      <c r="A51" s="90" t="s">
        <v>29</v>
      </c>
      <c r="B51" s="91"/>
      <c r="C51" s="91"/>
      <c r="D51" s="91"/>
      <c r="E51" s="91"/>
      <c r="F51" s="91"/>
      <c r="G51" s="91"/>
      <c r="H51" s="92"/>
    </row>
    <row r="52" spans="1:8" ht="16.5" customHeight="1" x14ac:dyDescent="0.25">
      <c r="A52" s="93" t="s">
        <v>52</v>
      </c>
      <c r="B52" s="94"/>
      <c r="C52" s="94"/>
      <c r="D52" s="94"/>
      <c r="E52" s="94"/>
      <c r="F52" s="94"/>
      <c r="G52" s="94"/>
      <c r="H52" s="95"/>
    </row>
    <row r="53" spans="1:8" ht="16.5" customHeight="1" x14ac:dyDescent="0.2">
      <c r="A53" s="96" t="s">
        <v>53</v>
      </c>
      <c r="B53" s="97"/>
      <c r="C53" s="97"/>
      <c r="D53" s="97"/>
      <c r="E53" s="97"/>
      <c r="F53" s="97"/>
      <c r="G53" s="97"/>
      <c r="H53" s="98"/>
    </row>
  </sheetData>
  <sheetProtection selectLockedCells="1" selectUnlockedCells="1"/>
  <mergeCells count="9">
    <mergeCell ref="A51:H51"/>
    <mergeCell ref="A52:H52"/>
    <mergeCell ref="A53:H53"/>
    <mergeCell ref="A1:H1"/>
    <mergeCell ref="A3:H3"/>
    <mergeCell ref="A5:H5"/>
    <mergeCell ref="A7:H12"/>
    <mergeCell ref="A48:H49"/>
    <mergeCell ref="E50:H50"/>
  </mergeCells>
  <printOptions horizontalCentered="1"/>
  <pageMargins left="0.19685039370078741" right="0.19685039370078741" top="0.55118110236220474" bottom="0.35433070866141736" header="0.31496062992125984" footer="0.31496062992125984"/>
  <pageSetup paperSize="9" scale="80" fitToHeight="0" orientation="portrait" r:id="rId1"/>
  <headerFooter>
    <oddHeader xml:space="preserve">&amp;R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0"/>
  <sheetViews>
    <sheetView showZeros="0" view="pageBreakPreview" topLeftCell="A92" zoomScaleNormal="100" zoomScaleSheetLayoutView="100" zoomScalePageLayoutView="85" workbookViewId="0">
      <selection activeCell="D118" sqref="D118"/>
    </sheetView>
  </sheetViews>
  <sheetFormatPr baseColWidth="10" defaultColWidth="11.42578125" defaultRowHeight="15" customHeight="1" x14ac:dyDescent="0.25"/>
  <cols>
    <col min="1" max="1" width="72.140625" style="1" customWidth="1"/>
    <col min="2" max="2" width="6.140625" style="14" customWidth="1"/>
    <col min="3" max="3" width="9.85546875" style="50" customWidth="1"/>
    <col min="4" max="4" width="13" style="15" customWidth="1"/>
    <col min="5" max="5" width="15.140625" style="15" customWidth="1"/>
    <col min="6" max="6" width="3.42578125" style="1" customWidth="1"/>
    <col min="7" max="16384" width="11.42578125" style="1"/>
  </cols>
  <sheetData>
    <row r="1" spans="1:5" s="24" customFormat="1" ht="35.25" customHeight="1" x14ac:dyDescent="0.25">
      <c r="A1" s="137" t="s">
        <v>71</v>
      </c>
      <c r="B1" s="137"/>
      <c r="C1" s="137"/>
      <c r="D1" s="137"/>
      <c r="E1" s="137"/>
    </row>
    <row r="2" spans="1:5" s="24" customFormat="1" ht="15" customHeight="1" x14ac:dyDescent="0.25">
      <c r="A2" s="135" t="s">
        <v>55</v>
      </c>
      <c r="B2" s="135"/>
      <c r="C2" s="135"/>
      <c r="D2" s="135"/>
      <c r="E2" s="135"/>
    </row>
    <row r="3" spans="1:5" s="24" customFormat="1" ht="15" customHeight="1" x14ac:dyDescent="0.25">
      <c r="A3" s="25"/>
      <c r="B3" s="26"/>
      <c r="C3" s="26"/>
      <c r="D3" s="27"/>
      <c r="E3" s="27"/>
    </row>
    <row r="4" spans="1:5" s="24" customFormat="1" ht="22.5" customHeight="1" x14ac:dyDescent="0.25">
      <c r="A4" s="135" t="s">
        <v>56</v>
      </c>
      <c r="B4" s="135"/>
      <c r="C4" s="135"/>
      <c r="D4" s="135"/>
      <c r="E4" s="135"/>
    </row>
    <row r="5" spans="1:5" s="24" customFormat="1" ht="30" customHeight="1" x14ac:dyDescent="0.25">
      <c r="A5" s="135" t="s">
        <v>57</v>
      </c>
      <c r="B5" s="135"/>
      <c r="C5" s="135"/>
      <c r="D5" s="135"/>
      <c r="E5" s="135"/>
    </row>
    <row r="6" spans="1:5" s="24" customFormat="1" ht="12.75" x14ac:dyDescent="0.25">
      <c r="A6" s="135" t="s">
        <v>58</v>
      </c>
      <c r="B6" s="135"/>
      <c r="C6" s="135"/>
      <c r="D6" s="135"/>
      <c r="E6" s="135"/>
    </row>
    <row r="7" spans="1:5" s="24" customFormat="1" ht="12.75" customHeight="1" x14ac:dyDescent="0.25">
      <c r="A7" s="135" t="s">
        <v>59</v>
      </c>
      <c r="B7" s="135"/>
      <c r="C7" s="135"/>
      <c r="D7" s="135"/>
      <c r="E7" s="135"/>
    </row>
    <row r="8" spans="1:5" s="24" customFormat="1" ht="15" customHeight="1" x14ac:dyDescent="0.25">
      <c r="A8" s="136"/>
      <c r="B8" s="136"/>
      <c r="C8" s="136"/>
      <c r="D8" s="136"/>
      <c r="E8" s="136"/>
    </row>
    <row r="9" spans="1:5" ht="15" customHeight="1" x14ac:dyDescent="0.25">
      <c r="A9" s="123" t="s">
        <v>60</v>
      </c>
      <c r="B9" s="123"/>
      <c r="C9" s="123"/>
      <c r="D9" s="123"/>
      <c r="E9" s="123"/>
    </row>
    <row r="10" spans="1:5" s="28" customFormat="1" ht="20.25" customHeight="1" x14ac:dyDescent="0.25">
      <c r="A10" s="124" t="s">
        <v>61</v>
      </c>
      <c r="B10" s="124"/>
      <c r="C10" s="124"/>
      <c r="D10" s="124"/>
      <c r="E10" s="124"/>
    </row>
    <row r="11" spans="1:5" s="28" customFormat="1" ht="63.75" customHeight="1" thickBot="1" x14ac:dyDescent="0.3">
      <c r="A11" s="125"/>
      <c r="B11" s="125"/>
      <c r="C11" s="125"/>
      <c r="D11" s="125"/>
      <c r="E11" s="125"/>
    </row>
    <row r="12" spans="1:5" s="24" customFormat="1" ht="35.25" customHeight="1" thickBot="1" x14ac:dyDescent="0.3">
      <c r="A12" s="126" t="s">
        <v>90</v>
      </c>
      <c r="B12" s="127"/>
      <c r="C12" s="127"/>
      <c r="D12" s="127"/>
      <c r="E12" s="128"/>
    </row>
    <row r="13" spans="1:5" s="28" customFormat="1" ht="20.25" customHeight="1" x14ac:dyDescent="0.25">
      <c r="A13" s="29" t="s">
        <v>62</v>
      </c>
      <c r="B13" s="129" t="s">
        <v>63</v>
      </c>
      <c r="C13" s="131" t="s">
        <v>64</v>
      </c>
      <c r="D13" s="133" t="s">
        <v>65</v>
      </c>
      <c r="E13" s="134"/>
    </row>
    <row r="14" spans="1:5" s="28" customFormat="1" ht="20.25" customHeight="1" x14ac:dyDescent="0.25">
      <c r="A14" s="30" t="s">
        <v>66</v>
      </c>
      <c r="B14" s="130"/>
      <c r="C14" s="132"/>
      <c r="D14" s="31" t="s">
        <v>67</v>
      </c>
      <c r="E14" s="32" t="s">
        <v>68</v>
      </c>
    </row>
    <row r="15" spans="1:5" s="33" customFormat="1" ht="25.5" customHeight="1" x14ac:dyDescent="0.25">
      <c r="A15" s="52" t="s">
        <v>69</v>
      </c>
      <c r="B15" s="53"/>
      <c r="C15" s="54"/>
      <c r="D15" s="55"/>
      <c r="E15" s="56"/>
    </row>
    <row r="16" spans="1:5" s="28" customFormat="1" ht="25.5" customHeight="1" x14ac:dyDescent="0.25">
      <c r="A16" s="114" t="s">
        <v>72</v>
      </c>
      <c r="B16" s="115"/>
      <c r="C16" s="115"/>
      <c r="D16" s="115"/>
      <c r="E16" s="116"/>
    </row>
    <row r="17" spans="1:5" ht="15" customHeight="1" x14ac:dyDescent="0.25">
      <c r="A17" s="2"/>
      <c r="B17" s="4"/>
      <c r="C17" s="34"/>
      <c r="D17" s="8"/>
      <c r="E17" s="6"/>
    </row>
    <row r="18" spans="1:5" s="36" customFormat="1" ht="15" customHeight="1" x14ac:dyDescent="0.25">
      <c r="A18" s="2" t="s">
        <v>104</v>
      </c>
      <c r="B18" s="4"/>
      <c r="C18" s="4"/>
      <c r="D18" s="5"/>
      <c r="E18" s="35" t="str">
        <f t="shared" ref="E18:E20" si="0">IF(B18="","",C18*D18)</f>
        <v/>
      </c>
    </row>
    <row r="19" spans="1:5" ht="15" customHeight="1" x14ac:dyDescent="0.25">
      <c r="A19" s="16"/>
      <c r="B19" s="4"/>
      <c r="C19" s="4"/>
      <c r="D19" s="5"/>
      <c r="E19" s="35" t="str">
        <f t="shared" si="0"/>
        <v/>
      </c>
    </row>
    <row r="20" spans="1:5" ht="15" customHeight="1" x14ac:dyDescent="0.25">
      <c r="A20" s="2" t="s">
        <v>45</v>
      </c>
      <c r="B20" s="4" t="s">
        <v>10</v>
      </c>
      <c r="C20" s="4">
        <v>2</v>
      </c>
      <c r="D20" s="5"/>
      <c r="E20" s="6">
        <f t="shared" si="0"/>
        <v>0</v>
      </c>
    </row>
    <row r="21" spans="1:5" s="36" customFormat="1" ht="15" customHeight="1" x14ac:dyDescent="0.25">
      <c r="A21" s="2" t="s">
        <v>46</v>
      </c>
      <c r="B21" s="4" t="s">
        <v>0</v>
      </c>
      <c r="C21" s="4">
        <v>1</v>
      </c>
      <c r="D21" s="5"/>
      <c r="E21" s="6">
        <f t="shared" ref="E21:E22" si="1">IF(B21="","",C21*D21)</f>
        <v>0</v>
      </c>
    </row>
    <row r="22" spans="1:5" ht="15" customHeight="1" x14ac:dyDescent="0.25">
      <c r="A22" s="2"/>
      <c r="B22" s="4"/>
      <c r="C22" s="34"/>
      <c r="D22" s="5"/>
      <c r="E22" s="6" t="str">
        <f t="shared" si="1"/>
        <v/>
      </c>
    </row>
    <row r="23" spans="1:5" s="28" customFormat="1" ht="25.5" customHeight="1" x14ac:dyDescent="0.25">
      <c r="A23" s="120" t="s">
        <v>73</v>
      </c>
      <c r="B23" s="121"/>
      <c r="C23" s="121"/>
      <c r="D23" s="122">
        <f>SUM(E19:E22)</f>
        <v>0</v>
      </c>
      <c r="E23" s="37">
        <f>+SUM(E18:E22)</f>
        <v>0</v>
      </c>
    </row>
    <row r="24" spans="1:5" s="28" customFormat="1" ht="25.5" customHeight="1" x14ac:dyDescent="0.25">
      <c r="A24" s="114" t="s">
        <v>74</v>
      </c>
      <c r="B24" s="115" t="s">
        <v>1</v>
      </c>
      <c r="C24" s="115" t="s">
        <v>3</v>
      </c>
      <c r="D24" s="115" t="s">
        <v>4</v>
      </c>
      <c r="E24" s="116" t="s">
        <v>5</v>
      </c>
    </row>
    <row r="25" spans="1:5" ht="15" customHeight="1" x14ac:dyDescent="0.25">
      <c r="A25" s="2"/>
      <c r="B25" s="4"/>
      <c r="C25" s="34"/>
      <c r="D25" s="8"/>
      <c r="E25" s="9"/>
    </row>
    <row r="26" spans="1:5" ht="15" customHeight="1" x14ac:dyDescent="0.25">
      <c r="A26" s="7" t="s">
        <v>8</v>
      </c>
      <c r="B26" s="4"/>
      <c r="C26" s="34"/>
      <c r="D26" s="8"/>
      <c r="E26" s="38"/>
    </row>
    <row r="27" spans="1:5" ht="15" customHeight="1" x14ac:dyDescent="0.25">
      <c r="A27" s="2" t="s">
        <v>9</v>
      </c>
      <c r="B27" s="4"/>
      <c r="C27" s="34"/>
      <c r="D27" s="8"/>
      <c r="E27" s="6"/>
    </row>
    <row r="28" spans="1:5" ht="15" customHeight="1" x14ac:dyDescent="0.25">
      <c r="A28" s="2" t="s">
        <v>6</v>
      </c>
      <c r="B28" s="4"/>
      <c r="C28" s="34"/>
      <c r="D28" s="8"/>
      <c r="E28" s="6" t="str">
        <f>IF(B28="","",C28*D28)</f>
        <v/>
      </c>
    </row>
    <row r="29" spans="1:5" ht="15" customHeight="1" x14ac:dyDescent="0.25">
      <c r="A29" s="2" t="s">
        <v>14</v>
      </c>
      <c r="B29" s="4" t="s">
        <v>7</v>
      </c>
      <c r="C29" s="34">
        <v>1</v>
      </c>
      <c r="D29" s="8"/>
      <c r="E29" s="6">
        <f>IF(B29="","",C29*D29)</f>
        <v>0</v>
      </c>
    </row>
    <row r="30" spans="1:5" ht="15" customHeight="1" x14ac:dyDescent="0.25">
      <c r="A30" s="2"/>
      <c r="B30" s="4"/>
      <c r="C30" s="34"/>
      <c r="D30" s="8"/>
      <c r="E30" s="6" t="str">
        <f t="shared" ref="E30:E42" si="2">IF(B30="","",C30*D30)</f>
        <v/>
      </c>
    </row>
    <row r="31" spans="1:5" ht="15" customHeight="1" x14ac:dyDescent="0.25">
      <c r="A31" s="2" t="s">
        <v>105</v>
      </c>
      <c r="B31" s="4" t="s">
        <v>0</v>
      </c>
      <c r="C31" s="34">
        <v>1</v>
      </c>
      <c r="D31" s="8"/>
      <c r="E31" s="6">
        <f t="shared" si="2"/>
        <v>0</v>
      </c>
    </row>
    <row r="32" spans="1:5" ht="15" customHeight="1" x14ac:dyDescent="0.25">
      <c r="A32" s="2" t="s">
        <v>106</v>
      </c>
      <c r="B32" s="4" t="s">
        <v>0</v>
      </c>
      <c r="C32" s="34">
        <v>1</v>
      </c>
      <c r="D32" s="8"/>
      <c r="E32" s="6">
        <f t="shared" si="2"/>
        <v>0</v>
      </c>
    </row>
    <row r="33" spans="1:5" ht="15" customHeight="1" x14ac:dyDescent="0.25">
      <c r="A33" s="2"/>
      <c r="B33" s="4"/>
      <c r="C33" s="34"/>
      <c r="D33" s="8"/>
      <c r="E33" s="6" t="str">
        <f t="shared" si="2"/>
        <v/>
      </c>
    </row>
    <row r="34" spans="1:5" ht="15" customHeight="1" x14ac:dyDescent="0.25">
      <c r="A34" s="2" t="s">
        <v>43</v>
      </c>
      <c r="B34" s="4" t="s">
        <v>2</v>
      </c>
      <c r="C34" s="34">
        <v>150</v>
      </c>
      <c r="D34" s="8"/>
      <c r="E34" s="6">
        <f t="shared" si="2"/>
        <v>0</v>
      </c>
    </row>
    <row r="35" spans="1:5" ht="15" customHeight="1" x14ac:dyDescent="0.25">
      <c r="A35" s="2" t="s">
        <v>44</v>
      </c>
      <c r="B35" s="4" t="s">
        <v>0</v>
      </c>
      <c r="C35" s="34">
        <v>1</v>
      </c>
      <c r="D35" s="8"/>
      <c r="E35" s="6">
        <f t="shared" si="2"/>
        <v>0</v>
      </c>
    </row>
    <row r="36" spans="1:5" ht="15" customHeight="1" x14ac:dyDescent="0.25">
      <c r="A36" s="2"/>
      <c r="B36" s="4"/>
      <c r="C36" s="34"/>
      <c r="D36" s="8"/>
      <c r="E36" s="6" t="str">
        <f t="shared" si="2"/>
        <v/>
      </c>
    </row>
    <row r="37" spans="1:5" ht="15" customHeight="1" x14ac:dyDescent="0.25">
      <c r="A37" s="2" t="s">
        <v>32</v>
      </c>
      <c r="B37" s="4" t="s">
        <v>2</v>
      </c>
      <c r="C37" s="34">
        <v>450</v>
      </c>
      <c r="D37" s="8"/>
      <c r="E37" s="6">
        <f t="shared" si="2"/>
        <v>0</v>
      </c>
    </row>
    <row r="38" spans="1:5" ht="15" customHeight="1" x14ac:dyDescent="0.25">
      <c r="A38" s="2" t="s">
        <v>36</v>
      </c>
      <c r="B38" s="4" t="s">
        <v>2</v>
      </c>
      <c r="C38" s="34">
        <v>350</v>
      </c>
      <c r="D38" s="8"/>
      <c r="E38" s="6">
        <f t="shared" si="2"/>
        <v>0</v>
      </c>
    </row>
    <row r="39" spans="1:5" ht="15" customHeight="1" x14ac:dyDescent="0.25">
      <c r="A39" s="2"/>
      <c r="B39" s="4"/>
      <c r="C39" s="34"/>
      <c r="D39" s="8"/>
      <c r="E39" s="6" t="str">
        <f t="shared" si="2"/>
        <v/>
      </c>
    </row>
    <row r="40" spans="1:5" ht="15" customHeight="1" x14ac:dyDescent="0.25">
      <c r="A40" s="2" t="s">
        <v>11</v>
      </c>
      <c r="B40" s="4"/>
      <c r="C40" s="34"/>
      <c r="D40" s="8"/>
      <c r="E40" s="6" t="str">
        <f t="shared" si="2"/>
        <v/>
      </c>
    </row>
    <row r="41" spans="1:5" ht="25.5" x14ac:dyDescent="0.25">
      <c r="A41" s="2" t="s">
        <v>39</v>
      </c>
      <c r="B41" s="4" t="s">
        <v>2</v>
      </c>
      <c r="C41" s="34">
        <v>50</v>
      </c>
      <c r="D41" s="8"/>
      <c r="E41" s="6">
        <f t="shared" si="2"/>
        <v>0</v>
      </c>
    </row>
    <row r="42" spans="1:5" ht="15" customHeight="1" x14ac:dyDescent="0.25">
      <c r="A42" s="2" t="s">
        <v>12</v>
      </c>
      <c r="B42" s="4" t="s">
        <v>2</v>
      </c>
      <c r="C42" s="34">
        <v>350</v>
      </c>
      <c r="D42" s="8"/>
      <c r="E42" s="6">
        <f t="shared" si="2"/>
        <v>0</v>
      </c>
    </row>
    <row r="43" spans="1:5" ht="15" customHeight="1" x14ac:dyDescent="0.25">
      <c r="A43" s="39"/>
      <c r="B43" s="4"/>
      <c r="C43" s="34"/>
      <c r="D43" s="8"/>
      <c r="E43" s="40"/>
    </row>
    <row r="44" spans="1:5" s="28" customFormat="1" ht="25.5" customHeight="1" x14ac:dyDescent="0.25">
      <c r="A44" s="120" t="s">
        <v>75</v>
      </c>
      <c r="B44" s="121"/>
      <c r="C44" s="121"/>
      <c r="D44" s="122">
        <f>SUM(E25:E43)</f>
        <v>0</v>
      </c>
      <c r="E44" s="37">
        <f>+SUM(E26:E43)</f>
        <v>0</v>
      </c>
    </row>
    <row r="45" spans="1:5" s="28" customFormat="1" ht="25.5" customHeight="1" x14ac:dyDescent="0.25">
      <c r="A45" s="114" t="s">
        <v>76</v>
      </c>
      <c r="B45" s="115" t="s">
        <v>1</v>
      </c>
      <c r="C45" s="115" t="s">
        <v>3</v>
      </c>
      <c r="D45" s="115" t="s">
        <v>4</v>
      </c>
      <c r="E45" s="116" t="s">
        <v>5</v>
      </c>
    </row>
    <row r="46" spans="1:5" ht="15" customHeight="1" x14ac:dyDescent="0.25">
      <c r="A46" s="7"/>
      <c r="B46" s="11"/>
      <c r="C46" s="41"/>
      <c r="D46" s="13"/>
      <c r="E46" s="12"/>
    </row>
    <row r="47" spans="1:5" ht="15" customHeight="1" x14ac:dyDescent="0.25">
      <c r="A47" s="7" t="s">
        <v>47</v>
      </c>
      <c r="B47" s="4"/>
      <c r="C47" s="34"/>
      <c r="D47" s="13"/>
      <c r="E47" s="12"/>
    </row>
    <row r="48" spans="1:5" ht="15" customHeight="1" x14ac:dyDescent="0.25">
      <c r="A48" s="2"/>
      <c r="B48" s="4"/>
      <c r="C48" s="34"/>
      <c r="D48" s="13"/>
      <c r="E48" s="12"/>
    </row>
    <row r="49" spans="1:5" ht="15" customHeight="1" x14ac:dyDescent="0.25">
      <c r="A49" s="2" t="s">
        <v>48</v>
      </c>
      <c r="B49" s="4" t="s">
        <v>10</v>
      </c>
      <c r="C49" s="34">
        <v>5</v>
      </c>
      <c r="D49" s="8"/>
      <c r="E49" s="6">
        <f>IF(B49="","",C49*D49)</f>
        <v>0</v>
      </c>
    </row>
    <row r="50" spans="1:5" ht="15" customHeight="1" x14ac:dyDescent="0.25">
      <c r="A50" s="2"/>
      <c r="B50" s="4"/>
      <c r="C50" s="34"/>
      <c r="D50" s="8"/>
      <c r="E50" s="6"/>
    </row>
    <row r="51" spans="1:5" s="28" customFormat="1" ht="25.5" customHeight="1" x14ac:dyDescent="0.25">
      <c r="A51" s="120" t="s">
        <v>77</v>
      </c>
      <c r="B51" s="121"/>
      <c r="C51" s="121"/>
      <c r="D51" s="122">
        <f>SUM(E46:E50)</f>
        <v>0</v>
      </c>
      <c r="E51" s="37">
        <f>+SUM(E47:E50)</f>
        <v>0</v>
      </c>
    </row>
    <row r="52" spans="1:5" s="28" customFormat="1" ht="25.5" customHeight="1" x14ac:dyDescent="0.25">
      <c r="A52" s="114" t="s">
        <v>78</v>
      </c>
      <c r="B52" s="115" t="s">
        <v>1</v>
      </c>
      <c r="C52" s="115" t="s">
        <v>3</v>
      </c>
      <c r="D52" s="115" t="s">
        <v>4</v>
      </c>
      <c r="E52" s="116" t="s">
        <v>5</v>
      </c>
    </row>
    <row r="53" spans="1:5" ht="15" customHeight="1" x14ac:dyDescent="0.25">
      <c r="A53" s="2"/>
      <c r="B53" s="4"/>
      <c r="C53" s="34"/>
      <c r="D53" s="8"/>
      <c r="E53" s="9"/>
    </row>
    <row r="54" spans="1:5" ht="15" customHeight="1" x14ac:dyDescent="0.25">
      <c r="A54" s="7" t="s">
        <v>15</v>
      </c>
      <c r="B54" s="4"/>
      <c r="C54" s="4"/>
      <c r="D54" s="5"/>
      <c r="E54" s="9"/>
    </row>
    <row r="55" spans="1:5" ht="15" customHeight="1" x14ac:dyDescent="0.25">
      <c r="A55" s="2" t="s">
        <v>42</v>
      </c>
      <c r="B55" s="4" t="s">
        <v>2</v>
      </c>
      <c r="C55" s="4">
        <v>4950</v>
      </c>
      <c r="D55" s="5"/>
      <c r="E55" s="42">
        <f>IF(C55="","",C55*D55)</f>
        <v>0</v>
      </c>
    </row>
    <row r="56" spans="1:5" ht="15" customHeight="1" x14ac:dyDescent="0.25">
      <c r="A56" s="2"/>
      <c r="B56" s="4"/>
      <c r="C56" s="4"/>
      <c r="D56" s="5"/>
      <c r="E56" s="42" t="str">
        <f>IF(C56="","",C56*D56)</f>
        <v/>
      </c>
    </row>
    <row r="57" spans="1:5" ht="15" customHeight="1" x14ac:dyDescent="0.25">
      <c r="A57" s="7" t="s">
        <v>18</v>
      </c>
      <c r="B57" s="4"/>
      <c r="C57" s="4"/>
      <c r="D57" s="5"/>
      <c r="E57" s="42" t="str">
        <f>IF(C57="","",C57*D57)</f>
        <v/>
      </c>
    </row>
    <row r="58" spans="1:5" ht="15" customHeight="1" x14ac:dyDescent="0.25">
      <c r="A58" s="2" t="s">
        <v>16</v>
      </c>
      <c r="B58" s="4" t="s">
        <v>17</v>
      </c>
      <c r="C58" s="4">
        <v>58</v>
      </c>
      <c r="D58" s="5"/>
      <c r="E58" s="42">
        <f>IF(C58="","",C58*D58)</f>
        <v>0</v>
      </c>
    </row>
    <row r="59" spans="1:5" ht="15" customHeight="1" x14ac:dyDescent="0.25">
      <c r="A59" s="2" t="s">
        <v>37</v>
      </c>
      <c r="B59" s="4" t="s">
        <v>10</v>
      </c>
      <c r="C59" s="4">
        <v>58</v>
      </c>
      <c r="D59" s="5"/>
      <c r="E59" s="42">
        <f>IF(C59="","",C59*D59)</f>
        <v>0</v>
      </c>
    </row>
    <row r="60" spans="1:5" ht="12.75" x14ac:dyDescent="0.25">
      <c r="A60" s="2"/>
      <c r="B60" s="4"/>
      <c r="C60" s="4"/>
      <c r="D60" s="5"/>
      <c r="E60" s="6" t="str">
        <f t="shared" ref="E60:E64" si="3">IF(B60="","",C60*D60)</f>
        <v/>
      </c>
    </row>
    <row r="61" spans="1:5" ht="15" customHeight="1" x14ac:dyDescent="0.25">
      <c r="A61" s="43" t="s">
        <v>49</v>
      </c>
      <c r="B61" s="4"/>
      <c r="C61" s="4"/>
      <c r="D61" s="5"/>
      <c r="E61" s="6" t="str">
        <f t="shared" si="3"/>
        <v/>
      </c>
    </row>
    <row r="62" spans="1:5" ht="15" customHeight="1" x14ac:dyDescent="0.25">
      <c r="A62" s="2" t="s">
        <v>50</v>
      </c>
      <c r="B62" s="4" t="s">
        <v>0</v>
      </c>
      <c r="C62" s="4">
        <v>1</v>
      </c>
      <c r="D62" s="5"/>
      <c r="E62" s="6">
        <f t="shared" si="3"/>
        <v>0</v>
      </c>
    </row>
    <row r="63" spans="1:5" ht="15" customHeight="1" x14ac:dyDescent="0.25">
      <c r="A63" s="2" t="s">
        <v>51</v>
      </c>
      <c r="B63" s="4" t="s">
        <v>0</v>
      </c>
      <c r="C63" s="4">
        <v>1</v>
      </c>
      <c r="D63" s="5"/>
      <c r="E63" s="6">
        <f t="shared" si="3"/>
        <v>0</v>
      </c>
    </row>
    <row r="64" spans="1:5" ht="15" customHeight="1" x14ac:dyDescent="0.25">
      <c r="A64" s="2" t="s">
        <v>102</v>
      </c>
      <c r="B64" s="4" t="s">
        <v>10</v>
      </c>
      <c r="C64" s="4">
        <v>85</v>
      </c>
      <c r="D64" s="5"/>
      <c r="E64" s="38">
        <f t="shared" si="3"/>
        <v>0</v>
      </c>
    </row>
    <row r="65" spans="1:5" ht="15" customHeight="1" x14ac:dyDescent="0.25">
      <c r="A65" s="2"/>
      <c r="B65" s="4"/>
      <c r="C65" s="34"/>
      <c r="D65" s="8"/>
      <c r="E65" s="9"/>
    </row>
    <row r="66" spans="1:5" s="28" customFormat="1" ht="25.5" customHeight="1" x14ac:dyDescent="0.25">
      <c r="A66" s="120" t="s">
        <v>79</v>
      </c>
      <c r="B66" s="121"/>
      <c r="C66" s="121"/>
      <c r="D66" s="122">
        <f>SUM(E53:E65)</f>
        <v>0</v>
      </c>
      <c r="E66" s="37">
        <f>+SUM(E54:E65)</f>
        <v>0</v>
      </c>
    </row>
    <row r="67" spans="1:5" s="28" customFormat="1" ht="25.5" customHeight="1" x14ac:dyDescent="0.25">
      <c r="A67" s="114" t="s">
        <v>80</v>
      </c>
      <c r="B67" s="115" t="s">
        <v>1</v>
      </c>
      <c r="C67" s="115" t="s">
        <v>3</v>
      </c>
      <c r="D67" s="115" t="s">
        <v>4</v>
      </c>
      <c r="E67" s="116" t="s">
        <v>5</v>
      </c>
    </row>
    <row r="68" spans="1:5" ht="15" customHeight="1" x14ac:dyDescent="0.25">
      <c r="A68" s="2"/>
      <c r="B68" s="4"/>
      <c r="C68" s="34"/>
      <c r="D68" s="8"/>
      <c r="E68" s="9"/>
    </row>
    <row r="69" spans="1:5" ht="15" customHeight="1" x14ac:dyDescent="0.25">
      <c r="A69" s="7" t="s">
        <v>19</v>
      </c>
      <c r="B69" s="4"/>
      <c r="C69" s="4"/>
      <c r="D69" s="5"/>
      <c r="E69" s="42" t="str">
        <f t="shared" ref="E69:E84" si="4">IF(C69="","",C69*D69)</f>
        <v/>
      </c>
    </row>
    <row r="70" spans="1:5" ht="15" customHeight="1" x14ac:dyDescent="0.25">
      <c r="A70" s="2" t="s">
        <v>33</v>
      </c>
      <c r="B70" s="4"/>
      <c r="C70" s="4"/>
      <c r="D70" s="5"/>
      <c r="E70" s="42" t="str">
        <f t="shared" si="4"/>
        <v/>
      </c>
    </row>
    <row r="71" spans="1:5" ht="15" customHeight="1" x14ac:dyDescent="0.25">
      <c r="A71" s="2" t="s">
        <v>107</v>
      </c>
      <c r="B71" s="4" t="s">
        <v>0</v>
      </c>
      <c r="C71" s="4">
        <v>1</v>
      </c>
      <c r="D71" s="5"/>
      <c r="E71" s="42">
        <f t="shared" si="4"/>
        <v>0</v>
      </c>
    </row>
    <row r="72" spans="1:5" ht="15" customHeight="1" x14ac:dyDescent="0.25">
      <c r="A72" s="2"/>
      <c r="B72" s="4"/>
      <c r="C72" s="4"/>
      <c r="D72" s="5"/>
      <c r="E72" s="42" t="str">
        <f t="shared" si="4"/>
        <v/>
      </c>
    </row>
    <row r="73" spans="1:5" ht="15" customHeight="1" x14ac:dyDescent="0.25">
      <c r="A73" s="7" t="s">
        <v>20</v>
      </c>
      <c r="B73" s="4"/>
      <c r="C73" s="4"/>
      <c r="D73" s="5"/>
      <c r="E73" s="42" t="str">
        <f t="shared" si="4"/>
        <v/>
      </c>
    </row>
    <row r="74" spans="1:5" ht="15" customHeight="1" x14ac:dyDescent="0.25">
      <c r="A74" s="2" t="s">
        <v>99</v>
      </c>
      <c r="B74" s="4" t="s">
        <v>10</v>
      </c>
      <c r="C74" s="4">
        <v>45</v>
      </c>
      <c r="D74" s="5"/>
      <c r="E74" s="42">
        <f t="shared" si="4"/>
        <v>0</v>
      </c>
    </row>
    <row r="75" spans="1:5" ht="15" customHeight="1" x14ac:dyDescent="0.25">
      <c r="A75" s="2" t="s">
        <v>92</v>
      </c>
      <c r="B75" s="4" t="s">
        <v>10</v>
      </c>
      <c r="C75" s="4">
        <v>5</v>
      </c>
      <c r="D75" s="5"/>
      <c r="E75" s="42">
        <f t="shared" si="4"/>
        <v>0</v>
      </c>
    </row>
    <row r="76" spans="1:5" ht="15" customHeight="1" x14ac:dyDescent="0.25">
      <c r="A76" s="2" t="s">
        <v>93</v>
      </c>
      <c r="B76" s="4" t="s">
        <v>10</v>
      </c>
      <c r="C76" s="4">
        <v>2</v>
      </c>
      <c r="D76" s="5"/>
      <c r="E76" s="42">
        <f t="shared" si="4"/>
        <v>0</v>
      </c>
    </row>
    <row r="77" spans="1:5" ht="15" customHeight="1" x14ac:dyDescent="0.25">
      <c r="A77" s="2" t="s">
        <v>94</v>
      </c>
      <c r="B77" s="4" t="s">
        <v>10</v>
      </c>
      <c r="C77" s="4">
        <v>5</v>
      </c>
      <c r="D77" s="5"/>
      <c r="E77" s="42">
        <f t="shared" si="4"/>
        <v>0</v>
      </c>
    </row>
    <row r="78" spans="1:5" ht="15" customHeight="1" x14ac:dyDescent="0.25">
      <c r="A78" s="2" t="s">
        <v>95</v>
      </c>
      <c r="B78" s="4" t="s">
        <v>10</v>
      </c>
      <c r="C78" s="4">
        <v>1</v>
      </c>
      <c r="D78" s="5"/>
      <c r="E78" s="42">
        <f t="shared" si="4"/>
        <v>0</v>
      </c>
    </row>
    <row r="79" spans="1:5" ht="15" customHeight="1" x14ac:dyDescent="0.25">
      <c r="A79" s="2"/>
      <c r="B79" s="4"/>
      <c r="C79" s="4"/>
      <c r="D79" s="5"/>
      <c r="E79" s="42" t="str">
        <f t="shared" si="4"/>
        <v/>
      </c>
    </row>
    <row r="80" spans="1:5" ht="15" customHeight="1" x14ac:dyDescent="0.25">
      <c r="A80" s="2" t="s">
        <v>108</v>
      </c>
      <c r="B80" s="4" t="s">
        <v>0</v>
      </c>
      <c r="C80" s="4">
        <v>1</v>
      </c>
      <c r="D80" s="5"/>
      <c r="E80" s="42">
        <f t="shared" si="4"/>
        <v>0</v>
      </c>
    </row>
    <row r="81" spans="1:5" ht="15" customHeight="1" x14ac:dyDescent="0.25">
      <c r="A81" s="2"/>
      <c r="B81" s="4"/>
      <c r="C81" s="4"/>
      <c r="D81" s="5"/>
      <c r="E81" s="42"/>
    </row>
    <row r="82" spans="1:5" ht="25.5" x14ac:dyDescent="0.25">
      <c r="A82" s="2" t="s">
        <v>100</v>
      </c>
      <c r="B82" s="4" t="s">
        <v>0</v>
      </c>
      <c r="C82" s="4">
        <v>1</v>
      </c>
      <c r="D82" s="5"/>
      <c r="E82" s="42">
        <f t="shared" si="4"/>
        <v>0</v>
      </c>
    </row>
    <row r="83" spans="1:5" ht="15" customHeight="1" x14ac:dyDescent="0.25">
      <c r="A83" s="2"/>
      <c r="B83" s="4"/>
      <c r="C83" s="4"/>
      <c r="D83" s="5"/>
      <c r="E83" s="42" t="str">
        <f t="shared" si="4"/>
        <v/>
      </c>
    </row>
    <row r="84" spans="1:5" ht="15" customHeight="1" x14ac:dyDescent="0.25">
      <c r="A84" s="2" t="s">
        <v>35</v>
      </c>
      <c r="B84" s="4" t="s">
        <v>7</v>
      </c>
      <c r="C84" s="4">
        <v>1</v>
      </c>
      <c r="D84" s="5"/>
      <c r="E84" s="42">
        <f t="shared" si="4"/>
        <v>0</v>
      </c>
    </row>
    <row r="85" spans="1:5" ht="15" customHeight="1" x14ac:dyDescent="0.25">
      <c r="A85" s="2"/>
      <c r="B85" s="4"/>
      <c r="C85" s="4"/>
      <c r="D85" s="5"/>
      <c r="E85" s="42"/>
    </row>
    <row r="86" spans="1:5" ht="15" customHeight="1" x14ac:dyDescent="0.25">
      <c r="A86" s="7" t="s">
        <v>81</v>
      </c>
      <c r="B86" s="4"/>
      <c r="C86" s="4"/>
      <c r="D86" s="5"/>
      <c r="E86" s="42" t="str">
        <f t="shared" ref="E86:E99" si="5">IF(C86="","",C86*D86)</f>
        <v/>
      </c>
    </row>
    <row r="87" spans="1:5" ht="15" customHeight="1" x14ac:dyDescent="0.25">
      <c r="A87" s="2" t="s">
        <v>96</v>
      </c>
      <c r="B87" s="4" t="s">
        <v>0</v>
      </c>
      <c r="C87" s="4">
        <v>1</v>
      </c>
      <c r="D87" s="5"/>
      <c r="E87" s="42">
        <f t="shared" si="5"/>
        <v>0</v>
      </c>
    </row>
    <row r="88" spans="1:5" ht="15" customHeight="1" x14ac:dyDescent="0.25">
      <c r="A88" s="2" t="s">
        <v>41</v>
      </c>
      <c r="B88" s="4" t="s">
        <v>0</v>
      </c>
      <c r="C88" s="4">
        <v>1</v>
      </c>
      <c r="D88" s="5"/>
      <c r="E88" s="42">
        <f t="shared" si="5"/>
        <v>0</v>
      </c>
    </row>
    <row r="89" spans="1:5" ht="15" customHeight="1" x14ac:dyDescent="0.25">
      <c r="A89" s="2"/>
      <c r="B89" s="4"/>
      <c r="C89" s="4"/>
      <c r="D89" s="5"/>
      <c r="E89" s="42" t="str">
        <f t="shared" si="5"/>
        <v/>
      </c>
    </row>
    <row r="90" spans="1:5" ht="15" customHeight="1" x14ac:dyDescent="0.25">
      <c r="A90" s="2" t="s">
        <v>98</v>
      </c>
      <c r="B90" s="4" t="s">
        <v>10</v>
      </c>
      <c r="C90" s="4">
        <v>1</v>
      </c>
      <c r="D90" s="5"/>
      <c r="E90" s="42">
        <f t="shared" si="5"/>
        <v>0</v>
      </c>
    </row>
    <row r="91" spans="1:5" ht="15" customHeight="1" x14ac:dyDescent="0.25">
      <c r="A91" s="2"/>
      <c r="B91" s="4"/>
      <c r="C91" s="4"/>
      <c r="D91" s="5"/>
      <c r="E91" s="42" t="str">
        <f t="shared" si="5"/>
        <v/>
      </c>
    </row>
    <row r="92" spans="1:5" ht="38.25" x14ac:dyDescent="0.25">
      <c r="A92" s="2" t="s">
        <v>26</v>
      </c>
      <c r="B92" s="4" t="s">
        <v>10</v>
      </c>
      <c r="C92" s="4">
        <v>1</v>
      </c>
      <c r="D92" s="5"/>
      <c r="E92" s="42">
        <f t="shared" si="5"/>
        <v>0</v>
      </c>
    </row>
    <row r="93" spans="1:5" ht="15" customHeight="1" x14ac:dyDescent="0.25">
      <c r="A93" s="2" t="s">
        <v>109</v>
      </c>
      <c r="B93" s="4" t="s">
        <v>0</v>
      </c>
      <c r="C93" s="4">
        <v>1</v>
      </c>
      <c r="D93" s="5"/>
      <c r="E93" s="42">
        <f t="shared" si="5"/>
        <v>0</v>
      </c>
    </row>
    <row r="94" spans="1:5" ht="15" customHeight="1" x14ac:dyDescent="0.25">
      <c r="A94" s="2"/>
      <c r="B94" s="4"/>
      <c r="C94" s="4"/>
      <c r="D94" s="5"/>
      <c r="E94" s="42" t="str">
        <f t="shared" si="5"/>
        <v/>
      </c>
    </row>
    <row r="95" spans="1:5" ht="15" customHeight="1" x14ac:dyDescent="0.25">
      <c r="A95" s="2" t="s">
        <v>97</v>
      </c>
      <c r="B95" s="4" t="s">
        <v>6</v>
      </c>
      <c r="C95" s="4" t="s">
        <v>6</v>
      </c>
      <c r="D95" s="5"/>
      <c r="E95" s="42" t="s">
        <v>6</v>
      </c>
    </row>
    <row r="96" spans="1:5" ht="12.75" x14ac:dyDescent="0.25">
      <c r="A96" s="2" t="s">
        <v>91</v>
      </c>
      <c r="B96" s="4" t="s">
        <v>10</v>
      </c>
      <c r="C96" s="4">
        <v>6</v>
      </c>
      <c r="D96" s="5"/>
      <c r="E96" s="42">
        <f t="shared" si="5"/>
        <v>0</v>
      </c>
    </row>
    <row r="97" spans="1:5" ht="12.75" x14ac:dyDescent="0.25">
      <c r="A97" s="2" t="s">
        <v>92</v>
      </c>
      <c r="B97" s="4" t="s">
        <v>10</v>
      </c>
      <c r="C97" s="4">
        <v>2</v>
      </c>
      <c r="D97" s="5"/>
      <c r="E97" s="42">
        <f t="shared" si="5"/>
        <v>0</v>
      </c>
    </row>
    <row r="98" spans="1:5" ht="12.75" x14ac:dyDescent="0.25">
      <c r="A98" s="2" t="s">
        <v>94</v>
      </c>
      <c r="B98" s="4" t="s">
        <v>10</v>
      </c>
      <c r="C98" s="4">
        <v>2</v>
      </c>
      <c r="D98" s="5"/>
      <c r="E98" s="42">
        <f t="shared" si="5"/>
        <v>0</v>
      </c>
    </row>
    <row r="99" spans="1:5" ht="25.5" x14ac:dyDescent="0.25">
      <c r="A99" s="2" t="s">
        <v>110</v>
      </c>
      <c r="B99" s="4" t="s">
        <v>0</v>
      </c>
      <c r="C99" s="4">
        <v>1</v>
      </c>
      <c r="D99" s="5"/>
      <c r="E99" s="42">
        <f t="shared" si="5"/>
        <v>0</v>
      </c>
    </row>
    <row r="100" spans="1:5" ht="15" customHeight="1" x14ac:dyDescent="0.25">
      <c r="A100" s="2"/>
      <c r="B100" s="4"/>
      <c r="C100" s="34"/>
      <c r="D100" s="8"/>
      <c r="E100" s="9"/>
    </row>
    <row r="101" spans="1:5" s="10" customFormat="1" ht="27.75" customHeight="1" x14ac:dyDescent="0.25">
      <c r="A101" s="120" t="s">
        <v>82</v>
      </c>
      <c r="B101" s="121"/>
      <c r="C101" s="121"/>
      <c r="D101" s="122">
        <f>SUM(E68:E100)</f>
        <v>0</v>
      </c>
      <c r="E101" s="37">
        <f>SUM(E68:E100)</f>
        <v>0</v>
      </c>
    </row>
    <row r="102" spans="1:5" s="10" customFormat="1" ht="28.5" customHeight="1" x14ac:dyDescent="0.25">
      <c r="A102" s="114" t="s">
        <v>83</v>
      </c>
      <c r="B102" s="115" t="s">
        <v>1</v>
      </c>
      <c r="C102" s="115" t="s">
        <v>3</v>
      </c>
      <c r="D102" s="115" t="s">
        <v>4</v>
      </c>
      <c r="E102" s="116" t="s">
        <v>5</v>
      </c>
    </row>
    <row r="103" spans="1:5" ht="15" customHeight="1" x14ac:dyDescent="0.25">
      <c r="A103" s="2"/>
      <c r="B103" s="4"/>
      <c r="C103" s="34"/>
      <c r="D103" s="8"/>
      <c r="E103" s="9"/>
    </row>
    <row r="104" spans="1:5" ht="15" customHeight="1" x14ac:dyDescent="0.25">
      <c r="A104" s="2" t="s">
        <v>13</v>
      </c>
      <c r="B104" s="4"/>
      <c r="C104" s="4"/>
      <c r="D104" s="8"/>
      <c r="E104" s="9"/>
    </row>
    <row r="105" spans="1:5" ht="15" customHeight="1" x14ac:dyDescent="0.25">
      <c r="A105" s="2" t="s">
        <v>103</v>
      </c>
      <c r="B105" s="4" t="s">
        <v>0</v>
      </c>
      <c r="C105" s="4">
        <v>1</v>
      </c>
      <c r="D105" s="8"/>
      <c r="E105" s="6">
        <f t="shared" ref="E105:E111" si="6">IF(B105="","",C105*D105)</f>
        <v>0</v>
      </c>
    </row>
    <row r="106" spans="1:5" s="44" customFormat="1" ht="15" customHeight="1" x14ac:dyDescent="0.25">
      <c r="A106" s="2"/>
      <c r="B106" s="4"/>
      <c r="C106" s="4"/>
      <c r="D106" s="8"/>
      <c r="E106" s="6" t="str">
        <f t="shared" si="6"/>
        <v/>
      </c>
    </row>
    <row r="107" spans="1:5" s="44" customFormat="1" ht="15" customHeight="1" x14ac:dyDescent="0.25">
      <c r="A107" s="2" t="s">
        <v>38</v>
      </c>
      <c r="B107" s="4" t="s">
        <v>0</v>
      </c>
      <c r="C107" s="4">
        <v>1</v>
      </c>
      <c r="D107" s="8"/>
      <c r="E107" s="6">
        <f t="shared" si="6"/>
        <v>0</v>
      </c>
    </row>
    <row r="108" spans="1:5" s="44" customFormat="1" ht="25.5" x14ac:dyDescent="0.25">
      <c r="A108" s="2" t="s">
        <v>31</v>
      </c>
      <c r="B108" s="4" t="s">
        <v>0</v>
      </c>
      <c r="C108" s="4">
        <v>1</v>
      </c>
      <c r="D108" s="5"/>
      <c r="E108" s="6">
        <f t="shared" si="6"/>
        <v>0</v>
      </c>
    </row>
    <row r="109" spans="1:5" s="44" customFormat="1" ht="15" customHeight="1" x14ac:dyDescent="0.25">
      <c r="A109" s="2" t="s">
        <v>24</v>
      </c>
      <c r="B109" s="4" t="s">
        <v>7</v>
      </c>
      <c r="C109" s="4">
        <v>1</v>
      </c>
      <c r="D109" s="5"/>
      <c r="E109" s="6">
        <f t="shared" si="6"/>
        <v>0</v>
      </c>
    </row>
    <row r="110" spans="1:5" s="44" customFormat="1" ht="15" customHeight="1" x14ac:dyDescent="0.25">
      <c r="A110" s="2" t="s">
        <v>25</v>
      </c>
      <c r="B110" s="4" t="s">
        <v>7</v>
      </c>
      <c r="C110" s="4">
        <v>1</v>
      </c>
      <c r="D110" s="5"/>
      <c r="E110" s="6">
        <f t="shared" si="6"/>
        <v>0</v>
      </c>
    </row>
    <row r="111" spans="1:5" s="44" customFormat="1" ht="15" customHeight="1" x14ac:dyDescent="0.25">
      <c r="A111" s="2" t="s">
        <v>34</v>
      </c>
      <c r="B111" s="4" t="s">
        <v>7</v>
      </c>
      <c r="C111" s="4">
        <v>1</v>
      </c>
      <c r="D111" s="5"/>
      <c r="E111" s="6">
        <f t="shared" si="6"/>
        <v>0</v>
      </c>
    </row>
    <row r="112" spans="1:5" ht="15" customHeight="1" x14ac:dyDescent="0.25">
      <c r="A112" s="2"/>
      <c r="B112" s="4"/>
      <c r="C112" s="34"/>
      <c r="D112" s="8"/>
      <c r="E112" s="6" t="str">
        <f t="shared" ref="E112" si="7">IF(B112="","",C112*D112)</f>
        <v/>
      </c>
    </row>
    <row r="113" spans="1:5" s="10" customFormat="1" ht="28.5" customHeight="1" x14ac:dyDescent="0.25">
      <c r="A113" s="117" t="s">
        <v>84</v>
      </c>
      <c r="B113" s="118"/>
      <c r="C113" s="118"/>
      <c r="D113" s="119">
        <f>SUM(E104:E111)</f>
        <v>0</v>
      </c>
      <c r="E113" s="51">
        <f>+SUM(E103:E111)</f>
        <v>0</v>
      </c>
    </row>
    <row r="114" spans="1:5" s="33" customFormat="1" ht="25.5" customHeight="1" x14ac:dyDescent="0.25">
      <c r="A114" s="52" t="s">
        <v>85</v>
      </c>
      <c r="B114" s="53"/>
      <c r="C114" s="54"/>
      <c r="D114" s="55"/>
      <c r="E114" s="56"/>
    </row>
    <row r="115" spans="1:5" ht="15" customHeight="1" x14ac:dyDescent="0.25">
      <c r="A115" s="2"/>
      <c r="B115" s="4"/>
      <c r="C115" s="34"/>
      <c r="D115" s="8"/>
      <c r="E115" s="9"/>
    </row>
    <row r="116" spans="1:5" ht="15" customHeight="1" x14ac:dyDescent="0.25">
      <c r="A116" s="2" t="s">
        <v>21</v>
      </c>
      <c r="B116" s="4" t="s">
        <v>0</v>
      </c>
      <c r="C116" s="4">
        <v>1</v>
      </c>
      <c r="D116" s="5"/>
      <c r="E116" s="6">
        <f t="shared" ref="E116:E119" si="8">IF(B116="","",C116*D116)</f>
        <v>0</v>
      </c>
    </row>
    <row r="117" spans="1:5" ht="15" customHeight="1" x14ac:dyDescent="0.25">
      <c r="A117" s="2" t="s">
        <v>22</v>
      </c>
      <c r="B117" s="4" t="s">
        <v>0</v>
      </c>
      <c r="C117" s="4">
        <v>1</v>
      </c>
      <c r="D117" s="5"/>
      <c r="E117" s="6">
        <f t="shared" si="8"/>
        <v>0</v>
      </c>
    </row>
    <row r="118" spans="1:5" s="44" customFormat="1" ht="15" customHeight="1" x14ac:dyDescent="0.25">
      <c r="A118" s="2" t="s">
        <v>23</v>
      </c>
      <c r="B118" s="4" t="s">
        <v>0</v>
      </c>
      <c r="C118" s="4">
        <v>1</v>
      </c>
      <c r="D118" s="5"/>
      <c r="E118" s="6">
        <f t="shared" si="8"/>
        <v>0</v>
      </c>
    </row>
    <row r="119" spans="1:5" ht="15" customHeight="1" x14ac:dyDescent="0.25">
      <c r="A119" s="2"/>
      <c r="B119" s="4"/>
      <c r="C119" s="34"/>
      <c r="D119" s="8"/>
      <c r="E119" s="6" t="str">
        <f t="shared" si="8"/>
        <v/>
      </c>
    </row>
    <row r="120" spans="1:5" s="10" customFormat="1" ht="28.5" customHeight="1" thickBot="1" x14ac:dyDescent="0.3">
      <c r="A120" s="111" t="s">
        <v>84</v>
      </c>
      <c r="B120" s="112"/>
      <c r="C120" s="112"/>
      <c r="D120" s="113">
        <f>SUM(E116:E118)</f>
        <v>0</v>
      </c>
      <c r="E120" s="45">
        <f>+SUM(E115:E118)</f>
        <v>0</v>
      </c>
    </row>
  </sheetData>
  <sheetProtection algorithmName="SHA-512" hashValue="OJk6G6xINp7RbxzZPwV9cmDelDuzef+BUSR81QDnimAg0iAXD5qhfEsZoSLmvMmtZb8M/A30YBig6wmTU99RCg==" saltValue="F5IPVvHfrkz+Jjrw0880yQ==" spinCount="100000" sheet="1" objects="1" scenarios="1" selectLockedCells="1"/>
  <mergeCells count="25">
    <mergeCell ref="A7:E8"/>
    <mergeCell ref="A1:E1"/>
    <mergeCell ref="A2:E2"/>
    <mergeCell ref="A4:E4"/>
    <mergeCell ref="A5:E5"/>
    <mergeCell ref="A6:E6"/>
    <mergeCell ref="A51:D51"/>
    <mergeCell ref="A9:E9"/>
    <mergeCell ref="A10:E11"/>
    <mergeCell ref="A12:E12"/>
    <mergeCell ref="B13:B14"/>
    <mergeCell ref="C13:C14"/>
    <mergeCell ref="D13:E13"/>
    <mergeCell ref="A16:E16"/>
    <mergeCell ref="A23:D23"/>
    <mergeCell ref="A24:E24"/>
    <mergeCell ref="A44:D44"/>
    <mergeCell ref="A45:E45"/>
    <mergeCell ref="A120:D120"/>
    <mergeCell ref="A102:E102"/>
    <mergeCell ref="A113:D113"/>
    <mergeCell ref="A52:E52"/>
    <mergeCell ref="A66:D66"/>
    <mergeCell ref="A67:E67"/>
    <mergeCell ref="A101:D101"/>
  </mergeCells>
  <printOptions horizontalCentered="1"/>
  <pageMargins left="0.19685039370078741" right="0.19685039370078741" top="1.1417322834645669" bottom="0.74803149606299213" header="0.31496062992125984" footer="0.31496062992125984"/>
  <pageSetup paperSize="9" scale="86" fitToHeight="0" orientation="portrait" r:id="rId1"/>
  <headerFooter>
    <oddHeader>&amp;L&amp;G&amp;CVIDEOSURVEILLANCE
HOPITAL DE MERCY
METZ
DPGF&amp;RLot  :  Vidéosurveillance</oddHeader>
    <oddFooter>&amp;LRévision A&amp;Cpage [&amp;P]&amp;RParaphe Entreprise : ____</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9999"/>
    <pageSetUpPr fitToPage="1"/>
  </sheetPr>
  <dimension ref="A1:F30"/>
  <sheetViews>
    <sheetView showZeros="0" tabSelected="1" view="pageBreakPreview" zoomScaleNormal="100" zoomScaleSheetLayoutView="100" zoomScalePageLayoutView="85" workbookViewId="0">
      <selection activeCell="C14" sqref="C14"/>
    </sheetView>
  </sheetViews>
  <sheetFormatPr baseColWidth="10" defaultColWidth="11.42578125" defaultRowHeight="15" customHeight="1" x14ac:dyDescent="0.25"/>
  <cols>
    <col min="1" max="1" width="64.85546875" style="1" customWidth="1"/>
    <col min="2" max="2" width="6.140625" style="14" customWidth="1"/>
    <col min="3" max="3" width="8.7109375" style="14" customWidth="1"/>
    <col min="4" max="5" width="10.7109375" style="15" customWidth="1"/>
    <col min="6" max="16384" width="11.42578125" style="1"/>
  </cols>
  <sheetData>
    <row r="1" spans="1:5" s="46" customFormat="1" ht="35.25" customHeight="1" x14ac:dyDescent="0.25">
      <c r="A1" s="142" t="str">
        <f>+'HOPITAL MERCY'!A1</f>
        <v>Lot  : VIDEOSURVEILLANCE</v>
      </c>
      <c r="B1" s="142"/>
      <c r="C1" s="142"/>
      <c r="D1" s="142"/>
      <c r="E1" s="142"/>
    </row>
    <row r="2" spans="1:5" s="46" customFormat="1" ht="15" customHeight="1" thickBot="1" x14ac:dyDescent="0.3">
      <c r="A2" s="47"/>
      <c r="B2" s="48"/>
      <c r="C2" s="48"/>
      <c r="D2" s="49"/>
      <c r="E2" s="49"/>
    </row>
    <row r="3" spans="1:5" s="46" customFormat="1" ht="46.5" customHeight="1" thickBot="1" x14ac:dyDescent="0.3">
      <c r="A3" s="143" t="s">
        <v>70</v>
      </c>
      <c r="B3" s="144"/>
      <c r="C3" s="144"/>
      <c r="D3" s="144"/>
      <c r="E3" s="145"/>
    </row>
    <row r="4" spans="1:5" s="46" customFormat="1" ht="35.25" customHeight="1" thickBot="1" x14ac:dyDescent="0.3">
      <c r="A4" s="146" t="str">
        <f>+'HOPITAL MERCY'!A12</f>
        <v>D.P.G.F  - HOPITAL MERCY</v>
      </c>
      <c r="B4" s="147"/>
      <c r="C4" s="147"/>
      <c r="D4" s="147"/>
      <c r="E4" s="148"/>
    </row>
    <row r="5" spans="1:5" s="79" customFormat="1" ht="18.75" customHeight="1" x14ac:dyDescent="0.25">
      <c r="A5" s="69"/>
      <c r="B5" s="76"/>
      <c r="C5" s="76"/>
      <c r="D5" s="77"/>
      <c r="E5" s="78"/>
    </row>
    <row r="6" spans="1:5" s="79" customFormat="1" ht="18.75" customHeight="1" x14ac:dyDescent="0.25">
      <c r="A6" s="70" t="str">
        <f>'HOPITAL MERCY'!$A$16</f>
        <v>10.1 Tableaux électriques</v>
      </c>
      <c r="B6" s="80"/>
      <c r="C6" s="80"/>
      <c r="D6" s="149">
        <f>'HOPITAL MERCY'!$E$23</f>
        <v>0</v>
      </c>
      <c r="E6" s="150"/>
    </row>
    <row r="7" spans="1:5" s="79" customFormat="1" ht="18.75" customHeight="1" x14ac:dyDescent="0.25">
      <c r="A7" s="71"/>
      <c r="B7" s="80"/>
      <c r="C7" s="80"/>
      <c r="D7" s="81"/>
      <c r="E7" s="82"/>
    </row>
    <row r="8" spans="1:5" s="79" customFormat="1" ht="18.75" customHeight="1" x14ac:dyDescent="0.25">
      <c r="A8" s="70" t="str">
        <f>'HOPITAL MERCY'!$A$24</f>
        <v>10.2 Cheminements principaux</v>
      </c>
      <c r="B8" s="80"/>
      <c r="C8" s="80"/>
      <c r="D8" s="149">
        <f>'HOPITAL MERCY'!$E$44</f>
        <v>0</v>
      </c>
      <c r="E8" s="150"/>
    </row>
    <row r="9" spans="1:5" s="79" customFormat="1" ht="18.75" customHeight="1" x14ac:dyDescent="0.25">
      <c r="A9" s="71"/>
      <c r="B9" s="80"/>
      <c r="C9" s="80"/>
      <c r="D9" s="81"/>
      <c r="E9" s="82"/>
    </row>
    <row r="10" spans="1:5" s="79" customFormat="1" ht="18.75" customHeight="1" x14ac:dyDescent="0.25">
      <c r="A10" s="72" t="str">
        <f>'HOPITAL MERCY'!$A$45</f>
        <v>10.3 Appareillage</v>
      </c>
      <c r="B10" s="80"/>
      <c r="C10" s="80"/>
      <c r="D10" s="149">
        <f>'HOPITAL MERCY'!$E$51</f>
        <v>0</v>
      </c>
      <c r="E10" s="150"/>
    </row>
    <row r="11" spans="1:5" s="79" customFormat="1" ht="18.75" customHeight="1" x14ac:dyDescent="0.25">
      <c r="A11" s="73"/>
      <c r="B11" s="80"/>
      <c r="C11" s="80"/>
      <c r="D11" s="149"/>
      <c r="E11" s="150"/>
    </row>
    <row r="12" spans="1:5" s="79" customFormat="1" ht="18.75" customHeight="1" x14ac:dyDescent="0.25">
      <c r="A12" s="72" t="str">
        <f>'HOPITAL MERCY'!$A$52</f>
        <v>10.4 Distribution courants faibles - VDI</v>
      </c>
      <c r="B12" s="80"/>
      <c r="C12" s="80"/>
      <c r="D12" s="149">
        <f>'HOPITAL MERCY'!$E$66</f>
        <v>0</v>
      </c>
      <c r="E12" s="150"/>
    </row>
    <row r="13" spans="1:5" s="79" customFormat="1" ht="18.75" customHeight="1" x14ac:dyDescent="0.25">
      <c r="A13" s="72"/>
      <c r="B13" s="80"/>
      <c r="C13" s="80"/>
      <c r="D13" s="74"/>
      <c r="E13" s="75"/>
    </row>
    <row r="14" spans="1:5" s="79" customFormat="1" ht="18.75" customHeight="1" x14ac:dyDescent="0.25">
      <c r="A14" s="72" t="str">
        <f>'HOPITAL MERCY'!$A$67</f>
        <v>10.5 Matériel de Vidéosurveillance</v>
      </c>
      <c r="B14" s="80"/>
      <c r="C14" s="80"/>
      <c r="D14" s="149">
        <f>'HOPITAL MERCY'!$E$101</f>
        <v>0</v>
      </c>
      <c r="E14" s="150"/>
    </row>
    <row r="15" spans="1:5" s="79" customFormat="1" ht="18.75" customHeight="1" x14ac:dyDescent="0.25">
      <c r="A15" s="72"/>
      <c r="B15" s="80"/>
      <c r="C15" s="80"/>
      <c r="D15" s="74"/>
      <c r="E15" s="75"/>
    </row>
    <row r="16" spans="1:5" s="79" customFormat="1" ht="18.75" customHeight="1" x14ac:dyDescent="0.25">
      <c r="A16" s="72" t="str">
        <f>'HOPITAL MERCY'!$A$102</f>
        <v>10.6  Installation de chantier, Etudes, DOE, divers</v>
      </c>
      <c r="B16" s="80"/>
      <c r="C16" s="80"/>
      <c r="D16" s="149">
        <f>'HOPITAL MERCY'!$E$113</f>
        <v>0</v>
      </c>
      <c r="E16" s="150"/>
    </row>
    <row r="17" spans="1:6" s="79" customFormat="1" ht="18.75" customHeight="1" x14ac:dyDescent="0.25">
      <c r="A17" s="72"/>
      <c r="B17" s="80"/>
      <c r="C17" s="80"/>
      <c r="D17" s="74"/>
      <c r="E17" s="75"/>
    </row>
    <row r="18" spans="1:6" s="79" customFormat="1" ht="18.75" customHeight="1" x14ac:dyDescent="0.25">
      <c r="A18" s="72" t="str">
        <f>'HOPITAL MERCY'!$A$114</f>
        <v>11. FORMATIONS ET TRANSFERT DE COMPETENCES</v>
      </c>
      <c r="B18" s="80"/>
      <c r="C18" s="80"/>
      <c r="D18" s="149">
        <f>'HOPITAL MERCY'!$E$120</f>
        <v>0</v>
      </c>
      <c r="E18" s="150"/>
    </row>
    <row r="19" spans="1:6" s="79" customFormat="1" ht="18.75" customHeight="1" thickBot="1" x14ac:dyDescent="0.3">
      <c r="A19" s="72"/>
      <c r="B19" s="83"/>
      <c r="C19" s="83"/>
      <c r="D19" s="84"/>
      <c r="E19" s="85"/>
    </row>
    <row r="20" spans="1:6" s="10" customFormat="1" ht="27.75" customHeight="1" thickBot="1" x14ac:dyDescent="0.3">
      <c r="A20" s="86" t="s">
        <v>89</v>
      </c>
      <c r="B20" s="87"/>
      <c r="C20" s="87"/>
      <c r="D20" s="138">
        <f>+SUM(D6:E18)</f>
        <v>0</v>
      </c>
      <c r="E20" s="139"/>
    </row>
    <row r="21" spans="1:6" s="10" customFormat="1" ht="22.5" customHeight="1" thickBot="1" x14ac:dyDescent="0.3">
      <c r="A21" s="88" t="s">
        <v>27</v>
      </c>
      <c r="B21" s="89"/>
      <c r="C21" s="89"/>
      <c r="D21" s="140">
        <f>0.2*D20</f>
        <v>0</v>
      </c>
      <c r="E21" s="141"/>
    </row>
    <row r="22" spans="1:6" s="10" customFormat="1" ht="22.5" customHeight="1" thickBot="1" x14ac:dyDescent="0.3">
      <c r="A22" s="88" t="s">
        <v>40</v>
      </c>
      <c r="B22" s="89"/>
      <c r="C22" s="89"/>
      <c r="D22" s="140">
        <f>D20+D21</f>
        <v>0</v>
      </c>
      <c r="E22" s="141"/>
    </row>
    <row r="23" spans="1:6" ht="22.5" customHeight="1" x14ac:dyDescent="0.25">
      <c r="A23" s="57"/>
      <c r="B23" s="57"/>
      <c r="C23" s="57"/>
      <c r="D23" s="58"/>
      <c r="E23" s="58"/>
    </row>
    <row r="24" spans="1:6" ht="15" customHeight="1" x14ac:dyDescent="0.25">
      <c r="A24" s="36" t="s">
        <v>86</v>
      </c>
      <c r="D24" s="59"/>
      <c r="E24" s="59"/>
    </row>
    <row r="25" spans="1:6" ht="15" customHeight="1" x14ac:dyDescent="0.25">
      <c r="A25" s="36" t="s">
        <v>87</v>
      </c>
      <c r="D25" s="59"/>
      <c r="E25" s="59"/>
    </row>
    <row r="26" spans="1:6" ht="15" customHeight="1" x14ac:dyDescent="0.25">
      <c r="D26" s="59"/>
      <c r="E26" s="59"/>
    </row>
    <row r="27" spans="1:6" s="60" customFormat="1" ht="15" customHeight="1" x14ac:dyDescent="0.25">
      <c r="A27" s="1" t="s">
        <v>88</v>
      </c>
      <c r="B27" s="14"/>
      <c r="C27" s="14"/>
      <c r="D27" s="59"/>
      <c r="E27" s="59"/>
      <c r="F27" s="1"/>
    </row>
    <row r="28" spans="1:6" s="60" customFormat="1" ht="15" customHeight="1" x14ac:dyDescent="0.25">
      <c r="A28" s="61"/>
      <c r="B28" s="62"/>
      <c r="C28" s="62"/>
      <c r="D28" s="63"/>
      <c r="E28" s="59"/>
      <c r="F28" s="1"/>
    </row>
    <row r="29" spans="1:6" ht="15" customHeight="1" x14ac:dyDescent="0.25">
      <c r="A29" s="64"/>
      <c r="B29" s="3"/>
      <c r="C29" s="3"/>
      <c r="D29" s="65"/>
    </row>
    <row r="30" spans="1:6" ht="15" customHeight="1" x14ac:dyDescent="0.25">
      <c r="A30" s="66"/>
      <c r="B30" s="67"/>
      <c r="C30" s="67"/>
      <c r="D30" s="68"/>
    </row>
  </sheetData>
  <sheetProtection algorithmName="SHA-512" hashValue="J4BzmqqlSvnAM/GjBQx3bFT6JRamO0JKuExPuoIb5cQu4v1Wq9CjBMUEPDnL2pLL1BiyQSgb3IlPDmjcQaUxJg==" saltValue="dRmWpFaKUUQmj6UCCzJZFA==" spinCount="100000" sheet="1" objects="1" scenarios="1" selectLockedCells="1" selectUnlockedCells="1"/>
  <mergeCells count="14">
    <mergeCell ref="D20:E20"/>
    <mergeCell ref="D21:E21"/>
    <mergeCell ref="D22:E22"/>
    <mergeCell ref="A1:E1"/>
    <mergeCell ref="A3:E3"/>
    <mergeCell ref="A4:E4"/>
    <mergeCell ref="D11:E11"/>
    <mergeCell ref="D12:E12"/>
    <mergeCell ref="D18:E18"/>
    <mergeCell ref="D6:E6"/>
    <mergeCell ref="D8:E8"/>
    <mergeCell ref="D10:E10"/>
    <mergeCell ref="D14:E14"/>
    <mergeCell ref="D16:E16"/>
  </mergeCells>
  <printOptions horizontalCentered="1"/>
  <pageMargins left="0.19685039370078741" right="0.19685039370078741" top="1.1417322834645669" bottom="0.74803149606299213" header="0.31496062992125984" footer="0.31496062992125984"/>
  <pageSetup paperSize="9" scale="99" orientation="portrait" r:id="rId1"/>
  <headerFooter>
    <oddHeader xml:space="preserve">&amp;L&amp;G&amp;CVIDEOSURVEILLANCE
HOPITAL MERCY
METZ
DPGF &amp;RLot  :  Vidéosurveillance
</oddHeader>
    <oddFooter>&amp;LRévision A&amp;Cpage [&amp;P]&amp;RParaphe Entreprise :____</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Page de garde</vt:lpstr>
      <vt:lpstr>HOPITAL MERCY</vt:lpstr>
      <vt:lpstr>Récapitulatif général</vt:lpstr>
      <vt:lpstr>'HOPITAL MERCY'!Impression_des_titres</vt:lpstr>
      <vt:lpstr>'HOPITAL MERCY'!Zone_d_impression</vt:lpstr>
      <vt:lpstr>'Page de garde'!Zone_d_impression</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Thierry LINDER - EVALIT</dc:creator>
  <cp:lastModifiedBy>Thierry</cp:lastModifiedBy>
  <cp:lastPrinted>2017-07-30T14:05:32Z</cp:lastPrinted>
  <dcterms:created xsi:type="dcterms:W3CDTF">2011-06-10T14:01:31Z</dcterms:created>
  <dcterms:modified xsi:type="dcterms:W3CDTF">2023-02-08T13:20:47Z</dcterms:modified>
</cp:coreProperties>
</file>