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Dossiers_Collaboratifs\Marches_Publics\DFJ\banque\2021\0 - Préparation\"/>
    </mc:Choice>
  </mc:AlternateContent>
  <bookViews>
    <workbookView xWindow="0" yWindow="0" windowWidth="10560" windowHeight="9210" activeTab="1"/>
  </bookViews>
  <sheets>
    <sheet name="BPU LOT 1" sheetId="3" r:id="rId1"/>
    <sheet name="BPU LOT 2 - Base" sheetId="1" r:id="rId2"/>
    <sheet name=" BPU LOT 2 - Variante" sheetId="4" r:id="rId3"/>
  </sheets>
  <definedNames>
    <definedName name="_xlnm.Print_Titles" localSheetId="2">' BPU LOT 2 - Variante'!$1:$15</definedName>
    <definedName name="_xlnm.Print_Titles" localSheetId="0">'BPU LOT 1'!$1:$15</definedName>
    <definedName name="_xlnm.Print_Titles" localSheetId="1">'BPU LOT 2 - Base'!$1:$15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9" i="4" l="1"/>
  <c r="G158" i="4"/>
  <c r="G156" i="4"/>
  <c r="G155" i="4"/>
  <c r="G154" i="4"/>
  <c r="G153" i="4"/>
  <c r="G151" i="4"/>
  <c r="G150" i="4"/>
  <c r="G149" i="4"/>
  <c r="G147" i="4"/>
  <c r="G146" i="4"/>
  <c r="G144" i="4"/>
  <c r="G143" i="4"/>
  <c r="G141" i="4"/>
  <c r="F140" i="4"/>
  <c r="G140" i="4" s="1"/>
  <c r="G139" i="4"/>
  <c r="F139" i="4"/>
  <c r="F138" i="4"/>
  <c r="G138" i="4" s="1"/>
  <c r="G137" i="4"/>
  <c r="F137" i="4"/>
  <c r="F136" i="4"/>
  <c r="G136" i="4" s="1"/>
  <c r="G135" i="4"/>
  <c r="F135" i="4"/>
  <c r="F133" i="4"/>
  <c r="G133" i="4" s="1"/>
  <c r="G132" i="4"/>
  <c r="F132" i="4"/>
  <c r="F131" i="4"/>
  <c r="G131" i="4" s="1"/>
  <c r="G130" i="4"/>
  <c r="F130" i="4"/>
  <c r="F129" i="4"/>
  <c r="G129" i="4" s="1"/>
  <c r="G128" i="4"/>
  <c r="F128" i="4"/>
  <c r="G125" i="4"/>
  <c r="G124" i="4"/>
  <c r="G123" i="4"/>
  <c r="G122" i="4"/>
  <c r="G121" i="4"/>
  <c r="G120" i="4"/>
  <c r="G117" i="4"/>
  <c r="G116" i="4"/>
  <c r="G113" i="4"/>
  <c r="G112" i="4"/>
  <c r="G110" i="4"/>
  <c r="G109" i="4"/>
  <c r="G108" i="4"/>
  <c r="G107" i="4"/>
  <c r="G106" i="4"/>
  <c r="G105" i="4"/>
  <c r="G104" i="4"/>
  <c r="G102" i="4"/>
  <c r="G101" i="4"/>
  <c r="G99" i="4"/>
  <c r="G98" i="4"/>
  <c r="G97" i="4"/>
  <c r="G95" i="4"/>
  <c r="G94" i="4"/>
  <c r="G92" i="4"/>
  <c r="G91" i="4"/>
  <c r="G89" i="4"/>
  <c r="G88" i="4"/>
  <c r="G87" i="4"/>
  <c r="G86" i="4"/>
  <c r="G84" i="4"/>
  <c r="G83" i="4"/>
  <c r="G82" i="4"/>
  <c r="G81" i="4"/>
  <c r="G80" i="4"/>
  <c r="G79" i="4"/>
  <c r="G78" i="4"/>
  <c r="G77" i="4"/>
  <c r="G73" i="4"/>
  <c r="G72" i="4"/>
  <c r="G71" i="4"/>
  <c r="G70" i="4"/>
  <c r="G69" i="4"/>
  <c r="G68" i="4"/>
  <c r="G67" i="4"/>
  <c r="G64" i="4"/>
  <c r="G63" i="4"/>
  <c r="G62" i="4"/>
  <c r="G61" i="4"/>
  <c r="G60" i="4"/>
  <c r="G57" i="4"/>
  <c r="G56" i="4"/>
  <c r="G55" i="4"/>
  <c r="G54" i="4"/>
  <c r="G53" i="4"/>
  <c r="G52" i="4"/>
  <c r="G50" i="4"/>
  <c r="G49" i="4"/>
  <c r="G48" i="4"/>
  <c r="G46" i="4"/>
  <c r="G27" i="4"/>
  <c r="G26" i="4"/>
  <c r="G25" i="4"/>
  <c r="G23" i="4"/>
  <c r="G22" i="4"/>
  <c r="G20" i="4"/>
  <c r="G19" i="4"/>
  <c r="G168" i="4" l="1"/>
  <c r="G87" i="3"/>
  <c r="G86" i="3"/>
  <c r="G83" i="3"/>
  <c r="G82" i="3"/>
  <c r="G81" i="3"/>
  <c r="G80" i="3"/>
  <c r="G79" i="3"/>
  <c r="G78" i="3"/>
  <c r="G77" i="3"/>
  <c r="G75" i="3"/>
  <c r="G74" i="3"/>
  <c r="G72" i="3"/>
  <c r="G71" i="3"/>
  <c r="G68" i="3"/>
  <c r="G67" i="3"/>
  <c r="G66" i="3"/>
  <c r="G63" i="3"/>
  <c r="G62" i="3"/>
  <c r="G61" i="3"/>
  <c r="G60" i="3"/>
  <c r="G59" i="3"/>
  <c r="G56" i="3"/>
  <c r="G55" i="3"/>
  <c r="G54" i="3"/>
  <c r="G53" i="3"/>
  <c r="G52" i="3"/>
  <c r="G51" i="3"/>
  <c r="G49" i="3"/>
  <c r="G48" i="3"/>
  <c r="G47" i="3"/>
  <c r="G45" i="3"/>
  <c r="G26" i="3"/>
  <c r="G25" i="3"/>
  <c r="G24" i="3"/>
  <c r="G22" i="3"/>
  <c r="G21" i="3"/>
  <c r="G19" i="3"/>
  <c r="G18" i="3"/>
  <c r="G96" i="3" s="1"/>
  <c r="G87" i="1"/>
  <c r="G47" i="1"/>
  <c r="G51" i="1" l="1"/>
  <c r="F139" i="1"/>
  <c r="G139" i="1" s="1"/>
  <c r="F138" i="1"/>
  <c r="G138" i="1" s="1"/>
  <c r="F135" i="1"/>
  <c r="G135" i="1" s="1"/>
  <c r="F134" i="1"/>
  <c r="G134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37" i="1"/>
  <c r="G137" i="1" s="1"/>
  <c r="F136" i="1"/>
  <c r="G136" i="1" s="1"/>
  <c r="G158" i="1" l="1"/>
  <c r="G157" i="1"/>
  <c r="G155" i="1"/>
  <c r="G154" i="1"/>
  <c r="G153" i="1"/>
  <c r="G152" i="1"/>
  <c r="G150" i="1"/>
  <c r="G149" i="1"/>
  <c r="G148" i="1"/>
  <c r="G146" i="1"/>
  <c r="G145" i="1"/>
  <c r="G143" i="1"/>
  <c r="G142" i="1"/>
  <c r="G140" i="1"/>
  <c r="G124" i="1"/>
  <c r="G123" i="1"/>
  <c r="G122" i="1"/>
  <c r="G121" i="1"/>
  <c r="G120" i="1"/>
  <c r="G119" i="1"/>
  <c r="G116" i="1"/>
  <c r="G115" i="1"/>
  <c r="G112" i="1"/>
  <c r="G111" i="1"/>
  <c r="G109" i="1"/>
  <c r="G108" i="1"/>
  <c r="G107" i="1"/>
  <c r="G106" i="1"/>
  <c r="G105" i="1"/>
  <c r="G104" i="1"/>
  <c r="G103" i="1"/>
  <c r="G101" i="1"/>
  <c r="G100" i="1"/>
  <c r="G98" i="1"/>
  <c r="G97" i="1"/>
  <c r="G96" i="1"/>
  <c r="G94" i="1"/>
  <c r="G93" i="1"/>
  <c r="G91" i="1"/>
  <c r="G90" i="1"/>
  <c r="G88" i="1"/>
  <c r="G86" i="1"/>
  <c r="G85" i="1"/>
  <c r="G83" i="1"/>
  <c r="G82" i="1"/>
  <c r="G81" i="1"/>
  <c r="G80" i="1"/>
  <c r="G79" i="1"/>
  <c r="G78" i="1"/>
  <c r="G77" i="1"/>
  <c r="G76" i="1"/>
  <c r="G72" i="1"/>
  <c r="G71" i="1"/>
  <c r="G70" i="1"/>
  <c r="G69" i="1"/>
  <c r="G68" i="1"/>
  <c r="G67" i="1"/>
  <c r="G66" i="1"/>
  <c r="G63" i="1"/>
  <c r="G62" i="1"/>
  <c r="G61" i="1"/>
  <c r="G60" i="1"/>
  <c r="G59" i="1"/>
  <c r="G56" i="1"/>
  <c r="G55" i="1"/>
  <c r="G54" i="1"/>
  <c r="G53" i="1"/>
  <c r="G52" i="1"/>
  <c r="G49" i="1"/>
  <c r="G48" i="1"/>
  <c r="G45" i="1"/>
  <c r="G26" i="1"/>
  <c r="G25" i="1"/>
  <c r="G24" i="1"/>
  <c r="G22" i="1"/>
  <c r="G21" i="1"/>
  <c r="G19" i="1"/>
  <c r="G18" i="1"/>
  <c r="G167" i="1" l="1"/>
</calcChain>
</file>

<file path=xl/sharedStrings.xml><?xml version="1.0" encoding="utf-8"?>
<sst xmlns="http://schemas.openxmlformats.org/spreadsheetml/2006/main" count="419" uniqueCount="157">
  <si>
    <t>Services bancaires pour le compte de la Cinémathèque française</t>
  </si>
  <si>
    <t>Lot 2 : flux quasi-quotidiens</t>
  </si>
  <si>
    <t>PRIX UNITAIRE</t>
  </si>
  <si>
    <t>€HT</t>
  </si>
  <si>
    <t>TVA</t>
  </si>
  <si>
    <t>€TTC</t>
  </si>
  <si>
    <t>Frais correspondant étranger</t>
  </si>
  <si>
    <t>Forfait change</t>
  </si>
  <si>
    <t>Frais de tenue de compte</t>
  </si>
  <si>
    <t>Ouverture, transformation, clôture</t>
  </si>
  <si>
    <t>Relevés de compte</t>
  </si>
  <si>
    <t>Récapitulatifs de frais</t>
  </si>
  <si>
    <t>Dates de valeur</t>
  </si>
  <si>
    <t>Tenue de compte</t>
  </si>
  <si>
    <t>Commission de mouvement</t>
  </si>
  <si>
    <t>Par Internet</t>
  </si>
  <si>
    <t>Par télétransmission (échanges de données informatisées)</t>
  </si>
  <si>
    <t>Cartes (cotisation annuelle)</t>
  </si>
  <si>
    <t>Modification des plafonds de retrait et/ou de paiement</t>
  </si>
  <si>
    <t>Virement SEPA</t>
  </si>
  <si>
    <t>Frais par virement</t>
  </si>
  <si>
    <t>Chèque</t>
  </si>
  <si>
    <t>Effet de commerce</t>
  </si>
  <si>
    <t>Espèces</t>
  </si>
  <si>
    <t>Terminaux de Paiement Électronique (TPE)</t>
  </si>
  <si>
    <t>Location, maintenance</t>
  </si>
  <si>
    <t>TPE RTC</t>
  </si>
  <si>
    <t>TPE ADSL (forfait de communication inclus)</t>
  </si>
  <si>
    <t>TPE GPRS (forfait de communication inclus)</t>
  </si>
  <si>
    <t>Prélèvement SEPA</t>
  </si>
  <si>
    <t>commission fixe</t>
  </si>
  <si>
    <t>commission d’encaissement de chèque</t>
  </si>
  <si>
    <t>impayé sur chèque remis</t>
  </si>
  <si>
    <t>Ouverture d’un compte</t>
  </si>
  <si>
    <t>Clôture de compte</t>
  </si>
  <si>
    <t>Relevés de compte électronique</t>
  </si>
  <si>
    <t>Édition d’échelles de comptes</t>
  </si>
  <si>
    <t>Information aux Commissaires Aux Comptes</t>
  </si>
  <si>
    <t>Renseignements commerciaux</t>
  </si>
  <si>
    <t>Gestion des délégations</t>
  </si>
  <si>
    <t>EBICS T</t>
  </si>
  <si>
    <t>Réédition du code confidentiel de la carte</t>
  </si>
  <si>
    <t>Refabrication avant l’échéance à la demande du client</t>
  </si>
  <si>
    <t>Frais par paiement d’un prélèvement</t>
  </si>
  <si>
    <t>Paiement d’un chèque</t>
  </si>
  <si>
    <t>Renouvellement automatique de chéquier</t>
  </si>
  <si>
    <t>Frais d’opposition chèque(s) par l’émetteur</t>
  </si>
  <si>
    <t>Frais d’opposition chéquier(s) par l’émetteur</t>
  </si>
  <si>
    <t>Destruction de chéquier</t>
  </si>
  <si>
    <t>Frais d’émission d’un chèque de banque</t>
  </si>
  <si>
    <t>Dépôt d’espèces</t>
  </si>
  <si>
    <t>Installation sur site</t>
  </si>
  <si>
    <t>Envoi par transporteur</t>
  </si>
  <si>
    <t>Mise à disposition à l’agence</t>
  </si>
  <si>
    <t>Commission appliquée aux transactions par carte bancaire</t>
  </si>
  <si>
    <t>Opération carte bancaire étrangère impayée</t>
  </si>
  <si>
    <t>Réception d’un virement SEPA</t>
  </si>
  <si>
    <t>Demande d’un Identifiant Créancier SEPA (ICS)</t>
  </si>
  <si>
    <t>Prélèvement SEPA revenu impayé</t>
  </si>
  <si>
    <t>Remise de chèque(s)</t>
  </si>
  <si>
    <t>Chèque remis revenu impayé pour motif autre que sans provision</t>
  </si>
  <si>
    <t>Ouverture, fonctionnement et suivi du compte</t>
  </si>
  <si>
    <t>Banque à distance</t>
  </si>
  <si>
    <t>Édition de relevé de compte mensuel</t>
  </si>
  <si>
    <t>Actualisation du compte</t>
  </si>
  <si>
    <t>Autres services</t>
  </si>
  <si>
    <t>Frais de recherche de documents de plus d’un an</t>
  </si>
  <si>
    <t>Frais de recherche de documents de moins d’un an</t>
  </si>
  <si>
    <t>Fusion d’échelles de comptes</t>
  </si>
  <si>
    <t>Opérations d'encaissement</t>
  </si>
  <si>
    <t>Opérations de décaissement</t>
  </si>
  <si>
    <t>Abonnement au site internet de banque à distance</t>
  </si>
  <si>
    <t>Lecteur de CAP</t>
  </si>
  <si>
    <t>Cartes CAP</t>
  </si>
  <si>
    <t>Télétransmission des relevés de compte bancaire</t>
  </si>
  <si>
    <t>Télétransmission des avis de rejets de prélèvements</t>
  </si>
  <si>
    <t>Télétransmission des décomptes d'opérations cartes</t>
  </si>
  <si>
    <t>Télétransmission des rejets de virements émis</t>
  </si>
  <si>
    <t>Télétransmission des comptes rendus des remises de virements émis</t>
  </si>
  <si>
    <t>Abonnement coût fixe</t>
  </si>
  <si>
    <t>facture professionnelle mensuelle</t>
  </si>
  <si>
    <t>relevé mensuel de frais d’encaissement par carte</t>
  </si>
  <si>
    <t>relevé annuel de frais d’encaissement par carte</t>
  </si>
  <si>
    <t>versement d’espèces au guichet</t>
  </si>
  <si>
    <t>retrait d’espèces</t>
  </si>
  <si>
    <t>remise de chèque tiré sur la Banque</t>
  </si>
  <si>
    <t>remise de chèque d’un autre établissement</t>
  </si>
  <si>
    <t>paiement de chèque</t>
  </si>
  <si>
    <t>virement reçu</t>
  </si>
  <si>
    <t>virement émis</t>
  </si>
  <si>
    <t>encaissement d’un prélèvement</t>
  </si>
  <si>
    <t>paiement d’un prélèvement</t>
  </si>
  <si>
    <t>remise commerçant cartes bancaires</t>
  </si>
  <si>
    <t>paiement par carte débit immédiat</t>
  </si>
  <si>
    <t>paiement par carte débit différé</t>
  </si>
  <si>
    <t>effet remis à l’encaissement</t>
  </si>
  <si>
    <t>effet remis à l’escompte valeur</t>
  </si>
  <si>
    <t>effet domicilié</t>
  </si>
  <si>
    <t>effet remis à l’escompte</t>
  </si>
  <si>
    <t>Cartes de paiement à débit différé</t>
  </si>
  <si>
    <t>Autres cartes (à détailler en commentaire)</t>
  </si>
  <si>
    <t>Frais d’opposition de la carte en cas de perte, de vol, d’usage frauduleux</t>
  </si>
  <si>
    <t>Annulation d’un virement SEPA après son exécution</t>
  </si>
  <si>
    <t>Rejet de prélèvement SEPA</t>
  </si>
  <si>
    <t>Frais d’envoi de chéquier</t>
  </si>
  <si>
    <t>Paiement d’un effet domicilié</t>
  </si>
  <si>
    <t>Rejet d’un effet domicilié</t>
  </si>
  <si>
    <t>Dépôt d’espèces par les transporteurs de fonds</t>
  </si>
  <si>
    <t>Recherche sur virement SEPA reçu</t>
  </si>
  <si>
    <t>Remise de chèque(s) par les transporteurs de fonds</t>
  </si>
  <si>
    <t>Frais d’envoi de bordereaux de remises de chèques</t>
  </si>
  <si>
    <t>cotisation carte Visa Business ou Business Mastercard</t>
  </si>
  <si>
    <t>cotisation carte Visa Gold Business</t>
  </si>
  <si>
    <t>cotisation carte Visa Platinum Business</t>
  </si>
  <si>
    <t>E-Carte Bleue</t>
  </si>
  <si>
    <t>temporaire jusqu’à 3 mois consécutifs</t>
  </si>
  <si>
    <t>permanent</t>
  </si>
  <si>
    <t>commission proportionnelle au montant du retrait</t>
  </si>
  <si>
    <t>Retrait d’espèces à l'étranger hors zone euro</t>
  </si>
  <si>
    <t>Virement international</t>
  </si>
  <si>
    <t>Réception d’un virement non SEPA en euro</t>
  </si>
  <si>
    <t>Réception d’un virement non SEPA en devises</t>
  </si>
  <si>
    <t>Coût annuel du marché</t>
  </si>
  <si>
    <t>Chèque en euros ou en devises payable à l'étranger</t>
  </si>
  <si>
    <t>Réédition de code secret carte CAP</t>
  </si>
  <si>
    <t>Commission d'émission</t>
  </si>
  <si>
    <t>Contrat monétique de proximité</t>
  </si>
  <si>
    <t xml:space="preserve">    Comission fixe / CB</t>
  </si>
  <si>
    <t xml:space="preserve">    Comission proportionnelle / montant CB</t>
  </si>
  <si>
    <t xml:space="preserve">    Comission fixe / Visa</t>
  </si>
  <si>
    <t xml:space="preserve">    Comission proportionnelle / montant Visa</t>
  </si>
  <si>
    <t xml:space="preserve">    Comission fixe / Mastercard</t>
  </si>
  <si>
    <t xml:space="preserve">    Comission proportionnelle / montant Mastercard</t>
  </si>
  <si>
    <t>Contrat monétique VAD</t>
  </si>
  <si>
    <t>Commentaires</t>
  </si>
  <si>
    <t>En cas de pied de compte, indiquer son montant dans la colonne "Commentaires"</t>
  </si>
  <si>
    <t>Sur opérations passées au débit du compte (en €)</t>
  </si>
  <si>
    <t>Part fixe (nb opérations passées au débit)</t>
  </si>
  <si>
    <t>Abonnement coût variable (nombre de fichiers transmis)</t>
  </si>
  <si>
    <t>Paiement à l'étranger hors zone euro sur E-Carte Bleue (commission proportionnelle)</t>
  </si>
  <si>
    <t>Paiement à l'étranger hors zone euro sur carte Visa (commission proportionnelle)</t>
  </si>
  <si>
    <t>Remise de prélèvements SEPA (1 remise peut contenir 2500 prélèvements)</t>
  </si>
  <si>
    <t>Placements</t>
  </si>
  <si>
    <t>Dépots à terme</t>
  </si>
  <si>
    <t>Souscription FCP / SICAV / OPCVM</t>
  </si>
  <si>
    <t>Droits de garde</t>
  </si>
  <si>
    <t>Incident Découvert</t>
  </si>
  <si>
    <t>Commission d’intervention par opération</t>
  </si>
  <si>
    <t>Intérêts débiteurs</t>
  </si>
  <si>
    <t>Comission du plus fort découvert</t>
  </si>
  <si>
    <t>Bordereau de prix unitaire valant détail quantitatif estimatif</t>
  </si>
  <si>
    <t>Lot 1 : flux occasionnels</t>
  </si>
  <si>
    <t>Bordereau de prix unitaire valant détail quantitatif estimatif - Offre de base</t>
  </si>
  <si>
    <t>Bordereau de prix unitaire valant détail quantitatif estimatif - Variante alternative avec pied de compte</t>
  </si>
  <si>
    <r>
      <t xml:space="preserve">Coût annuel estimé en €TTC
</t>
    </r>
    <r>
      <rPr>
        <b/>
        <i/>
        <sz val="10"/>
        <rFont val="Arial"/>
        <family val="2"/>
      </rPr>
      <t>(non contractuel)</t>
    </r>
  </si>
  <si>
    <t>Marché N° M1041/2021</t>
  </si>
  <si>
    <r>
      <t xml:space="preserve">Volume estimatif annuel 2020
</t>
    </r>
    <r>
      <rPr>
        <b/>
        <i/>
        <sz val="10"/>
        <rFont val="Arial"/>
        <family val="2"/>
      </rPr>
      <t>(non contractuel)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</si>
</sst>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i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6" applyNumberFormat="0" applyAlignment="0" applyProtection="0"/>
    <xf numFmtId="0" fontId="15" fillId="8" borderId="17" applyNumberFormat="0" applyAlignment="0" applyProtection="0"/>
    <xf numFmtId="0" fontId="16" fillId="8" borderId="16" applyNumberFormat="0" applyAlignment="0" applyProtection="0"/>
    <xf numFmtId="0" fontId="17" fillId="0" borderId="18" applyNumberFormat="0" applyFill="0" applyAlignment="0" applyProtection="0"/>
    <xf numFmtId="0" fontId="1" fillId="9" borderId="19" applyNumberFormat="0" applyAlignment="0" applyProtection="0"/>
    <xf numFmtId="0" fontId="18" fillId="0" borderId="0" applyNumberFormat="0" applyFill="0" applyBorder="0" applyAlignment="0" applyProtection="0"/>
    <xf numFmtId="0" fontId="7" fillId="10" borderId="2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21" applyNumberFormat="0" applyFill="0" applyAlignment="0" applyProtection="0"/>
    <xf numFmtId="0" fontId="20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49" fontId="0" fillId="0" borderId="0" xfId="0" applyNumberFormat="1"/>
    <xf numFmtId="49" fontId="0" fillId="0" borderId="6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6" xfId="0" applyFill="1" applyBorder="1"/>
    <xf numFmtId="49" fontId="0" fillId="0" borderId="8" xfId="0" applyNumberFormat="1" applyBorder="1" applyAlignment="1">
      <alignment horizontal="left"/>
    </xf>
    <xf numFmtId="49" fontId="0" fillId="0" borderId="6" xfId="0" applyNumberFormat="1" applyFont="1" applyBorder="1" applyAlignment="1">
      <alignment horizontal="left"/>
    </xf>
    <xf numFmtId="49" fontId="0" fillId="0" borderId="6" xfId="0" applyNumberFormat="1" applyBorder="1"/>
    <xf numFmtId="0" fontId="0" fillId="0" borderId="7" xfId="0" applyBorder="1"/>
    <xf numFmtId="49" fontId="0" fillId="0" borderId="10" xfId="0" applyNumberFormat="1" applyBorder="1" applyAlignment="1">
      <alignment horizontal="left"/>
    </xf>
    <xf numFmtId="0" fontId="0" fillId="0" borderId="0" xfId="0" applyBorder="1"/>
    <xf numFmtId="49" fontId="1" fillId="3" borderId="6" xfId="0" applyNumberFormat="1" applyFont="1" applyFill="1" applyBorder="1" applyAlignment="1">
      <alignment wrapText="1"/>
    </xf>
    <xf numFmtId="0" fontId="0" fillId="0" borderId="8" xfId="0" applyBorder="1"/>
    <xf numFmtId="4" fontId="0" fillId="0" borderId="0" xfId="0" applyNumberFormat="1"/>
    <xf numFmtId="4" fontId="5" fillId="2" borderId="4" xfId="0" applyNumberFormat="1" applyFont="1" applyFill="1" applyBorder="1" applyAlignment="1">
      <alignment horizontal="center"/>
    </xf>
    <xf numFmtId="4" fontId="0" fillId="0" borderId="6" xfId="0" applyNumberFormat="1" applyBorder="1"/>
    <xf numFmtId="4" fontId="0" fillId="0" borderId="10" xfId="0" applyNumberFormat="1" applyBorder="1"/>
    <xf numFmtId="0" fontId="0" fillId="0" borderId="11" xfId="0" applyBorder="1"/>
    <xf numFmtId="0" fontId="0" fillId="0" borderId="9" xfId="0" applyBorder="1"/>
    <xf numFmtId="0" fontId="0" fillId="0" borderId="12" xfId="0" applyBorder="1"/>
    <xf numFmtId="4" fontId="1" fillId="3" borderId="6" xfId="0" applyNumberFormat="1" applyFont="1" applyFill="1" applyBorder="1"/>
    <xf numFmtId="49" fontId="0" fillId="0" borderId="7" xfId="0" applyNumberFormat="1" applyBorder="1" applyAlignment="1">
      <alignment horizontal="left"/>
    </xf>
    <xf numFmtId="49" fontId="6" fillId="0" borderId="8" xfId="0" applyNumberFormat="1" applyFont="1" applyFill="1" applyBorder="1" applyAlignment="1">
      <alignment wrapText="1"/>
    </xf>
    <xf numFmtId="4" fontId="5" fillId="2" borderId="4" xfId="0" applyNumberFormat="1" applyFont="1" applyFill="1" applyBorder="1" applyAlignment="1">
      <alignment horizontal="center"/>
    </xf>
    <xf numFmtId="49" fontId="0" fillId="0" borderId="6" xfId="0" applyNumberFormat="1" applyBorder="1" applyAlignment="1">
      <alignment horizontal="left"/>
    </xf>
    <xf numFmtId="49" fontId="0" fillId="0" borderId="10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4" fontId="0" fillId="0" borderId="10" xfId="0" applyNumberFormat="1" applyFill="1" applyBorder="1"/>
    <xf numFmtId="0" fontId="0" fillId="0" borderId="8" xfId="0" applyFill="1" applyBorder="1" applyAlignment="1">
      <alignment horizontal="left"/>
    </xf>
    <xf numFmtId="4" fontId="0" fillId="0" borderId="6" xfId="0" applyNumberFormat="1" applyFill="1" applyBorder="1"/>
    <xf numFmtId="0" fontId="0" fillId="0" borderId="6" xfId="0" applyFill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10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49" fontId="0" fillId="0" borderId="6" xfId="0" applyNumberFormat="1" applyBorder="1" applyAlignment="1">
      <alignment horizontal="left"/>
    </xf>
    <xf numFmtId="0" fontId="0" fillId="0" borderId="8" xfId="0" applyFill="1" applyBorder="1" applyAlignment="1">
      <alignment horizontal="left"/>
    </xf>
    <xf numFmtId="4" fontId="5" fillId="2" borderId="4" xfId="0" applyNumberFormat="1" applyFont="1" applyFill="1" applyBorder="1" applyAlignment="1">
      <alignment horizontal="center"/>
    </xf>
    <xf numFmtId="4" fontId="0" fillId="0" borderId="0" xfId="0" applyNumberFormat="1" applyBorder="1"/>
    <xf numFmtId="0" fontId="0" fillId="0" borderId="0" xfId="0"/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left"/>
    </xf>
    <xf numFmtId="49" fontId="1" fillId="3" borderId="6" xfId="0" applyNumberFormat="1" applyFont="1" applyFill="1" applyBorder="1" applyAlignment="1">
      <alignment horizontal="left" wrapText="1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10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1" fillId="3" borderId="7" xfId="0" applyNumberFormat="1" applyFont="1" applyFill="1" applyBorder="1" applyAlignment="1">
      <alignment horizontal="left" wrapText="1"/>
    </xf>
    <xf numFmtId="49" fontId="1" fillId="3" borderId="10" xfId="0" applyNumberFormat="1" applyFont="1" applyFill="1" applyBorder="1" applyAlignment="1">
      <alignment horizontal="left" wrapText="1"/>
    </xf>
    <xf numFmtId="49" fontId="1" fillId="3" borderId="8" xfId="0" applyNumberFormat="1" applyFont="1" applyFill="1" applyBorder="1" applyAlignment="1">
      <alignment horizontal="left" wrapText="1"/>
    </xf>
    <xf numFmtId="0" fontId="0" fillId="0" borderId="7" xfId="0" applyBorder="1"/>
    <xf numFmtId="0" fontId="0" fillId="0" borderId="10" xfId="0" applyBorder="1"/>
    <xf numFmtId="0" fontId="0" fillId="0" borderId="8" xfId="0" applyBorder="1"/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8" xfId="0" applyFill="1" applyBorder="1" applyAlignment="1">
      <alignment horizontal="left"/>
    </xf>
  </cellXfs>
  <cellStyles count="42">
    <cellStyle name="20 % - Accent1" xfId="18" builtinId="30" customBuiltin="1"/>
    <cellStyle name="20 % - Accent2" xfId="22" builtinId="34" customBuiltin="1"/>
    <cellStyle name="20 % - Accent3" xfId="26" builtinId="38" customBuiltin="1"/>
    <cellStyle name="20 % - Accent4" xfId="30" builtinId="42" customBuiltin="1"/>
    <cellStyle name="20 % - Accent5" xfId="34" builtinId="46" customBuiltin="1"/>
    <cellStyle name="20 % - Accent6" xfId="38" builtinId="50" customBuiltin="1"/>
    <cellStyle name="40 % - Accent1" xfId="19" builtinId="31" customBuiltin="1"/>
    <cellStyle name="40 % - Accent2" xfId="23" builtinId="35" customBuiltin="1"/>
    <cellStyle name="40 % - Accent3" xfId="27" builtinId="39" customBuiltin="1"/>
    <cellStyle name="40 % - Accent4" xfId="31" builtinId="43" customBuiltin="1"/>
    <cellStyle name="40 % - Accent5" xfId="35" builtinId="47" customBuiltin="1"/>
    <cellStyle name="40 % - Accent6" xfId="39" builtinId="51" customBuiltin="1"/>
    <cellStyle name="60 % - Accent1" xfId="20" builtinId="32" customBuiltin="1"/>
    <cellStyle name="60 % - Accent2" xfId="24" builtinId="36" customBuiltin="1"/>
    <cellStyle name="60 % - Accent3" xfId="28" builtinId="40" customBuiltin="1"/>
    <cellStyle name="60 % - Accent4" xfId="32" builtinId="44" customBuiltin="1"/>
    <cellStyle name="60 % - Accent5" xfId="36" builtinId="48" customBuiltin="1"/>
    <cellStyle name="60 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vertissement" xfId="13" builtinId="11" customBuiltin="1"/>
    <cellStyle name="Calcul" xfId="10" builtinId="22" customBuiltin="1"/>
    <cellStyle name="Cellule liée" xfId="11" builtinId="24" customBuiltin="1"/>
    <cellStyle name="Commentaire" xfId="14" builtinId="10" customBuiltin="1"/>
    <cellStyle name="Entrée" xfId="8" builtinId="20" customBuiltin="1"/>
    <cellStyle name="Insatisfaisant" xfId="6" builtinId="27" customBuiltin="1"/>
    <cellStyle name="Neutre" xfId="7" builtinId="28" customBuiltin="1"/>
    <cellStyle name="Normal" xfId="0" builtinId="0"/>
    <cellStyle name="Satisfaisant" xfId="5" builtinId="26" customBuiltin="1"/>
    <cellStyle name="Sortie" xfId="9" builtinId="21" customBuiltin="1"/>
    <cellStyle name="Texte explicatif" xfId="15" builtinId="53" customBuiltin="1"/>
    <cellStyle name="Titre 2" xfId="41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6" builtinId="25" customBuiltin="1"/>
    <cellStyle name="Vérification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3105830</xdr:colOff>
      <xdr:row>5</xdr:row>
      <xdr:rowOff>9524</xdr:rowOff>
    </xdr:to>
    <xdr:pic>
      <xdr:nvPicPr>
        <xdr:cNvPr id="2" name="Image 1" descr="CNMTK_Logo_La CNMTK fr_CMJN_Noi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229655" cy="962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3425598</xdr:colOff>
      <xdr:row>5</xdr:row>
      <xdr:rowOff>104774</xdr:rowOff>
    </xdr:to>
    <xdr:pic>
      <xdr:nvPicPr>
        <xdr:cNvPr id="5" name="Image 1" descr="CNMTK_Logo_La CNMTK fr_CMJN_Noi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549423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3425598</xdr:colOff>
      <xdr:row>5</xdr:row>
      <xdr:rowOff>104774</xdr:rowOff>
    </xdr:to>
    <xdr:pic>
      <xdr:nvPicPr>
        <xdr:cNvPr id="2" name="Image 1" descr="CNMTK_Logo_La CNMTK fr_CMJN_Noi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549423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96"/>
  <sheetViews>
    <sheetView workbookViewId="0">
      <pane ySplit="15" topLeftCell="A16" activePane="bottomLeft" state="frozen"/>
      <selection pane="bottomLeft" activeCell="F14" sqref="F14:F15"/>
    </sheetView>
  </sheetViews>
  <sheetFormatPr baseColWidth="10" defaultRowHeight="15" x14ac:dyDescent="0.25"/>
  <cols>
    <col min="1" max="1" width="1.85546875" style="43" customWidth="1"/>
    <col min="2" max="2" width="73.5703125" style="43" customWidth="1"/>
    <col min="3" max="5" width="11.42578125" style="44"/>
    <col min="6" max="7" width="16.5703125" style="44" customWidth="1"/>
    <col min="8" max="8" width="33.42578125" style="43" customWidth="1"/>
    <col min="9" max="9" width="11.42578125" style="43"/>
    <col min="10" max="10" width="20.28515625" style="43" bestFit="1" customWidth="1"/>
    <col min="11" max="16384" width="11.42578125" style="43"/>
  </cols>
  <sheetData>
    <row r="6" spans="1:8" x14ac:dyDescent="0.25">
      <c r="A6" s="46" t="s">
        <v>155</v>
      </c>
      <c r="B6" s="46"/>
      <c r="C6" s="46"/>
      <c r="D6" s="46"/>
      <c r="E6" s="46"/>
      <c r="F6" s="46"/>
      <c r="G6" s="46"/>
      <c r="H6" s="46"/>
    </row>
    <row r="8" spans="1:8" x14ac:dyDescent="0.25">
      <c r="A8" s="46" t="s">
        <v>0</v>
      </c>
      <c r="B8" s="46"/>
      <c r="C8" s="46"/>
      <c r="D8" s="46"/>
      <c r="E8" s="46"/>
      <c r="F8" s="46"/>
      <c r="G8" s="46"/>
      <c r="H8" s="46"/>
    </row>
    <row r="9" spans="1:8" x14ac:dyDescent="0.25">
      <c r="A9" s="46" t="s">
        <v>151</v>
      </c>
      <c r="B9" s="46"/>
      <c r="C9" s="46"/>
      <c r="D9" s="46"/>
      <c r="E9" s="46"/>
      <c r="F9" s="46"/>
      <c r="G9" s="46"/>
      <c r="H9" s="46"/>
    </row>
    <row r="10" spans="1:8" ht="15.75" thickBot="1" x14ac:dyDescent="0.3"/>
    <row r="11" spans="1:8" ht="19.5" customHeight="1" thickTop="1" thickBot="1" x14ac:dyDescent="0.3">
      <c r="A11" s="47" t="s">
        <v>150</v>
      </c>
      <c r="B11" s="48"/>
      <c r="C11" s="48"/>
      <c r="D11" s="48"/>
      <c r="E11" s="48"/>
      <c r="F11" s="48"/>
      <c r="G11" s="48"/>
      <c r="H11" s="49"/>
    </row>
    <row r="12" spans="1:8" ht="19.5" customHeight="1" thickTop="1" x14ac:dyDescent="0.25">
      <c r="A12" s="45"/>
      <c r="B12" s="45"/>
      <c r="C12" s="45"/>
      <c r="D12" s="45"/>
      <c r="E12" s="45"/>
      <c r="F12" s="45"/>
      <c r="G12" s="45"/>
      <c r="H12" s="45"/>
    </row>
    <row r="13" spans="1:8" ht="15.75" thickBot="1" x14ac:dyDescent="0.3"/>
    <row r="14" spans="1:8" ht="15.75" thickBot="1" x14ac:dyDescent="0.3">
      <c r="A14" s="1"/>
      <c r="B14" s="1"/>
      <c r="C14" s="50" t="s">
        <v>2</v>
      </c>
      <c r="D14" s="50"/>
      <c r="E14" s="50"/>
      <c r="F14" s="51" t="s">
        <v>156</v>
      </c>
      <c r="G14" s="51" t="s">
        <v>154</v>
      </c>
      <c r="H14" s="53" t="s">
        <v>134</v>
      </c>
    </row>
    <row r="15" spans="1:8" ht="24.75" customHeight="1" x14ac:dyDescent="0.25">
      <c r="C15" s="25" t="s">
        <v>3</v>
      </c>
      <c r="D15" s="25" t="s">
        <v>4</v>
      </c>
      <c r="E15" s="25" t="s">
        <v>5</v>
      </c>
      <c r="F15" s="52"/>
      <c r="G15" s="52"/>
      <c r="H15" s="54"/>
    </row>
    <row r="16" spans="1:8" ht="15" customHeight="1" x14ac:dyDescent="0.25">
      <c r="A16" s="56" t="s">
        <v>61</v>
      </c>
      <c r="B16" s="56"/>
      <c r="C16" s="56"/>
      <c r="D16" s="56"/>
      <c r="E16" s="56"/>
      <c r="F16" s="56"/>
      <c r="G16" s="56"/>
      <c r="H16" s="56"/>
    </row>
    <row r="17" spans="1:8" x14ac:dyDescent="0.25">
      <c r="A17" s="57" t="s">
        <v>9</v>
      </c>
      <c r="B17" s="57"/>
      <c r="C17" s="57"/>
      <c r="D17" s="57"/>
      <c r="E17" s="57"/>
      <c r="F17" s="57"/>
      <c r="G17" s="57"/>
      <c r="H17" s="57"/>
    </row>
    <row r="18" spans="1:8" x14ac:dyDescent="0.25">
      <c r="A18" s="26" t="s">
        <v>33</v>
      </c>
      <c r="B18" s="4"/>
      <c r="C18" s="17"/>
      <c r="D18" s="17"/>
      <c r="E18" s="17"/>
      <c r="F18" s="17">
        <v>1</v>
      </c>
      <c r="G18" s="17">
        <f>F18*E18</f>
        <v>0</v>
      </c>
      <c r="H18" s="5"/>
    </row>
    <row r="19" spans="1:8" x14ac:dyDescent="0.25">
      <c r="A19" s="26" t="s">
        <v>34</v>
      </c>
      <c r="B19" s="4"/>
      <c r="C19" s="17"/>
      <c r="D19" s="17"/>
      <c r="E19" s="17"/>
      <c r="F19" s="17"/>
      <c r="G19" s="17">
        <f>F19*E19</f>
        <v>0</v>
      </c>
      <c r="H19" s="5"/>
    </row>
    <row r="20" spans="1:8" x14ac:dyDescent="0.25">
      <c r="A20" s="57" t="s">
        <v>10</v>
      </c>
      <c r="B20" s="57"/>
      <c r="C20" s="57"/>
      <c r="D20" s="57"/>
      <c r="E20" s="57"/>
      <c r="F20" s="57"/>
      <c r="G20" s="57"/>
      <c r="H20" s="57"/>
    </row>
    <row r="21" spans="1:8" x14ac:dyDescent="0.25">
      <c r="A21" s="26" t="s">
        <v>63</v>
      </c>
      <c r="B21" s="4"/>
      <c r="C21" s="17"/>
      <c r="D21" s="17"/>
      <c r="E21" s="17"/>
      <c r="F21" s="17">
        <v>12</v>
      </c>
      <c r="G21" s="17">
        <f t="shared" ref="G21:G26" si="0">F21*E21</f>
        <v>0</v>
      </c>
      <c r="H21" s="5"/>
    </row>
    <row r="22" spans="1:8" x14ac:dyDescent="0.25">
      <c r="A22" s="26" t="s">
        <v>35</v>
      </c>
      <c r="B22" s="4"/>
      <c r="C22" s="17"/>
      <c r="D22" s="17"/>
      <c r="E22" s="17"/>
      <c r="F22" s="17">
        <v>365</v>
      </c>
      <c r="G22" s="17">
        <f t="shared" si="0"/>
        <v>0</v>
      </c>
      <c r="H22" s="5"/>
    </row>
    <row r="23" spans="1:8" x14ac:dyDescent="0.25">
      <c r="A23" s="58" t="s">
        <v>11</v>
      </c>
      <c r="B23" s="59"/>
      <c r="C23" s="59"/>
      <c r="D23" s="59"/>
      <c r="E23" s="59"/>
      <c r="F23" s="59"/>
      <c r="G23" s="59"/>
      <c r="H23" s="60"/>
    </row>
    <row r="24" spans="1:8" s="12" customFormat="1" x14ac:dyDescent="0.25">
      <c r="A24" s="28"/>
      <c r="B24" s="27" t="s">
        <v>80</v>
      </c>
      <c r="C24" s="18"/>
      <c r="D24" s="18"/>
      <c r="E24" s="18"/>
      <c r="F24" s="18">
        <v>12</v>
      </c>
      <c r="G24" s="17">
        <f t="shared" si="0"/>
        <v>0</v>
      </c>
      <c r="H24" s="29"/>
    </row>
    <row r="25" spans="1:8" s="12" customFormat="1" x14ac:dyDescent="0.25">
      <c r="A25" s="28"/>
      <c r="B25" s="27" t="s">
        <v>81</v>
      </c>
      <c r="C25" s="18"/>
      <c r="D25" s="18"/>
      <c r="E25" s="18"/>
      <c r="F25" s="18">
        <v>12</v>
      </c>
      <c r="G25" s="17">
        <f t="shared" si="0"/>
        <v>0</v>
      </c>
      <c r="H25" s="29"/>
    </row>
    <row r="26" spans="1:8" s="12" customFormat="1" x14ac:dyDescent="0.25">
      <c r="A26" s="28"/>
      <c r="B26" s="27" t="s">
        <v>82</v>
      </c>
      <c r="C26" s="18"/>
      <c r="D26" s="18"/>
      <c r="E26" s="18"/>
      <c r="F26" s="18">
        <v>1</v>
      </c>
      <c r="G26" s="17">
        <f t="shared" si="0"/>
        <v>0</v>
      </c>
      <c r="H26" s="29"/>
    </row>
    <row r="27" spans="1:8" x14ac:dyDescent="0.25">
      <c r="A27" s="57" t="s">
        <v>12</v>
      </c>
      <c r="B27" s="57"/>
      <c r="C27" s="57"/>
      <c r="D27" s="57"/>
      <c r="E27" s="57"/>
      <c r="F27" s="57"/>
      <c r="G27" s="57"/>
      <c r="H27" s="57"/>
    </row>
    <row r="28" spans="1:8" x14ac:dyDescent="0.25">
      <c r="A28" s="55" t="s">
        <v>83</v>
      </c>
      <c r="B28" s="55"/>
      <c r="C28" s="55"/>
      <c r="D28" s="55"/>
      <c r="E28" s="55"/>
      <c r="F28" s="55"/>
      <c r="G28" s="55"/>
      <c r="H28" s="6"/>
    </row>
    <row r="29" spans="1:8" x14ac:dyDescent="0.25">
      <c r="A29" s="55" t="s">
        <v>84</v>
      </c>
      <c r="B29" s="55"/>
      <c r="C29" s="55"/>
      <c r="D29" s="55"/>
      <c r="E29" s="55"/>
      <c r="F29" s="55"/>
      <c r="G29" s="55"/>
      <c r="H29" s="6"/>
    </row>
    <row r="30" spans="1:8" x14ac:dyDescent="0.25">
      <c r="A30" s="55" t="s">
        <v>85</v>
      </c>
      <c r="B30" s="55"/>
      <c r="C30" s="55"/>
      <c r="D30" s="55"/>
      <c r="E30" s="55"/>
      <c r="F30" s="55"/>
      <c r="G30" s="55"/>
      <c r="H30" s="6"/>
    </row>
    <row r="31" spans="1:8" x14ac:dyDescent="0.25">
      <c r="A31" s="55" t="s">
        <v>86</v>
      </c>
      <c r="B31" s="55"/>
      <c r="C31" s="55"/>
      <c r="D31" s="55"/>
      <c r="E31" s="55"/>
      <c r="F31" s="55"/>
      <c r="G31" s="55"/>
      <c r="H31" s="6"/>
    </row>
    <row r="32" spans="1:8" x14ac:dyDescent="0.25">
      <c r="A32" s="55" t="s">
        <v>87</v>
      </c>
      <c r="B32" s="55"/>
      <c r="C32" s="55"/>
      <c r="D32" s="55"/>
      <c r="E32" s="55"/>
      <c r="F32" s="55"/>
      <c r="G32" s="55"/>
      <c r="H32" s="6"/>
    </row>
    <row r="33" spans="1:11" x14ac:dyDescent="0.25">
      <c r="A33" s="55" t="s">
        <v>88</v>
      </c>
      <c r="B33" s="55"/>
      <c r="C33" s="55"/>
      <c r="D33" s="55"/>
      <c r="E33" s="55"/>
      <c r="F33" s="55"/>
      <c r="G33" s="55"/>
      <c r="H33" s="6"/>
    </row>
    <row r="34" spans="1:11" x14ac:dyDescent="0.25">
      <c r="A34" s="55" t="s">
        <v>89</v>
      </c>
      <c r="B34" s="55"/>
      <c r="C34" s="55"/>
      <c r="D34" s="55"/>
      <c r="E34" s="55"/>
      <c r="F34" s="55"/>
      <c r="G34" s="55"/>
      <c r="H34" s="6"/>
    </row>
    <row r="35" spans="1:11" x14ac:dyDescent="0.25">
      <c r="A35" s="55" t="s">
        <v>90</v>
      </c>
      <c r="B35" s="55"/>
      <c r="C35" s="55"/>
      <c r="D35" s="55"/>
      <c r="E35" s="55"/>
      <c r="F35" s="55"/>
      <c r="G35" s="55"/>
      <c r="H35" s="6"/>
    </row>
    <row r="36" spans="1:11" x14ac:dyDescent="0.25">
      <c r="A36" s="55" t="s">
        <v>91</v>
      </c>
      <c r="B36" s="55"/>
      <c r="C36" s="55"/>
      <c r="D36" s="55"/>
      <c r="E36" s="55"/>
      <c r="F36" s="55"/>
      <c r="G36" s="55"/>
      <c r="H36" s="6"/>
    </row>
    <row r="37" spans="1:11" x14ac:dyDescent="0.25">
      <c r="A37" s="55" t="s">
        <v>92</v>
      </c>
      <c r="B37" s="55"/>
      <c r="C37" s="55"/>
      <c r="D37" s="55"/>
      <c r="E37" s="55"/>
      <c r="F37" s="55"/>
      <c r="G37" s="55"/>
      <c r="H37" s="6"/>
    </row>
    <row r="38" spans="1:11" x14ac:dyDescent="0.25">
      <c r="A38" s="55" t="s">
        <v>93</v>
      </c>
      <c r="B38" s="55"/>
      <c r="C38" s="55"/>
      <c r="D38" s="55"/>
      <c r="E38" s="55"/>
      <c r="F38" s="55"/>
      <c r="G38" s="55"/>
      <c r="H38" s="6"/>
    </row>
    <row r="39" spans="1:11" x14ac:dyDescent="0.25">
      <c r="A39" s="55" t="s">
        <v>94</v>
      </c>
      <c r="B39" s="55"/>
      <c r="C39" s="55"/>
      <c r="D39" s="55"/>
      <c r="E39" s="55"/>
      <c r="F39" s="55"/>
      <c r="G39" s="55"/>
      <c r="H39" s="6"/>
    </row>
    <row r="40" spans="1:11" x14ac:dyDescent="0.25">
      <c r="A40" s="55" t="s">
        <v>95</v>
      </c>
      <c r="B40" s="55"/>
      <c r="C40" s="55"/>
      <c r="D40" s="55"/>
      <c r="E40" s="55"/>
      <c r="F40" s="55"/>
      <c r="G40" s="55"/>
      <c r="H40" s="6"/>
    </row>
    <row r="41" spans="1:11" x14ac:dyDescent="0.25">
      <c r="A41" s="55" t="s">
        <v>96</v>
      </c>
      <c r="B41" s="55"/>
      <c r="C41" s="55"/>
      <c r="D41" s="55"/>
      <c r="E41" s="55"/>
      <c r="F41" s="55"/>
      <c r="G41" s="55"/>
      <c r="H41" s="6"/>
    </row>
    <row r="42" spans="1:11" x14ac:dyDescent="0.25">
      <c r="A42" s="55" t="s">
        <v>97</v>
      </c>
      <c r="B42" s="55"/>
      <c r="C42" s="55"/>
      <c r="D42" s="55"/>
      <c r="E42" s="55"/>
      <c r="F42" s="55"/>
      <c r="G42" s="55"/>
      <c r="H42" s="6"/>
    </row>
    <row r="43" spans="1:11" x14ac:dyDescent="0.25">
      <c r="A43" s="55" t="s">
        <v>98</v>
      </c>
      <c r="B43" s="55"/>
      <c r="C43" s="55"/>
      <c r="D43" s="55"/>
      <c r="E43" s="55"/>
      <c r="F43" s="55"/>
      <c r="G43" s="55"/>
      <c r="H43" s="6"/>
    </row>
    <row r="44" spans="1:11" x14ac:dyDescent="0.25">
      <c r="A44" s="57" t="s">
        <v>13</v>
      </c>
      <c r="B44" s="57"/>
      <c r="C44" s="57"/>
      <c r="D44" s="57"/>
      <c r="E44" s="57"/>
      <c r="F44" s="57"/>
      <c r="G44" s="57"/>
      <c r="H44" s="57"/>
    </row>
    <row r="45" spans="1:11" x14ac:dyDescent="0.25">
      <c r="A45" s="26" t="s">
        <v>8</v>
      </c>
      <c r="B45" s="4"/>
      <c r="C45" s="17"/>
      <c r="D45" s="17"/>
      <c r="E45" s="17"/>
      <c r="F45" s="17">
        <v>12</v>
      </c>
      <c r="G45" s="17">
        <f>F45*E45</f>
        <v>0</v>
      </c>
      <c r="H45" s="5"/>
    </row>
    <row r="46" spans="1:11" x14ac:dyDescent="0.25">
      <c r="A46" s="58" t="s">
        <v>14</v>
      </c>
      <c r="B46" s="59"/>
      <c r="C46" s="59"/>
      <c r="D46" s="59"/>
      <c r="E46" s="59"/>
      <c r="F46" s="59"/>
      <c r="G46" s="60"/>
      <c r="H46" s="5"/>
    </row>
    <row r="47" spans="1:11" s="12" customFormat="1" x14ac:dyDescent="0.25">
      <c r="A47" s="28"/>
      <c r="B47" s="27" t="s">
        <v>136</v>
      </c>
      <c r="C47" s="18"/>
      <c r="D47" s="18"/>
      <c r="E47" s="18"/>
      <c r="F47" s="44">
        <v>99689312.239999995</v>
      </c>
      <c r="G47" s="17">
        <f>F47*E47</f>
        <v>0</v>
      </c>
      <c r="H47" s="29"/>
      <c r="K47" s="42"/>
    </row>
    <row r="48" spans="1:11" s="12" customFormat="1" x14ac:dyDescent="0.25">
      <c r="A48" s="28"/>
      <c r="B48" s="27" t="s">
        <v>137</v>
      </c>
      <c r="C48" s="18"/>
      <c r="D48" s="18"/>
      <c r="E48" s="18"/>
      <c r="F48" s="30">
        <v>307</v>
      </c>
      <c r="G48" s="17">
        <f>F48*E48</f>
        <v>0</v>
      </c>
      <c r="H48" s="29"/>
    </row>
    <row r="49" spans="1:8" x14ac:dyDescent="0.25">
      <c r="A49" s="26" t="s">
        <v>64</v>
      </c>
      <c r="B49" s="4"/>
      <c r="C49" s="17"/>
      <c r="D49" s="17"/>
      <c r="E49" s="17"/>
      <c r="F49" s="17"/>
      <c r="G49" s="17">
        <f>F49*E49</f>
        <v>0</v>
      </c>
      <c r="H49" s="5"/>
    </row>
    <row r="50" spans="1:8" x14ac:dyDescent="0.25">
      <c r="A50" s="57" t="s">
        <v>65</v>
      </c>
      <c r="B50" s="57"/>
      <c r="C50" s="57"/>
      <c r="D50" s="57"/>
      <c r="E50" s="57"/>
      <c r="F50" s="57"/>
      <c r="G50" s="57"/>
      <c r="H50" s="57"/>
    </row>
    <row r="51" spans="1:8" x14ac:dyDescent="0.25">
      <c r="A51" s="26" t="s">
        <v>67</v>
      </c>
      <c r="B51" s="4"/>
      <c r="C51" s="17"/>
      <c r="D51" s="17"/>
      <c r="E51" s="17"/>
      <c r="F51" s="17"/>
      <c r="G51" s="17">
        <f>F51*E51</f>
        <v>0</v>
      </c>
      <c r="H51" s="5"/>
    </row>
    <row r="52" spans="1:8" x14ac:dyDescent="0.25">
      <c r="A52" s="26" t="s">
        <v>66</v>
      </c>
      <c r="B52" s="4"/>
      <c r="C52" s="17"/>
      <c r="D52" s="17"/>
      <c r="E52" s="17"/>
      <c r="F52" s="17"/>
      <c r="G52" s="17">
        <f t="shared" ref="G52:G56" si="1">F52*E52</f>
        <v>0</v>
      </c>
      <c r="H52" s="5"/>
    </row>
    <row r="53" spans="1:8" x14ac:dyDescent="0.25">
      <c r="A53" s="26" t="s">
        <v>36</v>
      </c>
      <c r="B53" s="4"/>
      <c r="C53" s="17"/>
      <c r="D53" s="17"/>
      <c r="E53" s="17"/>
      <c r="F53" s="17">
        <v>12</v>
      </c>
      <c r="G53" s="17">
        <f t="shared" si="1"/>
        <v>0</v>
      </c>
      <c r="H53" s="5"/>
    </row>
    <row r="54" spans="1:8" x14ac:dyDescent="0.25">
      <c r="A54" s="26" t="s">
        <v>68</v>
      </c>
      <c r="B54" s="4"/>
      <c r="C54" s="17"/>
      <c r="D54" s="17"/>
      <c r="E54" s="17"/>
      <c r="F54" s="17">
        <v>12</v>
      </c>
      <c r="G54" s="17">
        <f t="shared" si="1"/>
        <v>0</v>
      </c>
      <c r="H54" s="5"/>
    </row>
    <row r="55" spans="1:8" x14ac:dyDescent="0.25">
      <c r="A55" s="26" t="s">
        <v>37</v>
      </c>
      <c r="B55" s="4"/>
      <c r="C55" s="17"/>
      <c r="D55" s="17"/>
      <c r="E55" s="17"/>
      <c r="F55" s="17">
        <v>1</v>
      </c>
      <c r="G55" s="17">
        <f t="shared" si="1"/>
        <v>0</v>
      </c>
      <c r="H55" s="5"/>
    </row>
    <row r="56" spans="1:8" x14ac:dyDescent="0.25">
      <c r="A56" s="26" t="s">
        <v>38</v>
      </c>
      <c r="B56" s="4"/>
      <c r="C56" s="17"/>
      <c r="D56" s="17"/>
      <c r="E56" s="17"/>
      <c r="F56" s="17"/>
      <c r="G56" s="17">
        <f t="shared" si="1"/>
        <v>0</v>
      </c>
      <c r="H56" s="5"/>
    </row>
    <row r="57" spans="1:8" ht="15" customHeight="1" x14ac:dyDescent="0.25">
      <c r="A57" s="56" t="s">
        <v>62</v>
      </c>
      <c r="B57" s="56"/>
      <c r="C57" s="56"/>
      <c r="D57" s="56"/>
      <c r="E57" s="56"/>
      <c r="F57" s="56"/>
      <c r="G57" s="56"/>
      <c r="H57" s="56"/>
    </row>
    <row r="58" spans="1:8" x14ac:dyDescent="0.25">
      <c r="A58" s="57" t="s">
        <v>15</v>
      </c>
      <c r="B58" s="57"/>
      <c r="C58" s="57"/>
      <c r="D58" s="57"/>
      <c r="E58" s="57"/>
      <c r="F58" s="57"/>
      <c r="G58" s="57"/>
      <c r="H58" s="57"/>
    </row>
    <row r="59" spans="1:8" x14ac:dyDescent="0.25">
      <c r="A59" s="26" t="s">
        <v>71</v>
      </c>
      <c r="B59" s="4"/>
      <c r="C59" s="17"/>
      <c r="D59" s="17"/>
      <c r="E59" s="17"/>
      <c r="F59" s="17">
        <v>12</v>
      </c>
      <c r="G59" s="17">
        <f>F59*E59</f>
        <v>0</v>
      </c>
      <c r="H59" s="5"/>
    </row>
    <row r="60" spans="1:8" x14ac:dyDescent="0.25">
      <c r="A60" s="26" t="s">
        <v>39</v>
      </c>
      <c r="B60" s="4"/>
      <c r="C60" s="17"/>
      <c r="D60" s="17"/>
      <c r="E60" s="17"/>
      <c r="F60" s="17"/>
      <c r="G60" s="17">
        <f>F60*E60</f>
        <v>0</v>
      </c>
      <c r="H60" s="5"/>
    </row>
    <row r="61" spans="1:8" x14ac:dyDescent="0.25">
      <c r="A61" s="26" t="s">
        <v>72</v>
      </c>
      <c r="B61" s="4"/>
      <c r="C61" s="17"/>
      <c r="D61" s="17"/>
      <c r="E61" s="17"/>
      <c r="F61" s="17"/>
      <c r="G61" s="17">
        <f>F61*E61</f>
        <v>0</v>
      </c>
      <c r="H61" s="5"/>
    </row>
    <row r="62" spans="1:8" x14ac:dyDescent="0.25">
      <c r="A62" s="26" t="s">
        <v>73</v>
      </c>
      <c r="B62" s="4"/>
      <c r="C62" s="17"/>
      <c r="D62" s="17"/>
      <c r="E62" s="17"/>
      <c r="F62" s="17">
        <v>3</v>
      </c>
      <c r="G62" s="17">
        <f>F62*E62</f>
        <v>0</v>
      </c>
      <c r="H62" s="5"/>
    </row>
    <row r="63" spans="1:8" x14ac:dyDescent="0.25">
      <c r="A63" s="5" t="s">
        <v>124</v>
      </c>
      <c r="B63" s="4"/>
      <c r="C63" s="17"/>
      <c r="D63" s="17"/>
      <c r="E63" s="17"/>
      <c r="F63" s="17"/>
      <c r="G63" s="17">
        <f>F63*E63</f>
        <v>0</v>
      </c>
      <c r="H63" s="5"/>
    </row>
    <row r="64" spans="1:8" x14ac:dyDescent="0.25">
      <c r="A64" s="57" t="s">
        <v>16</v>
      </c>
      <c r="B64" s="57"/>
      <c r="C64" s="57"/>
      <c r="D64" s="57"/>
      <c r="E64" s="57"/>
      <c r="F64" s="57"/>
      <c r="G64" s="57"/>
      <c r="H64" s="57"/>
    </row>
    <row r="65" spans="1:8" x14ac:dyDescent="0.25">
      <c r="A65" s="61" t="s">
        <v>40</v>
      </c>
      <c r="B65" s="61"/>
      <c r="C65" s="61"/>
      <c r="D65" s="61"/>
      <c r="E65" s="61"/>
      <c r="F65" s="61"/>
      <c r="G65" s="61"/>
      <c r="H65" s="61"/>
    </row>
    <row r="66" spans="1:8" s="12" customFormat="1" x14ac:dyDescent="0.25">
      <c r="A66" s="28"/>
      <c r="B66" s="27" t="s">
        <v>79</v>
      </c>
      <c r="C66" s="18"/>
      <c r="D66" s="18"/>
      <c r="E66" s="18"/>
      <c r="F66" s="18">
        <v>12</v>
      </c>
      <c r="G66" s="17">
        <f t="shared" ref="G66:G68" si="2">F66*E66</f>
        <v>0</v>
      </c>
      <c r="H66" s="29"/>
    </row>
    <row r="67" spans="1:8" s="12" customFormat="1" x14ac:dyDescent="0.25">
      <c r="A67" s="28"/>
      <c r="B67" s="27" t="s">
        <v>138</v>
      </c>
      <c r="C67" s="18"/>
      <c r="D67" s="18"/>
      <c r="E67" s="18"/>
      <c r="F67" s="18">
        <v>79</v>
      </c>
      <c r="G67" s="17">
        <f t="shared" si="2"/>
        <v>0</v>
      </c>
      <c r="H67" s="29"/>
    </row>
    <row r="68" spans="1:8" x14ac:dyDescent="0.25">
      <c r="A68" s="4" t="s">
        <v>74</v>
      </c>
      <c r="B68" s="5"/>
      <c r="C68" s="17"/>
      <c r="D68" s="17"/>
      <c r="E68" s="17"/>
      <c r="F68" s="17">
        <v>365</v>
      </c>
      <c r="G68" s="17">
        <f t="shared" si="2"/>
        <v>0</v>
      </c>
      <c r="H68" s="5"/>
    </row>
    <row r="69" spans="1:8" ht="15" customHeight="1" x14ac:dyDescent="0.25">
      <c r="A69" s="56" t="s">
        <v>70</v>
      </c>
      <c r="B69" s="56"/>
      <c r="C69" s="56"/>
      <c r="D69" s="56"/>
      <c r="E69" s="56"/>
      <c r="F69" s="56"/>
      <c r="G69" s="56"/>
      <c r="H69" s="56"/>
    </row>
    <row r="70" spans="1:8" x14ac:dyDescent="0.25">
      <c r="A70" s="57" t="s">
        <v>19</v>
      </c>
      <c r="B70" s="57"/>
      <c r="C70" s="57"/>
      <c r="D70" s="57"/>
      <c r="E70" s="57"/>
      <c r="F70" s="57"/>
      <c r="G70" s="57"/>
      <c r="H70" s="57"/>
    </row>
    <row r="71" spans="1:8" x14ac:dyDescent="0.25">
      <c r="A71" s="26" t="s">
        <v>20</v>
      </c>
      <c r="B71" s="4"/>
      <c r="C71" s="17"/>
      <c r="D71" s="17"/>
      <c r="E71" s="17"/>
      <c r="F71" s="17">
        <v>79</v>
      </c>
      <c r="G71" s="17">
        <f>F71*E71</f>
        <v>0</v>
      </c>
      <c r="H71" s="5"/>
    </row>
    <row r="72" spans="1:8" x14ac:dyDescent="0.25">
      <c r="A72" s="26" t="s">
        <v>102</v>
      </c>
      <c r="B72" s="4"/>
      <c r="C72" s="17"/>
      <c r="D72" s="17"/>
      <c r="E72" s="17"/>
      <c r="F72" s="17"/>
      <c r="G72" s="17">
        <f>F72*E72</f>
        <v>0</v>
      </c>
      <c r="H72" s="5"/>
    </row>
    <row r="73" spans="1:8" x14ac:dyDescent="0.25">
      <c r="A73" s="57" t="s">
        <v>29</v>
      </c>
      <c r="B73" s="57"/>
      <c r="C73" s="57"/>
      <c r="D73" s="57"/>
      <c r="E73" s="57"/>
      <c r="F73" s="57"/>
      <c r="G73" s="57"/>
      <c r="H73" s="57"/>
    </row>
    <row r="74" spans="1:8" x14ac:dyDescent="0.25">
      <c r="A74" s="26" t="s">
        <v>43</v>
      </c>
      <c r="B74" s="4"/>
      <c r="C74" s="17"/>
      <c r="D74" s="17"/>
      <c r="E74" s="17"/>
      <c r="F74" s="17">
        <v>56</v>
      </c>
      <c r="G74" s="17">
        <f>F74*E74</f>
        <v>0</v>
      </c>
      <c r="H74" s="5"/>
    </row>
    <row r="75" spans="1:8" x14ac:dyDescent="0.25">
      <c r="A75" s="26" t="s">
        <v>103</v>
      </c>
      <c r="B75" s="4"/>
      <c r="C75" s="17"/>
      <c r="D75" s="17"/>
      <c r="E75" s="17"/>
      <c r="F75" s="17"/>
      <c r="G75" s="17">
        <f>F75*E75</f>
        <v>0</v>
      </c>
      <c r="H75" s="5"/>
    </row>
    <row r="76" spans="1:8" x14ac:dyDescent="0.25">
      <c r="A76" s="57" t="s">
        <v>21</v>
      </c>
      <c r="B76" s="57"/>
      <c r="C76" s="57"/>
      <c r="D76" s="57"/>
      <c r="E76" s="57"/>
      <c r="F76" s="57"/>
      <c r="G76" s="57"/>
      <c r="H76" s="57"/>
    </row>
    <row r="77" spans="1:8" x14ac:dyDescent="0.25">
      <c r="A77" s="26" t="s">
        <v>44</v>
      </c>
      <c r="B77" s="4"/>
      <c r="C77" s="17"/>
      <c r="D77" s="17"/>
      <c r="E77" s="17"/>
      <c r="F77" s="17">
        <v>46</v>
      </c>
      <c r="G77" s="17">
        <f t="shared" ref="G77:G83" si="3">F77*E77</f>
        <v>0</v>
      </c>
      <c r="H77" s="5"/>
    </row>
    <row r="78" spans="1:8" x14ac:dyDescent="0.25">
      <c r="A78" s="26" t="s">
        <v>45</v>
      </c>
      <c r="B78" s="4"/>
      <c r="C78" s="17"/>
      <c r="D78" s="17"/>
      <c r="E78" s="17"/>
      <c r="F78" s="17"/>
      <c r="G78" s="17">
        <f t="shared" si="3"/>
        <v>0</v>
      </c>
      <c r="H78" s="5"/>
    </row>
    <row r="79" spans="1:8" x14ac:dyDescent="0.25">
      <c r="A79" s="26" t="s">
        <v>104</v>
      </c>
      <c r="B79" s="4"/>
      <c r="C79" s="17"/>
      <c r="D79" s="17"/>
      <c r="E79" s="17"/>
      <c r="F79" s="17">
        <v>1</v>
      </c>
      <c r="G79" s="17">
        <f t="shared" si="3"/>
        <v>0</v>
      </c>
      <c r="H79" s="5"/>
    </row>
    <row r="80" spans="1:8" x14ac:dyDescent="0.25">
      <c r="A80" s="26" t="s">
        <v>46</v>
      </c>
      <c r="B80" s="4"/>
      <c r="C80" s="17"/>
      <c r="D80" s="17"/>
      <c r="E80" s="17"/>
      <c r="F80" s="17"/>
      <c r="G80" s="17">
        <f t="shared" si="3"/>
        <v>0</v>
      </c>
      <c r="H80" s="5"/>
    </row>
    <row r="81" spans="1:10" x14ac:dyDescent="0.25">
      <c r="A81" s="26" t="s">
        <v>47</v>
      </c>
      <c r="B81" s="4"/>
      <c r="C81" s="17"/>
      <c r="D81" s="17"/>
      <c r="E81" s="17"/>
      <c r="F81" s="17"/>
      <c r="G81" s="17">
        <f t="shared" si="3"/>
        <v>0</v>
      </c>
      <c r="H81" s="5"/>
    </row>
    <row r="82" spans="1:10" x14ac:dyDescent="0.25">
      <c r="A82" s="26" t="s">
        <v>48</v>
      </c>
      <c r="B82" s="4"/>
      <c r="C82" s="17"/>
      <c r="D82" s="17"/>
      <c r="E82" s="17"/>
      <c r="F82" s="17"/>
      <c r="G82" s="17">
        <f t="shared" si="3"/>
        <v>0</v>
      </c>
      <c r="H82" s="5"/>
    </row>
    <row r="83" spans="1:10" x14ac:dyDescent="0.25">
      <c r="A83" s="26" t="s">
        <v>49</v>
      </c>
      <c r="B83" s="4"/>
      <c r="C83" s="17"/>
      <c r="D83" s="17"/>
      <c r="E83" s="17"/>
      <c r="F83" s="17"/>
      <c r="G83" s="17">
        <f t="shared" si="3"/>
        <v>0</v>
      </c>
      <c r="H83" s="5"/>
    </row>
    <row r="84" spans="1:10" ht="15" customHeight="1" x14ac:dyDescent="0.25">
      <c r="A84" s="56" t="s">
        <v>69</v>
      </c>
      <c r="B84" s="56"/>
      <c r="C84" s="56"/>
      <c r="D84" s="56"/>
      <c r="E84" s="56"/>
      <c r="F84" s="56"/>
      <c r="G84" s="56"/>
      <c r="H84" s="56"/>
    </row>
    <row r="85" spans="1:10" x14ac:dyDescent="0.25">
      <c r="A85" s="57" t="s">
        <v>19</v>
      </c>
      <c r="B85" s="57"/>
      <c r="C85" s="57"/>
      <c r="D85" s="57"/>
      <c r="E85" s="57"/>
      <c r="F85" s="57"/>
      <c r="G85" s="57"/>
      <c r="H85" s="57"/>
    </row>
    <row r="86" spans="1:10" x14ac:dyDescent="0.25">
      <c r="A86" s="26" t="s">
        <v>56</v>
      </c>
      <c r="B86" s="4"/>
      <c r="C86" s="17"/>
      <c r="D86" s="17"/>
      <c r="E86" s="17"/>
      <c r="F86" s="17">
        <v>128</v>
      </c>
      <c r="G86" s="17">
        <f>F86*E86</f>
        <v>0</v>
      </c>
      <c r="H86" s="5"/>
    </row>
    <row r="87" spans="1:10" x14ac:dyDescent="0.25">
      <c r="A87" s="26" t="s">
        <v>108</v>
      </c>
      <c r="B87" s="4"/>
      <c r="C87" s="17"/>
      <c r="D87" s="17"/>
      <c r="E87" s="17"/>
      <c r="F87" s="17"/>
      <c r="G87" s="17">
        <f>F87*E87</f>
        <v>0</v>
      </c>
      <c r="H87" s="5"/>
    </row>
    <row r="88" spans="1:10" ht="15" customHeight="1" x14ac:dyDescent="0.25">
      <c r="A88" s="56" t="s">
        <v>142</v>
      </c>
      <c r="B88" s="56"/>
      <c r="C88" s="56"/>
      <c r="D88" s="56"/>
      <c r="E88" s="56"/>
      <c r="F88" s="56"/>
      <c r="G88" s="56"/>
      <c r="H88" s="56"/>
    </row>
    <row r="89" spans="1:10" x14ac:dyDescent="0.25">
      <c r="A89" s="5" t="s">
        <v>143</v>
      </c>
      <c r="B89" s="4"/>
      <c r="C89" s="17"/>
      <c r="D89" s="17"/>
      <c r="E89" s="17"/>
      <c r="F89" s="17"/>
      <c r="G89" s="17"/>
      <c r="H89" s="5"/>
      <c r="J89" s="2"/>
    </row>
    <row r="90" spans="1:10" x14ac:dyDescent="0.25">
      <c r="A90" s="5" t="s">
        <v>144</v>
      </c>
      <c r="B90" s="4"/>
      <c r="C90" s="17"/>
      <c r="D90" s="17"/>
      <c r="E90" s="17"/>
      <c r="F90" s="17"/>
      <c r="G90" s="17"/>
      <c r="H90" s="5"/>
      <c r="J90" s="2"/>
    </row>
    <row r="91" spans="1:10" x14ac:dyDescent="0.25">
      <c r="A91" s="5" t="s">
        <v>145</v>
      </c>
      <c r="B91" s="4"/>
      <c r="C91" s="17"/>
      <c r="D91" s="17"/>
      <c r="E91" s="17"/>
      <c r="F91" s="17"/>
      <c r="G91" s="17"/>
      <c r="H91" s="5"/>
      <c r="J91" s="2"/>
    </row>
    <row r="92" spans="1:10" ht="15" customHeight="1" x14ac:dyDescent="0.25">
      <c r="A92" s="56" t="s">
        <v>146</v>
      </c>
      <c r="B92" s="56"/>
      <c r="C92" s="56"/>
      <c r="D92" s="56"/>
      <c r="E92" s="56"/>
      <c r="F92" s="56"/>
      <c r="G92" s="56"/>
      <c r="H92" s="56"/>
    </row>
    <row r="93" spans="1:10" x14ac:dyDescent="0.25">
      <c r="A93" s="5" t="s">
        <v>147</v>
      </c>
      <c r="B93" s="4"/>
      <c r="C93" s="17"/>
      <c r="D93" s="17"/>
      <c r="E93" s="17"/>
      <c r="F93" s="17"/>
      <c r="G93" s="17"/>
      <c r="H93" s="5"/>
      <c r="J93" s="2"/>
    </row>
    <row r="94" spans="1:10" x14ac:dyDescent="0.25">
      <c r="A94" s="5" t="s">
        <v>148</v>
      </c>
      <c r="B94" s="4"/>
      <c r="C94" s="17"/>
      <c r="D94" s="17"/>
      <c r="E94" s="17"/>
      <c r="F94" s="17"/>
      <c r="G94" s="17"/>
      <c r="H94" s="5"/>
      <c r="J94" s="2"/>
    </row>
    <row r="95" spans="1:10" x14ac:dyDescent="0.25">
      <c r="A95" s="5" t="s">
        <v>149</v>
      </c>
      <c r="B95" s="4"/>
      <c r="C95" s="17"/>
      <c r="D95" s="17"/>
      <c r="E95" s="17"/>
      <c r="F95" s="17"/>
      <c r="G95" s="17"/>
      <c r="H95" s="5"/>
      <c r="J95" s="2"/>
    </row>
    <row r="96" spans="1:10" ht="15" customHeight="1" x14ac:dyDescent="0.25">
      <c r="A96" s="62" t="s">
        <v>122</v>
      </c>
      <c r="B96" s="63"/>
      <c r="C96" s="63"/>
      <c r="D96" s="63"/>
      <c r="E96" s="63"/>
      <c r="F96" s="64"/>
      <c r="G96" s="22">
        <f>SUM(G18:G95)</f>
        <v>0</v>
      </c>
      <c r="H96" s="13"/>
    </row>
  </sheetData>
  <mergeCells count="45">
    <mergeCell ref="A88:H88"/>
    <mergeCell ref="A92:H92"/>
    <mergeCell ref="A96:F96"/>
    <mergeCell ref="A85:H85"/>
    <mergeCell ref="A73:H73"/>
    <mergeCell ref="A76:H76"/>
    <mergeCell ref="A84:H84"/>
    <mergeCell ref="A70:H70"/>
    <mergeCell ref="A50:H50"/>
    <mergeCell ref="A57:H57"/>
    <mergeCell ref="A58:H58"/>
    <mergeCell ref="A64:H64"/>
    <mergeCell ref="A65:H65"/>
    <mergeCell ref="A69:H69"/>
    <mergeCell ref="A46:G46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H44"/>
    <mergeCell ref="A33:G33"/>
    <mergeCell ref="A16:H16"/>
    <mergeCell ref="A17:H17"/>
    <mergeCell ref="A20:H20"/>
    <mergeCell ref="A23:H23"/>
    <mergeCell ref="A27:H27"/>
    <mergeCell ref="A28:G28"/>
    <mergeCell ref="A29:G29"/>
    <mergeCell ref="A30:G30"/>
    <mergeCell ref="A31:G31"/>
    <mergeCell ref="A32:G32"/>
    <mergeCell ref="A6:H6"/>
    <mergeCell ref="A8:H8"/>
    <mergeCell ref="A9:H9"/>
    <mergeCell ref="A11:H11"/>
    <mergeCell ref="C14:E14"/>
    <mergeCell ref="F14:F15"/>
    <mergeCell ref="G14:G15"/>
    <mergeCell ref="H14:H15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167"/>
  <sheetViews>
    <sheetView tabSelected="1" workbookViewId="0">
      <pane ySplit="15" topLeftCell="A16" activePane="bottomLeft" state="frozen"/>
      <selection pane="bottomLeft" activeCell="C26" sqref="C26"/>
    </sheetView>
  </sheetViews>
  <sheetFormatPr baseColWidth="10" defaultRowHeight="15" x14ac:dyDescent="0.25"/>
  <cols>
    <col min="1" max="1" width="1.85546875" customWidth="1"/>
    <col min="2" max="2" width="73.5703125" customWidth="1"/>
    <col min="3" max="5" width="11.42578125" style="15"/>
    <col min="6" max="7" width="16.5703125" style="15" customWidth="1"/>
    <col min="8" max="8" width="33.42578125" customWidth="1"/>
    <col min="10" max="10" width="20.28515625" bestFit="1" customWidth="1"/>
  </cols>
  <sheetData>
    <row r="6" spans="1:8" x14ac:dyDescent="0.25">
      <c r="A6" s="46" t="s">
        <v>155</v>
      </c>
      <c r="B6" s="46"/>
      <c r="C6" s="46"/>
      <c r="D6" s="46"/>
      <c r="E6" s="46"/>
      <c r="F6" s="46"/>
      <c r="G6" s="46"/>
      <c r="H6" s="46"/>
    </row>
    <row r="8" spans="1:8" x14ac:dyDescent="0.25">
      <c r="A8" s="46" t="s">
        <v>0</v>
      </c>
      <c r="B8" s="46"/>
      <c r="C8" s="46"/>
      <c r="D8" s="46"/>
      <c r="E8" s="46"/>
      <c r="F8" s="46"/>
      <c r="G8" s="46"/>
      <c r="H8" s="46"/>
    </row>
    <row r="9" spans="1:8" x14ac:dyDescent="0.25">
      <c r="A9" s="46" t="s">
        <v>1</v>
      </c>
      <c r="B9" s="46"/>
      <c r="C9" s="46"/>
      <c r="D9" s="46"/>
      <c r="E9" s="46"/>
      <c r="F9" s="46"/>
      <c r="G9" s="46"/>
      <c r="H9" s="46"/>
    </row>
    <row r="10" spans="1:8" ht="15.75" thickBot="1" x14ac:dyDescent="0.3"/>
    <row r="11" spans="1:8" ht="19.5" customHeight="1" thickTop="1" thickBot="1" x14ac:dyDescent="0.3">
      <c r="A11" s="47" t="s">
        <v>152</v>
      </c>
      <c r="B11" s="48"/>
      <c r="C11" s="48"/>
      <c r="D11" s="48"/>
      <c r="E11" s="48"/>
      <c r="F11" s="48"/>
      <c r="G11" s="48"/>
      <c r="H11" s="49"/>
    </row>
    <row r="12" spans="1:8" s="43" customFormat="1" ht="19.5" customHeight="1" thickTop="1" x14ac:dyDescent="0.25">
      <c r="A12" s="45"/>
      <c r="B12" s="45"/>
      <c r="C12" s="45"/>
      <c r="D12" s="45"/>
      <c r="E12" s="45"/>
      <c r="F12" s="45"/>
      <c r="G12" s="45"/>
      <c r="H12" s="45"/>
    </row>
    <row r="13" spans="1:8" ht="15.75" thickBot="1" x14ac:dyDescent="0.3"/>
    <row r="14" spans="1:8" ht="15.75" customHeight="1" thickBot="1" x14ac:dyDescent="0.3">
      <c r="A14" s="1"/>
      <c r="B14" s="1"/>
      <c r="C14" s="50" t="s">
        <v>2</v>
      </c>
      <c r="D14" s="50"/>
      <c r="E14" s="50"/>
      <c r="F14" s="51" t="s">
        <v>156</v>
      </c>
      <c r="G14" s="51" t="s">
        <v>154</v>
      </c>
      <c r="H14" s="53" t="s">
        <v>134</v>
      </c>
    </row>
    <row r="15" spans="1:8" ht="24.75" customHeight="1" x14ac:dyDescent="0.25">
      <c r="C15" s="16" t="s">
        <v>3</v>
      </c>
      <c r="D15" s="16" t="s">
        <v>4</v>
      </c>
      <c r="E15" s="16" t="s">
        <v>5</v>
      </c>
      <c r="F15" s="52"/>
      <c r="G15" s="52"/>
      <c r="H15" s="54"/>
    </row>
    <row r="16" spans="1:8" ht="15" customHeight="1" x14ac:dyDescent="0.25">
      <c r="A16" s="56" t="s">
        <v>61</v>
      </c>
      <c r="B16" s="56"/>
      <c r="C16" s="56"/>
      <c r="D16" s="56"/>
      <c r="E16" s="56"/>
      <c r="F16" s="56"/>
      <c r="G16" s="56"/>
      <c r="H16" s="56"/>
    </row>
    <row r="17" spans="1:8" x14ac:dyDescent="0.25">
      <c r="A17" s="57" t="s">
        <v>9</v>
      </c>
      <c r="B17" s="57"/>
      <c r="C17" s="57"/>
      <c r="D17" s="57"/>
      <c r="E17" s="57"/>
      <c r="F17" s="57"/>
      <c r="G17" s="57"/>
      <c r="H17" s="57"/>
    </row>
    <row r="18" spans="1:8" x14ac:dyDescent="0.25">
      <c r="A18" s="3" t="s">
        <v>33</v>
      </c>
      <c r="B18" s="4"/>
      <c r="C18" s="17"/>
      <c r="D18" s="17"/>
      <c r="E18" s="17"/>
      <c r="F18" s="17">
        <v>1</v>
      </c>
      <c r="G18" s="17">
        <f>F18*E18</f>
        <v>0</v>
      </c>
      <c r="H18" s="5"/>
    </row>
    <row r="19" spans="1:8" x14ac:dyDescent="0.25">
      <c r="A19" s="3" t="s">
        <v>34</v>
      </c>
      <c r="B19" s="4"/>
      <c r="C19" s="17"/>
      <c r="D19" s="17"/>
      <c r="E19" s="17"/>
      <c r="F19" s="17"/>
      <c r="G19" s="17">
        <f>F19*E19</f>
        <v>0</v>
      </c>
      <c r="H19" s="5"/>
    </row>
    <row r="20" spans="1:8" x14ac:dyDescent="0.25">
      <c r="A20" s="57" t="s">
        <v>10</v>
      </c>
      <c r="B20" s="57"/>
      <c r="C20" s="57"/>
      <c r="D20" s="57"/>
      <c r="E20" s="57"/>
      <c r="F20" s="57"/>
      <c r="G20" s="57"/>
      <c r="H20" s="57"/>
    </row>
    <row r="21" spans="1:8" x14ac:dyDescent="0.25">
      <c r="A21" s="3" t="s">
        <v>63</v>
      </c>
      <c r="B21" s="4"/>
      <c r="C21" s="17"/>
      <c r="D21" s="17"/>
      <c r="E21" s="17"/>
      <c r="F21" s="17">
        <v>12</v>
      </c>
      <c r="G21" s="17">
        <f t="shared" ref="G21:G26" si="0">F21*E21</f>
        <v>0</v>
      </c>
      <c r="H21" s="5"/>
    </row>
    <row r="22" spans="1:8" x14ac:dyDescent="0.25">
      <c r="A22" s="3" t="s">
        <v>35</v>
      </c>
      <c r="B22" s="4"/>
      <c r="C22" s="17"/>
      <c r="D22" s="17"/>
      <c r="E22" s="17"/>
      <c r="F22" s="17">
        <v>365</v>
      </c>
      <c r="G22" s="17">
        <f t="shared" si="0"/>
        <v>0</v>
      </c>
      <c r="H22" s="5"/>
    </row>
    <row r="23" spans="1:8" x14ac:dyDescent="0.25">
      <c r="A23" s="58" t="s">
        <v>11</v>
      </c>
      <c r="B23" s="59"/>
      <c r="C23" s="59"/>
      <c r="D23" s="59"/>
      <c r="E23" s="59"/>
      <c r="F23" s="59"/>
      <c r="G23" s="59"/>
      <c r="H23" s="60"/>
    </row>
    <row r="24" spans="1:8" s="12" customFormat="1" x14ac:dyDescent="0.25">
      <c r="A24" s="10"/>
      <c r="B24" s="11" t="s">
        <v>80</v>
      </c>
      <c r="C24" s="18"/>
      <c r="D24" s="18"/>
      <c r="E24" s="18"/>
      <c r="F24" s="18">
        <v>12</v>
      </c>
      <c r="G24" s="17">
        <f t="shared" si="0"/>
        <v>0</v>
      </c>
      <c r="H24" s="14"/>
    </row>
    <row r="25" spans="1:8" s="12" customFormat="1" x14ac:dyDescent="0.25">
      <c r="A25" s="10"/>
      <c r="B25" s="11" t="s">
        <v>81</v>
      </c>
      <c r="C25" s="18"/>
      <c r="D25" s="18"/>
      <c r="E25" s="18"/>
      <c r="F25" s="18">
        <v>12</v>
      </c>
      <c r="G25" s="17">
        <f t="shared" si="0"/>
        <v>0</v>
      </c>
      <c r="H25" s="14"/>
    </row>
    <row r="26" spans="1:8" s="12" customFormat="1" x14ac:dyDescent="0.25">
      <c r="A26" s="10"/>
      <c r="B26" s="11" t="s">
        <v>82</v>
      </c>
      <c r="C26" s="18"/>
      <c r="D26" s="18"/>
      <c r="E26" s="18"/>
      <c r="F26" s="18">
        <v>1</v>
      </c>
      <c r="G26" s="17">
        <f t="shared" si="0"/>
        <v>0</v>
      </c>
      <c r="H26" s="14"/>
    </row>
    <row r="27" spans="1:8" x14ac:dyDescent="0.25">
      <c r="A27" s="57" t="s">
        <v>12</v>
      </c>
      <c r="B27" s="57"/>
      <c r="C27" s="57"/>
      <c r="D27" s="57"/>
      <c r="E27" s="57"/>
      <c r="F27" s="57"/>
      <c r="G27" s="57"/>
      <c r="H27" s="57"/>
    </row>
    <row r="28" spans="1:8" x14ac:dyDescent="0.25">
      <c r="A28" s="55" t="s">
        <v>83</v>
      </c>
      <c r="B28" s="55"/>
      <c r="C28" s="55"/>
      <c r="D28" s="55"/>
      <c r="E28" s="55"/>
      <c r="F28" s="55"/>
      <c r="G28" s="55"/>
      <c r="H28" s="6"/>
    </row>
    <row r="29" spans="1:8" x14ac:dyDescent="0.25">
      <c r="A29" s="55" t="s">
        <v>84</v>
      </c>
      <c r="B29" s="55"/>
      <c r="C29" s="55"/>
      <c r="D29" s="55"/>
      <c r="E29" s="55"/>
      <c r="F29" s="55"/>
      <c r="G29" s="55"/>
      <c r="H29" s="6"/>
    </row>
    <row r="30" spans="1:8" x14ac:dyDescent="0.25">
      <c r="A30" s="55" t="s">
        <v>85</v>
      </c>
      <c r="B30" s="55"/>
      <c r="C30" s="55"/>
      <c r="D30" s="55"/>
      <c r="E30" s="55"/>
      <c r="F30" s="55"/>
      <c r="G30" s="55"/>
      <c r="H30" s="6"/>
    </row>
    <row r="31" spans="1:8" x14ac:dyDescent="0.25">
      <c r="A31" s="55" t="s">
        <v>86</v>
      </c>
      <c r="B31" s="55"/>
      <c r="C31" s="55"/>
      <c r="D31" s="55"/>
      <c r="E31" s="55"/>
      <c r="F31" s="55"/>
      <c r="G31" s="55"/>
      <c r="H31" s="6"/>
    </row>
    <row r="32" spans="1:8" x14ac:dyDescent="0.25">
      <c r="A32" s="55" t="s">
        <v>87</v>
      </c>
      <c r="B32" s="55"/>
      <c r="C32" s="55"/>
      <c r="D32" s="55"/>
      <c r="E32" s="55"/>
      <c r="F32" s="55"/>
      <c r="G32" s="55"/>
      <c r="H32" s="6"/>
    </row>
    <row r="33" spans="1:11" x14ac:dyDescent="0.25">
      <c r="A33" s="55" t="s">
        <v>88</v>
      </c>
      <c r="B33" s="55"/>
      <c r="C33" s="55"/>
      <c r="D33" s="55"/>
      <c r="E33" s="55"/>
      <c r="F33" s="55"/>
      <c r="G33" s="55"/>
      <c r="H33" s="6"/>
    </row>
    <row r="34" spans="1:11" x14ac:dyDescent="0.25">
      <c r="A34" s="55" t="s">
        <v>89</v>
      </c>
      <c r="B34" s="55"/>
      <c r="C34" s="55"/>
      <c r="D34" s="55"/>
      <c r="E34" s="55"/>
      <c r="F34" s="55"/>
      <c r="G34" s="55"/>
      <c r="H34" s="6"/>
    </row>
    <row r="35" spans="1:11" x14ac:dyDescent="0.25">
      <c r="A35" s="55" t="s">
        <v>90</v>
      </c>
      <c r="B35" s="55"/>
      <c r="C35" s="55"/>
      <c r="D35" s="55"/>
      <c r="E35" s="55"/>
      <c r="F35" s="55"/>
      <c r="G35" s="55"/>
      <c r="H35" s="6"/>
    </row>
    <row r="36" spans="1:11" x14ac:dyDescent="0.25">
      <c r="A36" s="55" t="s">
        <v>91</v>
      </c>
      <c r="B36" s="55"/>
      <c r="C36" s="55"/>
      <c r="D36" s="55"/>
      <c r="E36" s="55"/>
      <c r="F36" s="55"/>
      <c r="G36" s="55"/>
      <c r="H36" s="6"/>
    </row>
    <row r="37" spans="1:11" x14ac:dyDescent="0.25">
      <c r="A37" s="55" t="s">
        <v>92</v>
      </c>
      <c r="B37" s="55"/>
      <c r="C37" s="55"/>
      <c r="D37" s="55"/>
      <c r="E37" s="55"/>
      <c r="F37" s="55"/>
      <c r="G37" s="55"/>
      <c r="H37" s="6"/>
    </row>
    <row r="38" spans="1:11" x14ac:dyDescent="0.25">
      <c r="A38" s="55" t="s">
        <v>93</v>
      </c>
      <c r="B38" s="55"/>
      <c r="C38" s="55"/>
      <c r="D38" s="55"/>
      <c r="E38" s="55"/>
      <c r="F38" s="55"/>
      <c r="G38" s="55"/>
      <c r="H38" s="6"/>
    </row>
    <row r="39" spans="1:11" x14ac:dyDescent="0.25">
      <c r="A39" s="55" t="s">
        <v>94</v>
      </c>
      <c r="B39" s="55"/>
      <c r="C39" s="55"/>
      <c r="D39" s="55"/>
      <c r="E39" s="55"/>
      <c r="F39" s="55"/>
      <c r="G39" s="55"/>
      <c r="H39" s="6"/>
    </row>
    <row r="40" spans="1:11" x14ac:dyDescent="0.25">
      <c r="A40" s="55" t="s">
        <v>95</v>
      </c>
      <c r="B40" s="55"/>
      <c r="C40" s="55"/>
      <c r="D40" s="55"/>
      <c r="E40" s="55"/>
      <c r="F40" s="55"/>
      <c r="G40" s="55"/>
      <c r="H40" s="6"/>
    </row>
    <row r="41" spans="1:11" x14ac:dyDescent="0.25">
      <c r="A41" s="55" t="s">
        <v>96</v>
      </c>
      <c r="B41" s="55"/>
      <c r="C41" s="55"/>
      <c r="D41" s="55"/>
      <c r="E41" s="55"/>
      <c r="F41" s="55"/>
      <c r="G41" s="55"/>
      <c r="H41" s="6"/>
    </row>
    <row r="42" spans="1:11" x14ac:dyDescent="0.25">
      <c r="A42" s="55" t="s">
        <v>97</v>
      </c>
      <c r="B42" s="55"/>
      <c r="C42" s="55"/>
      <c r="D42" s="55"/>
      <c r="E42" s="55"/>
      <c r="F42" s="55"/>
      <c r="G42" s="55"/>
      <c r="H42" s="6"/>
    </row>
    <row r="43" spans="1:11" x14ac:dyDescent="0.25">
      <c r="A43" s="55" t="s">
        <v>98</v>
      </c>
      <c r="B43" s="55"/>
      <c r="C43" s="55"/>
      <c r="D43" s="55"/>
      <c r="E43" s="55"/>
      <c r="F43" s="55"/>
      <c r="G43" s="55"/>
      <c r="H43" s="6"/>
    </row>
    <row r="44" spans="1:11" x14ac:dyDescent="0.25">
      <c r="A44" s="57" t="s">
        <v>13</v>
      </c>
      <c r="B44" s="57"/>
      <c r="C44" s="57"/>
      <c r="D44" s="57"/>
      <c r="E44" s="57"/>
      <c r="F44" s="57"/>
      <c r="G44" s="57"/>
      <c r="H44" s="57"/>
    </row>
    <row r="45" spans="1:11" x14ac:dyDescent="0.25">
      <c r="A45" s="3" t="s">
        <v>8</v>
      </c>
      <c r="B45" s="4"/>
      <c r="C45" s="17"/>
      <c r="D45" s="17"/>
      <c r="E45" s="17"/>
      <c r="F45" s="17">
        <v>12</v>
      </c>
      <c r="G45" s="17">
        <f>F45*E45</f>
        <v>0</v>
      </c>
      <c r="H45" s="5"/>
    </row>
    <row r="46" spans="1:11" x14ac:dyDescent="0.25">
      <c r="A46" s="58" t="s">
        <v>14</v>
      </c>
      <c r="B46" s="59"/>
      <c r="C46" s="59"/>
      <c r="D46" s="59"/>
      <c r="E46" s="59"/>
      <c r="F46" s="59"/>
      <c r="G46" s="60"/>
      <c r="H46" s="5"/>
    </row>
    <row r="47" spans="1:11" s="12" customFormat="1" x14ac:dyDescent="0.25">
      <c r="A47" s="10"/>
      <c r="B47" s="11" t="s">
        <v>136</v>
      </c>
      <c r="C47" s="18"/>
      <c r="D47" s="18"/>
      <c r="E47" s="18"/>
      <c r="F47" s="44">
        <v>11226270.709999986</v>
      </c>
      <c r="G47" s="17">
        <f>F47*E47</f>
        <v>0</v>
      </c>
      <c r="H47" s="14"/>
      <c r="K47" s="42"/>
    </row>
    <row r="48" spans="1:11" s="12" customFormat="1" x14ac:dyDescent="0.25">
      <c r="A48" s="10"/>
      <c r="B48" s="11" t="s">
        <v>137</v>
      </c>
      <c r="C48" s="18"/>
      <c r="D48" s="18"/>
      <c r="E48" s="18"/>
      <c r="F48" s="30">
        <v>4272</v>
      </c>
      <c r="G48" s="17">
        <f>F48*E48</f>
        <v>0</v>
      </c>
      <c r="H48" s="14"/>
    </row>
    <row r="49" spans="1:8" x14ac:dyDescent="0.25">
      <c r="A49" s="3" t="s">
        <v>64</v>
      </c>
      <c r="B49" s="4"/>
      <c r="C49" s="17"/>
      <c r="D49" s="17"/>
      <c r="E49" s="17"/>
      <c r="F49" s="17"/>
      <c r="G49" s="17">
        <f>F49*E49</f>
        <v>0</v>
      </c>
      <c r="H49" s="5"/>
    </row>
    <row r="50" spans="1:8" x14ac:dyDescent="0.25">
      <c r="A50" s="57" t="s">
        <v>65</v>
      </c>
      <c r="B50" s="57"/>
      <c r="C50" s="57"/>
      <c r="D50" s="57"/>
      <c r="E50" s="57"/>
      <c r="F50" s="57"/>
      <c r="G50" s="57"/>
      <c r="H50" s="57"/>
    </row>
    <row r="51" spans="1:8" x14ac:dyDescent="0.25">
      <c r="A51" s="3" t="s">
        <v>67</v>
      </c>
      <c r="B51" s="4"/>
      <c r="C51" s="17"/>
      <c r="D51" s="17"/>
      <c r="E51" s="17"/>
      <c r="F51" s="17"/>
      <c r="G51" s="17">
        <f>F51*E51</f>
        <v>0</v>
      </c>
      <c r="H51" s="5"/>
    </row>
    <row r="52" spans="1:8" x14ac:dyDescent="0.25">
      <c r="A52" s="3" t="s">
        <v>66</v>
      </c>
      <c r="B52" s="4"/>
      <c r="C52" s="17"/>
      <c r="D52" s="17"/>
      <c r="E52" s="17"/>
      <c r="F52" s="17"/>
      <c r="G52" s="17">
        <f t="shared" ref="G52:G56" si="1">F52*E52</f>
        <v>0</v>
      </c>
      <c r="H52" s="5"/>
    </row>
    <row r="53" spans="1:8" x14ac:dyDescent="0.25">
      <c r="A53" s="3" t="s">
        <v>36</v>
      </c>
      <c r="B53" s="4"/>
      <c r="C53" s="17"/>
      <c r="D53" s="17"/>
      <c r="E53" s="17"/>
      <c r="F53" s="17">
        <v>12</v>
      </c>
      <c r="G53" s="17">
        <f t="shared" si="1"/>
        <v>0</v>
      </c>
      <c r="H53" s="5"/>
    </row>
    <row r="54" spans="1:8" x14ac:dyDescent="0.25">
      <c r="A54" s="3" t="s">
        <v>68</v>
      </c>
      <c r="B54" s="4"/>
      <c r="C54" s="17"/>
      <c r="D54" s="17"/>
      <c r="E54" s="17"/>
      <c r="F54" s="17">
        <v>12</v>
      </c>
      <c r="G54" s="17">
        <f t="shared" si="1"/>
        <v>0</v>
      </c>
      <c r="H54" s="5"/>
    </row>
    <row r="55" spans="1:8" x14ac:dyDescent="0.25">
      <c r="A55" s="3" t="s">
        <v>37</v>
      </c>
      <c r="B55" s="4"/>
      <c r="C55" s="17"/>
      <c r="D55" s="17"/>
      <c r="E55" s="17"/>
      <c r="F55" s="17">
        <v>1</v>
      </c>
      <c r="G55" s="17">
        <f t="shared" si="1"/>
        <v>0</v>
      </c>
      <c r="H55" s="5"/>
    </row>
    <row r="56" spans="1:8" x14ac:dyDescent="0.25">
      <c r="A56" s="3" t="s">
        <v>38</v>
      </c>
      <c r="B56" s="4"/>
      <c r="C56" s="17"/>
      <c r="D56" s="17"/>
      <c r="E56" s="17"/>
      <c r="F56" s="17"/>
      <c r="G56" s="17">
        <f t="shared" si="1"/>
        <v>0</v>
      </c>
      <c r="H56" s="5"/>
    </row>
    <row r="57" spans="1:8" ht="15" customHeight="1" x14ac:dyDescent="0.25">
      <c r="A57" s="56" t="s">
        <v>62</v>
      </c>
      <c r="B57" s="56"/>
      <c r="C57" s="56"/>
      <c r="D57" s="56"/>
      <c r="E57" s="56"/>
      <c r="F57" s="56"/>
      <c r="G57" s="56"/>
      <c r="H57" s="56"/>
    </row>
    <row r="58" spans="1:8" x14ac:dyDescent="0.25">
      <c r="A58" s="57" t="s">
        <v>15</v>
      </c>
      <c r="B58" s="57"/>
      <c r="C58" s="57"/>
      <c r="D58" s="57"/>
      <c r="E58" s="57"/>
      <c r="F58" s="57"/>
      <c r="G58" s="57"/>
      <c r="H58" s="57"/>
    </row>
    <row r="59" spans="1:8" x14ac:dyDescent="0.25">
      <c r="A59" s="3" t="s">
        <v>71</v>
      </c>
      <c r="B59" s="4"/>
      <c r="C59" s="17"/>
      <c r="D59" s="17"/>
      <c r="E59" s="17"/>
      <c r="F59" s="17">
        <v>12</v>
      </c>
      <c r="G59" s="17">
        <f>F59*E59</f>
        <v>0</v>
      </c>
      <c r="H59" s="5"/>
    </row>
    <row r="60" spans="1:8" x14ac:dyDescent="0.25">
      <c r="A60" s="3" t="s">
        <v>39</v>
      </c>
      <c r="B60" s="4"/>
      <c r="C60" s="17"/>
      <c r="D60" s="17"/>
      <c r="E60" s="17"/>
      <c r="F60" s="17"/>
      <c r="G60" s="17">
        <f>F60*E60</f>
        <v>0</v>
      </c>
      <c r="H60" s="5"/>
    </row>
    <row r="61" spans="1:8" x14ac:dyDescent="0.25">
      <c r="A61" s="3" t="s">
        <v>72</v>
      </c>
      <c r="B61" s="4"/>
      <c r="C61" s="17"/>
      <c r="D61" s="17"/>
      <c r="E61" s="17"/>
      <c r="F61" s="17"/>
      <c r="G61" s="17">
        <f>F61*E61</f>
        <v>0</v>
      </c>
      <c r="H61" s="5"/>
    </row>
    <row r="62" spans="1:8" x14ac:dyDescent="0.25">
      <c r="A62" s="3" t="s">
        <v>73</v>
      </c>
      <c r="B62" s="4"/>
      <c r="C62" s="17"/>
      <c r="D62" s="17"/>
      <c r="E62" s="17"/>
      <c r="F62" s="17">
        <v>5</v>
      </c>
      <c r="G62" s="17">
        <f>F62*E62</f>
        <v>0</v>
      </c>
      <c r="H62" s="5"/>
    </row>
    <row r="63" spans="1:8" x14ac:dyDescent="0.25">
      <c r="A63" s="5" t="s">
        <v>124</v>
      </c>
      <c r="B63" s="4"/>
      <c r="C63" s="17"/>
      <c r="D63" s="17"/>
      <c r="E63" s="17"/>
      <c r="F63" s="17"/>
      <c r="G63" s="17">
        <f>F63*E63</f>
        <v>0</v>
      </c>
      <c r="H63" s="5"/>
    </row>
    <row r="64" spans="1:8" x14ac:dyDescent="0.25">
      <c r="A64" s="57" t="s">
        <v>16</v>
      </c>
      <c r="B64" s="57"/>
      <c r="C64" s="57"/>
      <c r="D64" s="57"/>
      <c r="E64" s="57"/>
      <c r="F64" s="57"/>
      <c r="G64" s="57"/>
      <c r="H64" s="57"/>
    </row>
    <row r="65" spans="1:8" x14ac:dyDescent="0.25">
      <c r="A65" s="61" t="s">
        <v>40</v>
      </c>
      <c r="B65" s="61"/>
      <c r="C65" s="61"/>
      <c r="D65" s="61"/>
      <c r="E65" s="61"/>
      <c r="F65" s="61"/>
      <c r="G65" s="61"/>
      <c r="H65" s="61"/>
    </row>
    <row r="66" spans="1:8" s="12" customFormat="1" x14ac:dyDescent="0.25">
      <c r="A66" s="10"/>
      <c r="B66" s="11" t="s">
        <v>79</v>
      </c>
      <c r="C66" s="18"/>
      <c r="D66" s="18"/>
      <c r="E66" s="18"/>
      <c r="F66" s="18">
        <v>12</v>
      </c>
      <c r="G66" s="17">
        <f t="shared" ref="G66:G72" si="2">F66*E66</f>
        <v>0</v>
      </c>
      <c r="H66" s="14"/>
    </row>
    <row r="67" spans="1:8" s="12" customFormat="1" x14ac:dyDescent="0.25">
      <c r="A67" s="10"/>
      <c r="B67" s="11" t="s">
        <v>138</v>
      </c>
      <c r="C67" s="18"/>
      <c r="D67" s="18"/>
      <c r="E67" s="18"/>
      <c r="F67" s="18">
        <v>923</v>
      </c>
      <c r="G67" s="17">
        <f t="shared" si="2"/>
        <v>0</v>
      </c>
      <c r="H67" s="14"/>
    </row>
    <row r="68" spans="1:8" x14ac:dyDescent="0.25">
      <c r="A68" s="4" t="s">
        <v>74</v>
      </c>
      <c r="B68" s="5"/>
      <c r="C68" s="17"/>
      <c r="D68" s="17"/>
      <c r="E68" s="17"/>
      <c r="F68" s="17">
        <v>365</v>
      </c>
      <c r="G68" s="17">
        <f t="shared" si="2"/>
        <v>0</v>
      </c>
      <c r="H68" s="5"/>
    </row>
    <row r="69" spans="1:8" x14ac:dyDescent="0.25">
      <c r="A69" s="4" t="s">
        <v>75</v>
      </c>
      <c r="B69" s="5"/>
      <c r="C69" s="17"/>
      <c r="D69" s="17"/>
      <c r="E69" s="17"/>
      <c r="F69" s="17">
        <v>365</v>
      </c>
      <c r="G69" s="17">
        <f t="shared" si="2"/>
        <v>0</v>
      </c>
      <c r="H69" s="5"/>
    </row>
    <row r="70" spans="1:8" x14ac:dyDescent="0.25">
      <c r="A70" s="4" t="s">
        <v>76</v>
      </c>
      <c r="B70" s="5"/>
      <c r="C70" s="17"/>
      <c r="D70" s="17"/>
      <c r="E70" s="17"/>
      <c r="F70" s="17">
        <v>365</v>
      </c>
      <c r="G70" s="17">
        <f t="shared" si="2"/>
        <v>0</v>
      </c>
      <c r="H70" s="5"/>
    </row>
    <row r="71" spans="1:8" x14ac:dyDescent="0.25">
      <c r="A71" s="4" t="s">
        <v>78</v>
      </c>
      <c r="B71" s="5"/>
      <c r="C71" s="17"/>
      <c r="D71" s="17"/>
      <c r="E71" s="17"/>
      <c r="F71" s="17">
        <v>365</v>
      </c>
      <c r="G71" s="17">
        <f t="shared" si="2"/>
        <v>0</v>
      </c>
      <c r="H71" s="5"/>
    </row>
    <row r="72" spans="1:8" x14ac:dyDescent="0.25">
      <c r="A72" s="4" t="s">
        <v>77</v>
      </c>
      <c r="B72" s="5"/>
      <c r="C72" s="17"/>
      <c r="D72" s="17"/>
      <c r="E72" s="17"/>
      <c r="F72" s="17">
        <v>365</v>
      </c>
      <c r="G72" s="17">
        <f t="shared" si="2"/>
        <v>0</v>
      </c>
      <c r="H72" s="5"/>
    </row>
    <row r="73" spans="1:8" ht="15" customHeight="1" x14ac:dyDescent="0.25">
      <c r="A73" s="56" t="s">
        <v>70</v>
      </c>
      <c r="B73" s="56"/>
      <c r="C73" s="56"/>
      <c r="D73" s="56"/>
      <c r="E73" s="56"/>
      <c r="F73" s="56"/>
      <c r="G73" s="56"/>
      <c r="H73" s="56"/>
    </row>
    <row r="74" spans="1:8" x14ac:dyDescent="0.25">
      <c r="A74" s="57" t="s">
        <v>17</v>
      </c>
      <c r="B74" s="57"/>
      <c r="C74" s="57"/>
      <c r="D74" s="57"/>
      <c r="E74" s="57"/>
      <c r="F74" s="57"/>
      <c r="G74" s="57"/>
      <c r="H74" s="57"/>
    </row>
    <row r="75" spans="1:8" x14ac:dyDescent="0.25">
      <c r="A75" s="61" t="s">
        <v>99</v>
      </c>
      <c r="B75" s="61"/>
      <c r="C75" s="61"/>
      <c r="D75" s="61"/>
      <c r="E75" s="61"/>
      <c r="F75" s="61"/>
      <c r="G75" s="61"/>
      <c r="H75" s="61"/>
    </row>
    <row r="76" spans="1:8" s="12" customFormat="1" x14ac:dyDescent="0.25">
      <c r="A76" s="10"/>
      <c r="B76" s="11" t="s">
        <v>111</v>
      </c>
      <c r="C76" s="18"/>
      <c r="D76" s="18"/>
      <c r="E76" s="18"/>
      <c r="F76" s="18">
        <v>1</v>
      </c>
      <c r="G76" s="17">
        <f t="shared" ref="G76:G83" si="3">F76*E76</f>
        <v>0</v>
      </c>
      <c r="H76" s="14"/>
    </row>
    <row r="77" spans="1:8" s="12" customFormat="1" x14ac:dyDescent="0.25">
      <c r="A77" s="10"/>
      <c r="B77" s="11" t="s">
        <v>112</v>
      </c>
      <c r="C77" s="18"/>
      <c r="D77" s="18"/>
      <c r="E77" s="18"/>
      <c r="F77" s="18">
        <v>1</v>
      </c>
      <c r="G77" s="17">
        <f t="shared" si="3"/>
        <v>0</v>
      </c>
      <c r="H77" s="14"/>
    </row>
    <row r="78" spans="1:8" s="12" customFormat="1" x14ac:dyDescent="0.25">
      <c r="A78" s="10"/>
      <c r="B78" s="11" t="s">
        <v>113</v>
      </c>
      <c r="C78" s="18"/>
      <c r="D78" s="18"/>
      <c r="E78" s="18"/>
      <c r="F78" s="18"/>
      <c r="G78" s="17">
        <f t="shared" si="3"/>
        <v>0</v>
      </c>
      <c r="H78" s="14"/>
    </row>
    <row r="79" spans="1:8" s="12" customFormat="1" x14ac:dyDescent="0.25">
      <c r="A79" s="10"/>
      <c r="B79" s="11" t="s">
        <v>114</v>
      </c>
      <c r="C79" s="18"/>
      <c r="D79" s="18"/>
      <c r="E79" s="18"/>
      <c r="F79" s="18">
        <v>1</v>
      </c>
      <c r="G79" s="17">
        <f t="shared" si="3"/>
        <v>0</v>
      </c>
      <c r="H79" s="14"/>
    </row>
    <row r="80" spans="1:8" x14ac:dyDescent="0.25">
      <c r="A80" s="3" t="s">
        <v>100</v>
      </c>
      <c r="B80" s="4"/>
      <c r="C80" s="17"/>
      <c r="D80" s="17"/>
      <c r="E80" s="17"/>
      <c r="F80" s="17"/>
      <c r="G80" s="17">
        <f t="shared" si="3"/>
        <v>0</v>
      </c>
      <c r="H80" s="5"/>
    </row>
    <row r="81" spans="1:8" x14ac:dyDescent="0.25">
      <c r="A81" s="3" t="s">
        <v>41</v>
      </c>
      <c r="B81" s="4"/>
      <c r="C81" s="17"/>
      <c r="D81" s="17"/>
      <c r="E81" s="17"/>
      <c r="F81" s="17"/>
      <c r="G81" s="17">
        <f t="shared" si="3"/>
        <v>0</v>
      </c>
      <c r="H81" s="5"/>
    </row>
    <row r="82" spans="1:8" x14ac:dyDescent="0.25">
      <c r="A82" s="3" t="s">
        <v>101</v>
      </c>
      <c r="B82" s="4"/>
      <c r="C82" s="17"/>
      <c r="D82" s="17"/>
      <c r="E82" s="17"/>
      <c r="F82" s="17"/>
      <c r="G82" s="17">
        <f t="shared" si="3"/>
        <v>0</v>
      </c>
      <c r="H82" s="5"/>
    </row>
    <row r="83" spans="1:8" x14ac:dyDescent="0.25">
      <c r="A83" s="3" t="s">
        <v>42</v>
      </c>
      <c r="B83" s="4"/>
      <c r="C83" s="17"/>
      <c r="D83" s="17"/>
      <c r="E83" s="17"/>
      <c r="F83" s="17"/>
      <c r="G83" s="17">
        <f t="shared" si="3"/>
        <v>0</v>
      </c>
      <c r="H83" s="5"/>
    </row>
    <row r="84" spans="1:8" x14ac:dyDescent="0.25">
      <c r="A84" s="61" t="s">
        <v>18</v>
      </c>
      <c r="B84" s="61"/>
      <c r="C84" s="61"/>
      <c r="D84" s="61"/>
      <c r="E84" s="61"/>
      <c r="F84" s="61"/>
      <c r="G84" s="61"/>
      <c r="H84" s="61"/>
    </row>
    <row r="85" spans="1:8" s="12" customFormat="1" x14ac:dyDescent="0.25">
      <c r="A85" s="10"/>
      <c r="B85" s="11" t="s">
        <v>115</v>
      </c>
      <c r="C85" s="18"/>
      <c r="D85" s="18"/>
      <c r="E85" s="18"/>
      <c r="F85" s="18"/>
      <c r="G85" s="17">
        <f>F85*E85</f>
        <v>0</v>
      </c>
      <c r="H85" s="14"/>
    </row>
    <row r="86" spans="1:8" s="12" customFormat="1" x14ac:dyDescent="0.25">
      <c r="A86" s="10"/>
      <c r="B86" s="11" t="s">
        <v>116</v>
      </c>
      <c r="C86" s="18"/>
      <c r="D86" s="18"/>
      <c r="E86" s="18"/>
      <c r="F86" s="18"/>
      <c r="G86" s="17">
        <f>F86*E86</f>
        <v>0</v>
      </c>
      <c r="H86" s="14"/>
    </row>
    <row r="87" spans="1:8" s="43" customFormat="1" x14ac:dyDescent="0.25">
      <c r="A87" s="5" t="s">
        <v>139</v>
      </c>
      <c r="B87" s="26"/>
      <c r="C87" s="17"/>
      <c r="D87" s="17"/>
      <c r="E87" s="17"/>
      <c r="F87" s="32">
        <v>1395.7</v>
      </c>
      <c r="G87" s="17">
        <f>F87*E87</f>
        <v>0</v>
      </c>
      <c r="H87" s="5"/>
    </row>
    <row r="88" spans="1:8" x14ac:dyDescent="0.25">
      <c r="A88" s="5" t="s">
        <v>140</v>
      </c>
      <c r="B88" s="3"/>
      <c r="C88" s="17"/>
      <c r="D88" s="17"/>
      <c r="E88" s="17"/>
      <c r="F88" s="32">
        <v>159</v>
      </c>
      <c r="G88" s="17">
        <f>F88*E88</f>
        <v>0</v>
      </c>
      <c r="H88" s="5"/>
    </row>
    <row r="89" spans="1:8" x14ac:dyDescent="0.25">
      <c r="A89" s="65" t="s">
        <v>118</v>
      </c>
      <c r="B89" s="66"/>
      <c r="C89" s="66"/>
      <c r="D89" s="66"/>
      <c r="E89" s="66"/>
      <c r="F89" s="66"/>
      <c r="G89" s="67"/>
      <c r="H89" s="5"/>
    </row>
    <row r="90" spans="1:8" s="12" customFormat="1" x14ac:dyDescent="0.25">
      <c r="A90" s="10"/>
      <c r="B90" s="11" t="s">
        <v>30</v>
      </c>
      <c r="C90" s="18"/>
      <c r="D90" s="18"/>
      <c r="E90" s="18"/>
      <c r="F90" s="18"/>
      <c r="G90" s="17">
        <f>F90*E90</f>
        <v>0</v>
      </c>
      <c r="H90" s="14"/>
    </row>
    <row r="91" spans="1:8" s="12" customFormat="1" x14ac:dyDescent="0.25">
      <c r="A91" s="10"/>
      <c r="B91" s="11" t="s">
        <v>117</v>
      </c>
      <c r="C91" s="18"/>
      <c r="D91" s="18"/>
      <c r="E91" s="18"/>
      <c r="F91" s="18"/>
      <c r="G91" s="17">
        <f>F91*E91</f>
        <v>0</v>
      </c>
      <c r="H91" s="14"/>
    </row>
    <row r="92" spans="1:8" x14ac:dyDescent="0.25">
      <c r="A92" s="57" t="s">
        <v>19</v>
      </c>
      <c r="B92" s="57"/>
      <c r="C92" s="57"/>
      <c r="D92" s="57"/>
      <c r="E92" s="57"/>
      <c r="F92" s="57"/>
      <c r="G92" s="57"/>
      <c r="H92" s="57"/>
    </row>
    <row r="93" spans="1:8" x14ac:dyDescent="0.25">
      <c r="A93" s="3" t="s">
        <v>20</v>
      </c>
      <c r="B93" s="4"/>
      <c r="C93" s="17"/>
      <c r="D93" s="17"/>
      <c r="E93" s="17"/>
      <c r="F93" s="17">
        <v>814</v>
      </c>
      <c r="G93" s="17">
        <f>F93*E93</f>
        <v>0</v>
      </c>
      <c r="H93" s="5"/>
    </row>
    <row r="94" spans="1:8" x14ac:dyDescent="0.25">
      <c r="A94" s="3" t="s">
        <v>102</v>
      </c>
      <c r="B94" s="4"/>
      <c r="C94" s="17"/>
      <c r="D94" s="17"/>
      <c r="E94" s="17"/>
      <c r="F94" s="17"/>
      <c r="G94" s="17">
        <f>F94*E94</f>
        <v>0</v>
      </c>
      <c r="H94" s="5"/>
    </row>
    <row r="95" spans="1:8" x14ac:dyDescent="0.25">
      <c r="A95" s="57" t="s">
        <v>119</v>
      </c>
      <c r="B95" s="57"/>
      <c r="C95" s="57"/>
      <c r="D95" s="57"/>
      <c r="E95" s="57"/>
      <c r="F95" s="57"/>
      <c r="G95" s="57"/>
      <c r="H95" s="57"/>
    </row>
    <row r="96" spans="1:8" s="12" customFormat="1" x14ac:dyDescent="0.25">
      <c r="A96" s="3" t="s">
        <v>125</v>
      </c>
      <c r="B96" s="3"/>
      <c r="C96" s="4"/>
      <c r="D96" s="17"/>
      <c r="E96" s="18"/>
      <c r="F96" s="30">
        <v>71</v>
      </c>
      <c r="G96" s="17">
        <f>F96*E96</f>
        <v>0</v>
      </c>
      <c r="H96" s="14"/>
    </row>
    <row r="97" spans="1:8" s="12" customFormat="1" x14ac:dyDescent="0.25">
      <c r="A97" s="3" t="s">
        <v>6</v>
      </c>
      <c r="B97" s="5"/>
      <c r="C97" s="17"/>
      <c r="D97" s="17"/>
      <c r="E97" s="18"/>
      <c r="F97" s="30">
        <v>71</v>
      </c>
      <c r="G97" s="17">
        <f>F97*E97</f>
        <v>0</v>
      </c>
      <c r="H97" s="14"/>
    </row>
    <row r="98" spans="1:8" s="12" customFormat="1" x14ac:dyDescent="0.25">
      <c r="A98" s="3" t="s">
        <v>7</v>
      </c>
      <c r="B98" s="5"/>
      <c r="C98" s="17"/>
      <c r="D98" s="17"/>
      <c r="E98" s="18"/>
      <c r="F98" s="30">
        <v>52</v>
      </c>
      <c r="G98" s="17">
        <f>F98*E98</f>
        <v>0</v>
      </c>
      <c r="H98" s="14"/>
    </row>
    <row r="99" spans="1:8" x14ac:dyDescent="0.25">
      <c r="A99" s="57" t="s">
        <v>29</v>
      </c>
      <c r="B99" s="57"/>
      <c r="C99" s="57"/>
      <c r="D99" s="57"/>
      <c r="E99" s="57"/>
      <c r="F99" s="57"/>
      <c r="G99" s="57"/>
      <c r="H99" s="57"/>
    </row>
    <row r="100" spans="1:8" x14ac:dyDescent="0.25">
      <c r="A100" s="3" t="s">
        <v>43</v>
      </c>
      <c r="B100" s="4"/>
      <c r="C100" s="17"/>
      <c r="D100" s="17"/>
      <c r="E100" s="17"/>
      <c r="F100" s="17">
        <v>264</v>
      </c>
      <c r="G100" s="17">
        <f>F100*E100</f>
        <v>0</v>
      </c>
      <c r="H100" s="5"/>
    </row>
    <row r="101" spans="1:8" x14ac:dyDescent="0.25">
      <c r="A101" s="3" t="s">
        <v>103</v>
      </c>
      <c r="B101" s="4"/>
      <c r="C101" s="17"/>
      <c r="D101" s="17"/>
      <c r="E101" s="17"/>
      <c r="F101" s="17"/>
      <c r="G101" s="17">
        <f>F101*E101</f>
        <v>0</v>
      </c>
      <c r="H101" s="5"/>
    </row>
    <row r="102" spans="1:8" x14ac:dyDescent="0.25">
      <c r="A102" s="57" t="s">
        <v>21</v>
      </c>
      <c r="B102" s="57"/>
      <c r="C102" s="57"/>
      <c r="D102" s="57"/>
      <c r="E102" s="57"/>
      <c r="F102" s="57"/>
      <c r="G102" s="57"/>
      <c r="H102" s="57"/>
    </row>
    <row r="103" spans="1:8" x14ac:dyDescent="0.25">
      <c r="A103" s="3" t="s">
        <v>44</v>
      </c>
      <c r="B103" s="4"/>
      <c r="C103" s="17"/>
      <c r="D103" s="17"/>
      <c r="E103" s="17"/>
      <c r="F103" s="17">
        <v>79</v>
      </c>
      <c r="G103" s="17">
        <f t="shared" ref="G103:G109" si="4">F103*E103</f>
        <v>0</v>
      </c>
      <c r="H103" s="5"/>
    </row>
    <row r="104" spans="1:8" x14ac:dyDescent="0.25">
      <c r="A104" s="3" t="s">
        <v>45</v>
      </c>
      <c r="B104" s="4"/>
      <c r="C104" s="17"/>
      <c r="D104" s="17"/>
      <c r="E104" s="17"/>
      <c r="F104" s="17"/>
      <c r="G104" s="17">
        <f t="shared" si="4"/>
        <v>0</v>
      </c>
      <c r="H104" s="5"/>
    </row>
    <row r="105" spans="1:8" x14ac:dyDescent="0.25">
      <c r="A105" s="3" t="s">
        <v>104</v>
      </c>
      <c r="B105" s="4"/>
      <c r="C105" s="17"/>
      <c r="D105" s="17"/>
      <c r="E105" s="17"/>
      <c r="F105" s="17">
        <v>1</v>
      </c>
      <c r="G105" s="17">
        <f t="shared" si="4"/>
        <v>0</v>
      </c>
      <c r="H105" s="5"/>
    </row>
    <row r="106" spans="1:8" x14ac:dyDescent="0.25">
      <c r="A106" s="3" t="s">
        <v>46</v>
      </c>
      <c r="B106" s="4"/>
      <c r="C106" s="17"/>
      <c r="D106" s="17"/>
      <c r="E106" s="17"/>
      <c r="F106" s="17">
        <v>2</v>
      </c>
      <c r="G106" s="17">
        <f t="shared" si="4"/>
        <v>0</v>
      </c>
      <c r="H106" s="5"/>
    </row>
    <row r="107" spans="1:8" x14ac:dyDescent="0.25">
      <c r="A107" s="3" t="s">
        <v>47</v>
      </c>
      <c r="B107" s="4"/>
      <c r="C107" s="17"/>
      <c r="D107" s="17"/>
      <c r="E107" s="17"/>
      <c r="F107" s="17"/>
      <c r="G107" s="17">
        <f t="shared" si="4"/>
        <v>0</v>
      </c>
      <c r="H107" s="5"/>
    </row>
    <row r="108" spans="1:8" x14ac:dyDescent="0.25">
      <c r="A108" s="3" t="s">
        <v>48</v>
      </c>
      <c r="B108" s="4"/>
      <c r="C108" s="17"/>
      <c r="D108" s="17"/>
      <c r="E108" s="17"/>
      <c r="F108" s="17"/>
      <c r="G108" s="17">
        <f t="shared" si="4"/>
        <v>0</v>
      </c>
      <c r="H108" s="5"/>
    </row>
    <row r="109" spans="1:8" x14ac:dyDescent="0.25">
      <c r="A109" s="3" t="s">
        <v>49</v>
      </c>
      <c r="B109" s="4"/>
      <c r="C109" s="17"/>
      <c r="D109" s="17"/>
      <c r="E109" s="17"/>
      <c r="F109" s="17"/>
      <c r="G109" s="17">
        <f t="shared" si="4"/>
        <v>0</v>
      </c>
      <c r="H109" s="5"/>
    </row>
    <row r="110" spans="1:8" x14ac:dyDescent="0.25">
      <c r="A110" s="57" t="s">
        <v>22</v>
      </c>
      <c r="B110" s="57"/>
      <c r="C110" s="57"/>
      <c r="D110" s="57"/>
      <c r="E110" s="57"/>
      <c r="F110" s="57"/>
      <c r="G110" s="57"/>
      <c r="H110" s="57"/>
    </row>
    <row r="111" spans="1:8" x14ac:dyDescent="0.25">
      <c r="A111" s="3" t="s">
        <v>105</v>
      </c>
      <c r="B111" s="4"/>
      <c r="C111" s="17"/>
      <c r="D111" s="17"/>
      <c r="E111" s="17"/>
      <c r="F111" s="17">
        <v>31</v>
      </c>
      <c r="G111" s="17">
        <f>F111*E111</f>
        <v>0</v>
      </c>
      <c r="H111" s="5"/>
    </row>
    <row r="112" spans="1:8" x14ac:dyDescent="0.25">
      <c r="A112" s="3" t="s">
        <v>106</v>
      </c>
      <c r="B112" s="4"/>
      <c r="C112" s="17"/>
      <c r="D112" s="17"/>
      <c r="E112" s="17"/>
      <c r="F112" s="17"/>
      <c r="G112" s="17">
        <f>F112*E112</f>
        <v>0</v>
      </c>
      <c r="H112" s="5"/>
    </row>
    <row r="113" spans="1:8" ht="15" customHeight="1" x14ac:dyDescent="0.25">
      <c r="A113" s="56" t="s">
        <v>69</v>
      </c>
      <c r="B113" s="56"/>
      <c r="C113" s="56"/>
      <c r="D113" s="56"/>
      <c r="E113" s="56"/>
      <c r="F113" s="56"/>
      <c r="G113" s="56"/>
      <c r="H113" s="56"/>
    </row>
    <row r="114" spans="1:8" x14ac:dyDescent="0.25">
      <c r="A114" s="57" t="s">
        <v>23</v>
      </c>
      <c r="B114" s="57"/>
      <c r="C114" s="57"/>
      <c r="D114" s="57"/>
      <c r="E114" s="57"/>
      <c r="F114" s="57"/>
      <c r="G114" s="57"/>
      <c r="H114" s="57"/>
    </row>
    <row r="115" spans="1:8" x14ac:dyDescent="0.25">
      <c r="A115" s="3" t="s">
        <v>50</v>
      </c>
      <c r="B115" s="4"/>
      <c r="C115" s="17"/>
      <c r="D115" s="17"/>
      <c r="E115" s="17"/>
      <c r="F115" s="17"/>
      <c r="G115" s="17">
        <f>F115*E115</f>
        <v>0</v>
      </c>
      <c r="H115" s="5"/>
    </row>
    <row r="116" spans="1:8" x14ac:dyDescent="0.25">
      <c r="A116" s="3" t="s">
        <v>107</v>
      </c>
      <c r="B116" s="4"/>
      <c r="C116" s="17"/>
      <c r="D116" s="17"/>
      <c r="E116" s="17"/>
      <c r="F116" s="17">
        <v>49</v>
      </c>
      <c r="G116" s="17">
        <f>F116*E116</f>
        <v>0</v>
      </c>
      <c r="H116" s="5"/>
    </row>
    <row r="117" spans="1:8" x14ac:dyDescent="0.25">
      <c r="A117" s="57" t="s">
        <v>24</v>
      </c>
      <c r="B117" s="57"/>
      <c r="C117" s="57"/>
      <c r="D117" s="57"/>
      <c r="E117" s="57"/>
      <c r="F117" s="57"/>
      <c r="G117" s="57"/>
      <c r="H117" s="57"/>
    </row>
    <row r="118" spans="1:8" x14ac:dyDescent="0.25">
      <c r="A118" s="61" t="s">
        <v>25</v>
      </c>
      <c r="B118" s="61"/>
      <c r="C118" s="61"/>
      <c r="D118" s="61"/>
      <c r="E118" s="61"/>
      <c r="F118" s="61"/>
      <c r="G118" s="61"/>
      <c r="H118" s="61"/>
    </row>
    <row r="119" spans="1:8" x14ac:dyDescent="0.25">
      <c r="A119" s="19"/>
      <c r="B119" s="7" t="s">
        <v>26</v>
      </c>
      <c r="C119" s="17"/>
      <c r="D119" s="17"/>
      <c r="E119" s="17"/>
      <c r="F119" s="17"/>
      <c r="G119" s="17">
        <f t="shared" ref="G119:G124" si="5">F119*E119</f>
        <v>0</v>
      </c>
      <c r="H119" s="5"/>
    </row>
    <row r="120" spans="1:8" x14ac:dyDescent="0.25">
      <c r="A120" s="20"/>
      <c r="B120" s="7" t="s">
        <v>27</v>
      </c>
      <c r="C120" s="17"/>
      <c r="D120" s="17"/>
      <c r="E120" s="17"/>
      <c r="F120" s="17"/>
      <c r="G120" s="17">
        <f t="shared" si="5"/>
        <v>0</v>
      </c>
      <c r="H120" s="5"/>
    </row>
    <row r="121" spans="1:8" x14ac:dyDescent="0.25">
      <c r="A121" s="21"/>
      <c r="B121" s="7" t="s">
        <v>28</v>
      </c>
      <c r="C121" s="17"/>
      <c r="D121" s="17"/>
      <c r="E121" s="17"/>
      <c r="F121" s="17"/>
      <c r="G121" s="17">
        <f t="shared" si="5"/>
        <v>0</v>
      </c>
      <c r="H121" s="5"/>
    </row>
    <row r="122" spans="1:8" x14ac:dyDescent="0.25">
      <c r="A122" s="3" t="s">
        <v>51</v>
      </c>
      <c r="B122" s="4"/>
      <c r="C122" s="17"/>
      <c r="D122" s="17"/>
      <c r="E122" s="17"/>
      <c r="F122" s="17"/>
      <c r="G122" s="17">
        <f t="shared" si="5"/>
        <v>0</v>
      </c>
      <c r="H122" s="5"/>
    </row>
    <row r="123" spans="1:8" x14ac:dyDescent="0.25">
      <c r="A123" s="3" t="s">
        <v>52</v>
      </c>
      <c r="B123" s="4"/>
      <c r="C123" s="17"/>
      <c r="D123" s="17"/>
      <c r="E123" s="17"/>
      <c r="F123" s="17"/>
      <c r="G123" s="17">
        <f t="shared" si="5"/>
        <v>0</v>
      </c>
      <c r="H123" s="5"/>
    </row>
    <row r="124" spans="1:8" x14ac:dyDescent="0.25">
      <c r="A124" s="3" t="s">
        <v>53</v>
      </c>
      <c r="B124" s="4"/>
      <c r="C124" s="17"/>
      <c r="D124" s="17"/>
      <c r="E124" s="17"/>
      <c r="F124" s="17"/>
      <c r="G124" s="17">
        <f t="shared" si="5"/>
        <v>0</v>
      </c>
      <c r="H124" s="5"/>
    </row>
    <row r="125" spans="1:8" x14ac:dyDescent="0.25">
      <c r="A125" s="61" t="s">
        <v>54</v>
      </c>
      <c r="B125" s="61"/>
      <c r="C125" s="61"/>
      <c r="D125" s="61"/>
      <c r="E125" s="61"/>
      <c r="F125" s="61"/>
      <c r="G125" s="61"/>
      <c r="H125" s="61"/>
    </row>
    <row r="126" spans="1:8" x14ac:dyDescent="0.25">
      <c r="A126" s="23"/>
      <c r="B126" s="68" t="s">
        <v>126</v>
      </c>
      <c r="C126" s="68"/>
      <c r="D126" s="68"/>
      <c r="E126" s="68"/>
      <c r="F126" s="68"/>
      <c r="G126" s="68"/>
      <c r="H126" s="69"/>
    </row>
    <row r="127" spans="1:8" x14ac:dyDescent="0.25">
      <c r="A127" s="23"/>
      <c r="B127" s="31" t="s">
        <v>127</v>
      </c>
      <c r="C127" s="32"/>
      <c r="D127" s="32"/>
      <c r="E127" s="32"/>
      <c r="F127" s="32">
        <f>29536+1007+29+13319</f>
        <v>43891</v>
      </c>
      <c r="G127" s="17">
        <f t="shared" ref="G127:G132" si="6">F127*E127</f>
        <v>0</v>
      </c>
      <c r="H127" s="6"/>
    </row>
    <row r="128" spans="1:8" x14ac:dyDescent="0.25">
      <c r="A128" s="23"/>
      <c r="B128" s="31" t="s">
        <v>128</v>
      </c>
      <c r="C128" s="32"/>
      <c r="D128" s="32"/>
      <c r="E128" s="32"/>
      <c r="F128" s="32">
        <f>486534.5+8099+886.26+422727.25</f>
        <v>918247.01</v>
      </c>
      <c r="G128" s="17">
        <f t="shared" si="6"/>
        <v>0</v>
      </c>
      <c r="H128" s="6"/>
    </row>
    <row r="129" spans="1:8" x14ac:dyDescent="0.25">
      <c r="A129" s="23"/>
      <c r="B129" s="31" t="s">
        <v>129</v>
      </c>
      <c r="C129" s="32"/>
      <c r="D129" s="32"/>
      <c r="E129" s="32"/>
      <c r="F129" s="32">
        <f>1283+58+4+720</f>
        <v>2065</v>
      </c>
      <c r="G129" s="17">
        <f t="shared" si="6"/>
        <v>0</v>
      </c>
      <c r="H129" s="6"/>
    </row>
    <row r="130" spans="1:8" x14ac:dyDescent="0.25">
      <c r="A130" s="23"/>
      <c r="B130" s="31" t="s">
        <v>130</v>
      </c>
      <c r="C130" s="32"/>
      <c r="D130" s="32"/>
      <c r="E130" s="32"/>
      <c r="F130" s="32">
        <f>21247.8+519.5+264+29279.38</f>
        <v>51310.68</v>
      </c>
      <c r="G130" s="17">
        <f t="shared" si="6"/>
        <v>0</v>
      </c>
      <c r="H130" s="6"/>
    </row>
    <row r="131" spans="1:8" x14ac:dyDescent="0.25">
      <c r="A131" s="23"/>
      <c r="B131" s="31" t="s">
        <v>131</v>
      </c>
      <c r="C131" s="32"/>
      <c r="D131" s="32"/>
      <c r="E131" s="32"/>
      <c r="F131" s="32">
        <f>1148+68+720</f>
        <v>1936</v>
      </c>
      <c r="G131" s="17">
        <f t="shared" si="6"/>
        <v>0</v>
      </c>
      <c r="H131" s="6"/>
    </row>
    <row r="132" spans="1:8" x14ac:dyDescent="0.25">
      <c r="A132" s="23"/>
      <c r="B132" s="31" t="s">
        <v>132</v>
      </c>
      <c r="C132" s="32"/>
      <c r="D132" s="32"/>
      <c r="E132" s="32"/>
      <c r="F132" s="32">
        <f>17784.6+791.5+26683.62</f>
        <v>45259.72</v>
      </c>
      <c r="G132" s="17">
        <f t="shared" si="6"/>
        <v>0</v>
      </c>
      <c r="H132" s="6"/>
    </row>
    <row r="133" spans="1:8" x14ac:dyDescent="0.25">
      <c r="A133" s="23"/>
      <c r="B133" s="70" t="s">
        <v>133</v>
      </c>
      <c r="C133" s="70"/>
      <c r="D133" s="70"/>
      <c r="E133" s="70"/>
      <c r="F133" s="70"/>
      <c r="G133" s="70"/>
      <c r="H133" s="71"/>
    </row>
    <row r="134" spans="1:8" x14ac:dyDescent="0.25">
      <c r="A134" s="23"/>
      <c r="B134" s="31" t="s">
        <v>127</v>
      </c>
      <c r="C134" s="32"/>
      <c r="D134" s="32"/>
      <c r="E134" s="32"/>
      <c r="F134" s="32">
        <f>13167+17+10+9</f>
        <v>13203</v>
      </c>
      <c r="G134" s="17">
        <f t="shared" ref="G134:G139" si="7">F134*E134</f>
        <v>0</v>
      </c>
      <c r="H134" s="6"/>
    </row>
    <row r="135" spans="1:8" x14ac:dyDescent="0.25">
      <c r="A135" s="23"/>
      <c r="B135" s="31" t="s">
        <v>128</v>
      </c>
      <c r="C135" s="32"/>
      <c r="D135" s="32"/>
      <c r="E135" s="32"/>
      <c r="F135" s="32">
        <f>193066.59+2016+312.28+633</f>
        <v>196027.87</v>
      </c>
      <c r="G135" s="17">
        <f t="shared" si="7"/>
        <v>0</v>
      </c>
      <c r="H135" s="6"/>
    </row>
    <row r="136" spans="1:8" x14ac:dyDescent="0.25">
      <c r="A136" s="23"/>
      <c r="B136" s="31" t="s">
        <v>129</v>
      </c>
      <c r="C136" s="32"/>
      <c r="D136" s="32"/>
      <c r="E136" s="32"/>
      <c r="F136" s="32">
        <f>329+1+9</f>
        <v>339</v>
      </c>
      <c r="G136" s="17">
        <f t="shared" si="7"/>
        <v>0</v>
      </c>
      <c r="H136" s="6"/>
    </row>
    <row r="137" spans="1:8" x14ac:dyDescent="0.25">
      <c r="A137" s="23"/>
      <c r="B137" s="31" t="s">
        <v>130</v>
      </c>
      <c r="C137" s="32"/>
      <c r="D137" s="32"/>
      <c r="E137" s="32"/>
      <c r="F137" s="32">
        <f>4107.6+160+494.64</f>
        <v>4762.2400000000007</v>
      </c>
      <c r="G137" s="17">
        <f t="shared" si="7"/>
        <v>0</v>
      </c>
      <c r="H137" s="6"/>
    </row>
    <row r="138" spans="1:8" x14ac:dyDescent="0.25">
      <c r="A138" s="23"/>
      <c r="B138" s="31" t="s">
        <v>131</v>
      </c>
      <c r="C138" s="32"/>
      <c r="D138" s="32"/>
      <c r="E138" s="32"/>
      <c r="F138" s="32">
        <f>284+1+7+1</f>
        <v>293</v>
      </c>
      <c r="G138" s="17">
        <f t="shared" si="7"/>
        <v>0</v>
      </c>
      <c r="H138" s="6"/>
    </row>
    <row r="139" spans="1:8" x14ac:dyDescent="0.25">
      <c r="A139" s="23"/>
      <c r="B139" s="31" t="s">
        <v>132</v>
      </c>
      <c r="C139" s="32"/>
      <c r="D139" s="32"/>
      <c r="E139" s="32"/>
      <c r="F139" s="32">
        <f>3775+23.8+821.31+61.5</f>
        <v>4681.6100000000006</v>
      </c>
      <c r="G139" s="17">
        <f t="shared" si="7"/>
        <v>0</v>
      </c>
      <c r="H139" s="6"/>
    </row>
    <row r="140" spans="1:8" x14ac:dyDescent="0.25">
      <c r="A140" s="3" t="s">
        <v>55</v>
      </c>
      <c r="B140" s="33"/>
      <c r="C140" s="32"/>
      <c r="D140" s="32"/>
      <c r="E140" s="32"/>
      <c r="F140" s="32"/>
      <c r="G140" s="32">
        <f>F140*E140</f>
        <v>0</v>
      </c>
      <c r="H140" s="6"/>
    </row>
    <row r="141" spans="1:8" x14ac:dyDescent="0.25">
      <c r="A141" s="57" t="s">
        <v>19</v>
      </c>
      <c r="B141" s="57"/>
      <c r="C141" s="57"/>
      <c r="D141" s="57"/>
      <c r="E141" s="57"/>
      <c r="F141" s="57"/>
      <c r="G141" s="57"/>
      <c r="H141" s="57"/>
    </row>
    <row r="142" spans="1:8" x14ac:dyDescent="0.25">
      <c r="A142" s="3" t="s">
        <v>56</v>
      </c>
      <c r="B142" s="4"/>
      <c r="C142" s="17"/>
      <c r="D142" s="17"/>
      <c r="E142" s="17"/>
      <c r="F142" s="17">
        <v>844</v>
      </c>
      <c r="G142" s="17">
        <f>F142*E142</f>
        <v>0</v>
      </c>
      <c r="H142" s="5"/>
    </row>
    <row r="143" spans="1:8" x14ac:dyDescent="0.25">
      <c r="A143" s="3" t="s">
        <v>108</v>
      </c>
      <c r="B143" s="4"/>
      <c r="C143" s="17"/>
      <c r="D143" s="17"/>
      <c r="E143" s="17"/>
      <c r="F143" s="17"/>
      <c r="G143" s="17">
        <f>F143*E143</f>
        <v>0</v>
      </c>
      <c r="H143" s="5"/>
    </row>
    <row r="144" spans="1:8" x14ac:dyDescent="0.25">
      <c r="A144" s="57" t="s">
        <v>119</v>
      </c>
      <c r="B144" s="57"/>
      <c r="C144" s="57"/>
      <c r="D144" s="57"/>
      <c r="E144" s="57"/>
      <c r="F144" s="57"/>
      <c r="G144" s="57"/>
      <c r="H144" s="57"/>
    </row>
    <row r="145" spans="1:10" x14ac:dyDescent="0.25">
      <c r="A145" s="3" t="s">
        <v>120</v>
      </c>
      <c r="B145" s="4"/>
      <c r="C145" s="17"/>
      <c r="D145" s="17"/>
      <c r="E145" s="17"/>
      <c r="F145" s="17">
        <v>23</v>
      </c>
      <c r="G145" s="17">
        <f>F145*E145</f>
        <v>0</v>
      </c>
      <c r="H145" s="5"/>
    </row>
    <row r="146" spans="1:10" x14ac:dyDescent="0.25">
      <c r="A146" s="3" t="s">
        <v>121</v>
      </c>
      <c r="B146" s="4"/>
      <c r="C146" s="17"/>
      <c r="D146" s="17"/>
      <c r="E146" s="17"/>
      <c r="F146" s="17">
        <v>9</v>
      </c>
      <c r="G146" s="17">
        <f>F146*E146</f>
        <v>0</v>
      </c>
      <c r="H146" s="5"/>
    </row>
    <row r="147" spans="1:10" x14ac:dyDescent="0.25">
      <c r="A147" s="57" t="s">
        <v>29</v>
      </c>
      <c r="B147" s="57"/>
      <c r="C147" s="57"/>
      <c r="D147" s="57"/>
      <c r="E147" s="57"/>
      <c r="F147" s="57"/>
      <c r="G147" s="57"/>
      <c r="H147" s="57"/>
    </row>
    <row r="148" spans="1:10" x14ac:dyDescent="0.25">
      <c r="A148" s="3" t="s">
        <v>57</v>
      </c>
      <c r="B148" s="4"/>
      <c r="C148" s="17"/>
      <c r="D148" s="17"/>
      <c r="E148" s="17"/>
      <c r="F148" s="17"/>
      <c r="G148" s="17">
        <f>F148*E148</f>
        <v>0</v>
      </c>
      <c r="H148" s="5"/>
    </row>
    <row r="149" spans="1:10" x14ac:dyDescent="0.25">
      <c r="A149" s="3" t="s">
        <v>141</v>
      </c>
      <c r="B149" s="4"/>
      <c r="C149" s="17"/>
      <c r="D149" s="17"/>
      <c r="E149" s="17"/>
      <c r="F149" s="17">
        <v>109</v>
      </c>
      <c r="G149" s="17">
        <f>F149*E149</f>
        <v>0</v>
      </c>
      <c r="H149" s="5"/>
    </row>
    <row r="150" spans="1:10" x14ac:dyDescent="0.25">
      <c r="A150" s="8" t="s">
        <v>58</v>
      </c>
      <c r="B150" s="4"/>
      <c r="C150" s="17"/>
      <c r="D150" s="17"/>
      <c r="E150" s="17"/>
      <c r="F150" s="17">
        <v>303</v>
      </c>
      <c r="G150" s="17">
        <f>F150*E150</f>
        <v>0</v>
      </c>
      <c r="H150" s="5"/>
    </row>
    <row r="151" spans="1:10" x14ac:dyDescent="0.25">
      <c r="A151" s="57" t="s">
        <v>21</v>
      </c>
      <c r="B151" s="57"/>
      <c r="C151" s="57"/>
      <c r="D151" s="57"/>
      <c r="E151" s="57"/>
      <c r="F151" s="57"/>
      <c r="G151" s="57"/>
      <c r="H151" s="57"/>
    </row>
    <row r="152" spans="1:10" x14ac:dyDescent="0.25">
      <c r="A152" s="3" t="s">
        <v>59</v>
      </c>
      <c r="B152" s="4"/>
      <c r="C152" s="17"/>
      <c r="D152" s="17"/>
      <c r="E152" s="17"/>
      <c r="F152" s="17"/>
      <c r="G152" s="17">
        <f>F152*E152</f>
        <v>0</v>
      </c>
      <c r="H152" s="5"/>
    </row>
    <row r="153" spans="1:10" x14ac:dyDescent="0.25">
      <c r="A153" s="3" t="s">
        <v>109</v>
      </c>
      <c r="B153" s="4"/>
      <c r="C153" s="17"/>
      <c r="D153" s="17"/>
      <c r="E153" s="17"/>
      <c r="F153" s="17">
        <v>774</v>
      </c>
      <c r="G153" s="17">
        <f>F153*E153</f>
        <v>0</v>
      </c>
      <c r="H153" s="5"/>
      <c r="J153" s="2"/>
    </row>
    <row r="154" spans="1:10" x14ac:dyDescent="0.25">
      <c r="A154" s="3" t="s">
        <v>60</v>
      </c>
      <c r="B154" s="4"/>
      <c r="C154" s="17"/>
      <c r="D154" s="17"/>
      <c r="E154" s="17"/>
      <c r="F154" s="17"/>
      <c r="G154" s="17">
        <f>F154*E154</f>
        <v>0</v>
      </c>
      <c r="H154" s="5"/>
      <c r="J154" s="2"/>
    </row>
    <row r="155" spans="1:10" x14ac:dyDescent="0.25">
      <c r="A155" s="3" t="s">
        <v>110</v>
      </c>
      <c r="B155" s="4"/>
      <c r="C155" s="17"/>
      <c r="D155" s="17"/>
      <c r="E155" s="17"/>
      <c r="F155" s="17">
        <v>2</v>
      </c>
      <c r="G155" s="17">
        <f>F155*E155</f>
        <v>0</v>
      </c>
      <c r="H155" s="5"/>
      <c r="J155" s="2"/>
    </row>
    <row r="156" spans="1:10" x14ac:dyDescent="0.25">
      <c r="A156" s="57" t="s">
        <v>123</v>
      </c>
      <c r="B156" s="57"/>
      <c r="C156" s="57"/>
      <c r="D156" s="57"/>
      <c r="E156" s="57"/>
      <c r="F156" s="57"/>
      <c r="G156" s="57"/>
      <c r="H156" s="57"/>
    </row>
    <row r="157" spans="1:10" x14ac:dyDescent="0.25">
      <c r="A157" s="5" t="s">
        <v>31</v>
      </c>
      <c r="B157" s="4"/>
      <c r="C157" s="17"/>
      <c r="D157" s="17"/>
      <c r="E157" s="17"/>
      <c r="F157" s="17"/>
      <c r="G157" s="17">
        <f>F157*E157</f>
        <v>0</v>
      </c>
      <c r="H157" s="5"/>
      <c r="J157" s="2"/>
    </row>
    <row r="158" spans="1:10" x14ac:dyDescent="0.25">
      <c r="A158" s="9" t="s">
        <v>32</v>
      </c>
      <c r="B158" s="4"/>
      <c r="C158" s="17"/>
      <c r="D158" s="17"/>
      <c r="E158" s="17"/>
      <c r="F158" s="17"/>
      <c r="G158" s="17">
        <f>F158*E158</f>
        <v>0</v>
      </c>
      <c r="H158" s="5"/>
      <c r="J158" s="2"/>
    </row>
    <row r="159" spans="1:10" s="43" customFormat="1" ht="15" customHeight="1" x14ac:dyDescent="0.25">
      <c r="A159" s="56" t="s">
        <v>142</v>
      </c>
      <c r="B159" s="56"/>
      <c r="C159" s="56"/>
      <c r="D159" s="56"/>
      <c r="E159" s="56"/>
      <c r="F159" s="56"/>
      <c r="G159" s="56"/>
      <c r="H159" s="56"/>
    </row>
    <row r="160" spans="1:10" s="43" customFormat="1" x14ac:dyDescent="0.25">
      <c r="A160" s="5" t="s">
        <v>143</v>
      </c>
      <c r="B160" s="4"/>
      <c r="C160" s="17"/>
      <c r="D160" s="17"/>
      <c r="E160" s="17"/>
      <c r="F160" s="17"/>
      <c r="G160" s="17"/>
      <c r="H160" s="5"/>
      <c r="J160" s="2"/>
    </row>
    <row r="161" spans="1:10" s="43" customFormat="1" x14ac:dyDescent="0.25">
      <c r="A161" s="5" t="s">
        <v>144</v>
      </c>
      <c r="B161" s="4"/>
      <c r="C161" s="17"/>
      <c r="D161" s="17"/>
      <c r="E161" s="17"/>
      <c r="F161" s="17"/>
      <c r="G161" s="17"/>
      <c r="H161" s="5"/>
      <c r="J161" s="2"/>
    </row>
    <row r="162" spans="1:10" s="43" customFormat="1" x14ac:dyDescent="0.25">
      <c r="A162" s="5" t="s">
        <v>145</v>
      </c>
      <c r="B162" s="4"/>
      <c r="C162" s="17"/>
      <c r="D162" s="17"/>
      <c r="E162" s="17"/>
      <c r="F162" s="17"/>
      <c r="G162" s="17"/>
      <c r="H162" s="5"/>
      <c r="J162" s="2"/>
    </row>
    <row r="163" spans="1:10" s="43" customFormat="1" ht="15" customHeight="1" x14ac:dyDescent="0.25">
      <c r="A163" s="56" t="s">
        <v>146</v>
      </c>
      <c r="B163" s="56"/>
      <c r="C163" s="56"/>
      <c r="D163" s="56"/>
      <c r="E163" s="56"/>
      <c r="F163" s="56"/>
      <c r="G163" s="56"/>
      <c r="H163" s="56"/>
    </row>
    <row r="164" spans="1:10" s="43" customFormat="1" x14ac:dyDescent="0.25">
      <c r="A164" s="5" t="s">
        <v>147</v>
      </c>
      <c r="B164" s="4"/>
      <c r="C164" s="17"/>
      <c r="D164" s="17"/>
      <c r="E164" s="17"/>
      <c r="F164" s="17"/>
      <c r="G164" s="17"/>
      <c r="H164" s="5"/>
      <c r="J164" s="2"/>
    </row>
    <row r="165" spans="1:10" s="43" customFormat="1" x14ac:dyDescent="0.25">
      <c r="A165" s="5" t="s">
        <v>148</v>
      </c>
      <c r="B165" s="4"/>
      <c r="C165" s="17"/>
      <c r="D165" s="17"/>
      <c r="E165" s="17"/>
      <c r="F165" s="17"/>
      <c r="G165" s="17"/>
      <c r="H165" s="5"/>
      <c r="J165" s="2"/>
    </row>
    <row r="166" spans="1:10" s="43" customFormat="1" x14ac:dyDescent="0.25">
      <c r="A166" s="5" t="s">
        <v>149</v>
      </c>
      <c r="B166" s="4"/>
      <c r="C166" s="17"/>
      <c r="D166" s="17"/>
      <c r="E166" s="17"/>
      <c r="F166" s="17"/>
      <c r="G166" s="17"/>
      <c r="H166" s="5"/>
      <c r="J166" s="2"/>
    </row>
    <row r="167" spans="1:10" ht="15" customHeight="1" x14ac:dyDescent="0.25">
      <c r="A167" s="62" t="s">
        <v>122</v>
      </c>
      <c r="B167" s="63"/>
      <c r="C167" s="63"/>
      <c r="D167" s="63"/>
      <c r="E167" s="63"/>
      <c r="F167" s="64"/>
      <c r="G167" s="22">
        <f>SUM(G18:G166)</f>
        <v>0</v>
      </c>
      <c r="H167" s="13"/>
    </row>
  </sheetData>
  <mergeCells count="61">
    <mergeCell ref="A159:H159"/>
    <mergeCell ref="A163:H163"/>
    <mergeCell ref="A6:H6"/>
    <mergeCell ref="A8:H8"/>
    <mergeCell ref="A9:H9"/>
    <mergeCell ref="A17:H17"/>
    <mergeCell ref="A20:H20"/>
    <mergeCell ref="H14:H15"/>
    <mergeCell ref="A11:H11"/>
    <mergeCell ref="C14:E14"/>
    <mergeCell ref="F14:F15"/>
    <mergeCell ref="G14:G15"/>
    <mergeCell ref="A27:H27"/>
    <mergeCell ref="A44:H44"/>
    <mergeCell ref="A31:G31"/>
    <mergeCell ref="A32:G32"/>
    <mergeCell ref="A33:G33"/>
    <mergeCell ref="A34:G34"/>
    <mergeCell ref="A40:G40"/>
    <mergeCell ref="A36:G36"/>
    <mergeCell ref="A37:G37"/>
    <mergeCell ref="A38:G38"/>
    <mergeCell ref="A39:G39"/>
    <mergeCell ref="A42:G42"/>
    <mergeCell ref="A43:G43"/>
    <mergeCell ref="A141:H141"/>
    <mergeCell ref="A147:H147"/>
    <mergeCell ref="A114:H114"/>
    <mergeCell ref="A74:H74"/>
    <mergeCell ref="A16:H16"/>
    <mergeCell ref="A57:H57"/>
    <mergeCell ref="A73:H73"/>
    <mergeCell ref="A113:H113"/>
    <mergeCell ref="A28:G28"/>
    <mergeCell ref="A29:G29"/>
    <mergeCell ref="A30:G30"/>
    <mergeCell ref="A92:H92"/>
    <mergeCell ref="A99:H99"/>
    <mergeCell ref="A102:H102"/>
    <mergeCell ref="A110:H110"/>
    <mergeCell ref="A35:G35"/>
    <mergeCell ref="A84:H84"/>
    <mergeCell ref="A50:H50"/>
    <mergeCell ref="A58:H58"/>
    <mergeCell ref="A64:H64"/>
    <mergeCell ref="A23:H23"/>
    <mergeCell ref="A167:F167"/>
    <mergeCell ref="A46:G46"/>
    <mergeCell ref="A89:G89"/>
    <mergeCell ref="A65:H65"/>
    <mergeCell ref="A125:H125"/>
    <mergeCell ref="A151:H151"/>
    <mergeCell ref="A95:H95"/>
    <mergeCell ref="A144:H144"/>
    <mergeCell ref="A156:H156"/>
    <mergeCell ref="A118:H118"/>
    <mergeCell ref="A117:H117"/>
    <mergeCell ref="B126:H126"/>
    <mergeCell ref="B133:H133"/>
    <mergeCell ref="A75:H75"/>
    <mergeCell ref="A41:G41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168"/>
  <sheetViews>
    <sheetView workbookViewId="0">
      <pane ySplit="15" topLeftCell="A184" activePane="bottomLeft" state="frozen"/>
      <selection pane="bottomLeft" activeCell="F14" sqref="F14:F15"/>
    </sheetView>
  </sheetViews>
  <sheetFormatPr baseColWidth="10" defaultRowHeight="15" x14ac:dyDescent="0.25"/>
  <cols>
    <col min="1" max="1" width="1.85546875" style="43" customWidth="1"/>
    <col min="2" max="2" width="73.5703125" style="43" customWidth="1"/>
    <col min="3" max="5" width="11.42578125" style="44"/>
    <col min="6" max="7" width="16.5703125" style="44" customWidth="1"/>
    <col min="8" max="8" width="33.42578125" style="43" customWidth="1"/>
    <col min="9" max="9" width="11.42578125" style="43"/>
    <col min="10" max="10" width="20.28515625" style="43" bestFit="1" customWidth="1"/>
    <col min="11" max="16384" width="11.42578125" style="43"/>
  </cols>
  <sheetData>
    <row r="6" spans="1:8" x14ac:dyDescent="0.25">
      <c r="A6" s="46" t="s">
        <v>155</v>
      </c>
      <c r="B6" s="46"/>
      <c r="C6" s="46"/>
      <c r="D6" s="46"/>
      <c r="E6" s="46"/>
      <c r="F6" s="46"/>
      <c r="G6" s="46"/>
      <c r="H6" s="46"/>
    </row>
    <row r="8" spans="1:8" x14ac:dyDescent="0.25">
      <c r="A8" s="46" t="s">
        <v>0</v>
      </c>
      <c r="B8" s="46"/>
      <c r="C8" s="46"/>
      <c r="D8" s="46"/>
      <c r="E8" s="46"/>
      <c r="F8" s="46"/>
      <c r="G8" s="46"/>
      <c r="H8" s="46"/>
    </row>
    <row r="9" spans="1:8" x14ac:dyDescent="0.25">
      <c r="A9" s="46" t="s">
        <v>1</v>
      </c>
      <c r="B9" s="46"/>
      <c r="C9" s="46"/>
      <c r="D9" s="46"/>
      <c r="E9" s="46"/>
      <c r="F9" s="46"/>
      <c r="G9" s="46"/>
      <c r="H9" s="46"/>
    </row>
    <row r="10" spans="1:8" ht="15.75" thickBot="1" x14ac:dyDescent="0.3"/>
    <row r="11" spans="1:8" ht="19.5" customHeight="1" thickTop="1" thickBot="1" x14ac:dyDescent="0.3">
      <c r="A11" s="47" t="s">
        <v>153</v>
      </c>
      <c r="B11" s="48"/>
      <c r="C11" s="48"/>
      <c r="D11" s="48"/>
      <c r="E11" s="48"/>
      <c r="F11" s="48"/>
      <c r="G11" s="48"/>
      <c r="H11" s="49"/>
    </row>
    <row r="12" spans="1:8" ht="19.5" customHeight="1" thickTop="1" x14ac:dyDescent="0.25">
      <c r="A12" s="45"/>
      <c r="B12" s="45"/>
      <c r="C12" s="45"/>
      <c r="D12" s="45"/>
      <c r="E12" s="45"/>
      <c r="F12" s="45"/>
      <c r="G12" s="45"/>
      <c r="H12" s="45"/>
    </row>
    <row r="13" spans="1:8" ht="15.75" thickBot="1" x14ac:dyDescent="0.3"/>
    <row r="14" spans="1:8" ht="15.75" customHeight="1" thickBot="1" x14ac:dyDescent="0.3">
      <c r="A14" s="1"/>
      <c r="B14" s="1"/>
      <c r="C14" s="50" t="s">
        <v>2</v>
      </c>
      <c r="D14" s="50"/>
      <c r="E14" s="50"/>
      <c r="F14" s="51" t="s">
        <v>156</v>
      </c>
      <c r="G14" s="51" t="s">
        <v>154</v>
      </c>
      <c r="H14" s="53" t="s">
        <v>134</v>
      </c>
    </row>
    <row r="15" spans="1:8" ht="24.75" customHeight="1" x14ac:dyDescent="0.25">
      <c r="C15" s="41" t="s">
        <v>3</v>
      </c>
      <c r="D15" s="41" t="s">
        <v>4</v>
      </c>
      <c r="E15" s="41" t="s">
        <v>5</v>
      </c>
      <c r="F15" s="52"/>
      <c r="G15" s="52"/>
      <c r="H15" s="54"/>
    </row>
    <row r="16" spans="1:8" ht="15" customHeight="1" x14ac:dyDescent="0.25">
      <c r="A16" s="62" t="s">
        <v>135</v>
      </c>
      <c r="B16" s="63"/>
      <c r="C16" s="63"/>
      <c r="D16" s="63"/>
      <c r="E16" s="63"/>
      <c r="F16" s="63"/>
      <c r="G16" s="63"/>
      <c r="H16" s="24"/>
    </row>
    <row r="17" spans="1:8" ht="15" customHeight="1" x14ac:dyDescent="0.25">
      <c r="A17" s="56" t="s">
        <v>61</v>
      </c>
      <c r="B17" s="56"/>
      <c r="C17" s="56"/>
      <c r="D17" s="56"/>
      <c r="E17" s="56"/>
      <c r="F17" s="56"/>
      <c r="G17" s="56"/>
      <c r="H17" s="56"/>
    </row>
    <row r="18" spans="1:8" x14ac:dyDescent="0.25">
      <c r="A18" s="57" t="s">
        <v>9</v>
      </c>
      <c r="B18" s="57"/>
      <c r="C18" s="57"/>
      <c r="D18" s="57"/>
      <c r="E18" s="57"/>
      <c r="F18" s="57"/>
      <c r="G18" s="57"/>
      <c r="H18" s="57"/>
    </row>
    <row r="19" spans="1:8" x14ac:dyDescent="0.25">
      <c r="A19" s="39" t="s">
        <v>33</v>
      </c>
      <c r="B19" s="4"/>
      <c r="C19" s="17"/>
      <c r="D19" s="17"/>
      <c r="E19" s="17"/>
      <c r="F19" s="17">
        <v>1</v>
      </c>
      <c r="G19" s="17">
        <f>F19*E19</f>
        <v>0</v>
      </c>
      <c r="H19" s="5"/>
    </row>
    <row r="20" spans="1:8" x14ac:dyDescent="0.25">
      <c r="A20" s="39" t="s">
        <v>34</v>
      </c>
      <c r="B20" s="4"/>
      <c r="C20" s="17"/>
      <c r="D20" s="17"/>
      <c r="E20" s="17"/>
      <c r="F20" s="17"/>
      <c r="G20" s="17">
        <f>F20*E20</f>
        <v>0</v>
      </c>
      <c r="H20" s="5"/>
    </row>
    <row r="21" spans="1:8" x14ac:dyDescent="0.25">
      <c r="A21" s="57" t="s">
        <v>10</v>
      </c>
      <c r="B21" s="57"/>
      <c r="C21" s="57"/>
      <c r="D21" s="57"/>
      <c r="E21" s="57"/>
      <c r="F21" s="57"/>
      <c r="G21" s="57"/>
      <c r="H21" s="57"/>
    </row>
    <row r="22" spans="1:8" x14ac:dyDescent="0.25">
      <c r="A22" s="39" t="s">
        <v>63</v>
      </c>
      <c r="B22" s="4"/>
      <c r="C22" s="17"/>
      <c r="D22" s="17"/>
      <c r="E22" s="17"/>
      <c r="F22" s="17">
        <v>12</v>
      </c>
      <c r="G22" s="17">
        <f t="shared" ref="G22:G27" si="0">F22*E22</f>
        <v>0</v>
      </c>
      <c r="H22" s="5"/>
    </row>
    <row r="23" spans="1:8" x14ac:dyDescent="0.25">
      <c r="A23" s="39" t="s">
        <v>35</v>
      </c>
      <c r="B23" s="4"/>
      <c r="C23" s="17"/>
      <c r="D23" s="17"/>
      <c r="E23" s="17"/>
      <c r="F23" s="17">
        <v>365</v>
      </c>
      <c r="G23" s="17">
        <f t="shared" si="0"/>
        <v>0</v>
      </c>
      <c r="H23" s="5"/>
    </row>
    <row r="24" spans="1:8" x14ac:dyDescent="0.25">
      <c r="A24" s="58" t="s">
        <v>11</v>
      </c>
      <c r="B24" s="59"/>
      <c r="C24" s="59"/>
      <c r="D24" s="59"/>
      <c r="E24" s="59"/>
      <c r="F24" s="59"/>
      <c r="G24" s="59"/>
      <c r="H24" s="60"/>
    </row>
    <row r="25" spans="1:8" s="12" customFormat="1" x14ac:dyDescent="0.25">
      <c r="A25" s="37"/>
      <c r="B25" s="35" t="s">
        <v>80</v>
      </c>
      <c r="C25" s="18"/>
      <c r="D25" s="18"/>
      <c r="E25" s="18"/>
      <c r="F25" s="18">
        <v>12</v>
      </c>
      <c r="G25" s="17">
        <f t="shared" si="0"/>
        <v>0</v>
      </c>
      <c r="H25" s="38"/>
    </row>
    <row r="26" spans="1:8" s="12" customFormat="1" x14ac:dyDescent="0.25">
      <c r="A26" s="37"/>
      <c r="B26" s="35" t="s">
        <v>81</v>
      </c>
      <c r="C26" s="18"/>
      <c r="D26" s="18"/>
      <c r="E26" s="18"/>
      <c r="F26" s="18">
        <v>12</v>
      </c>
      <c r="G26" s="17">
        <f t="shared" si="0"/>
        <v>0</v>
      </c>
      <c r="H26" s="38"/>
    </row>
    <row r="27" spans="1:8" s="12" customFormat="1" x14ac:dyDescent="0.25">
      <c r="A27" s="37"/>
      <c r="B27" s="35" t="s">
        <v>82</v>
      </c>
      <c r="C27" s="18"/>
      <c r="D27" s="18"/>
      <c r="E27" s="18"/>
      <c r="F27" s="18">
        <v>1</v>
      </c>
      <c r="G27" s="17">
        <f t="shared" si="0"/>
        <v>0</v>
      </c>
      <c r="H27" s="38"/>
    </row>
    <row r="28" spans="1:8" x14ac:dyDescent="0.25">
      <c r="A28" s="57" t="s">
        <v>12</v>
      </c>
      <c r="B28" s="57"/>
      <c r="C28" s="57"/>
      <c r="D28" s="57"/>
      <c r="E28" s="57"/>
      <c r="F28" s="57"/>
      <c r="G28" s="57"/>
      <c r="H28" s="57"/>
    </row>
    <row r="29" spans="1:8" x14ac:dyDescent="0.25">
      <c r="A29" s="55" t="s">
        <v>83</v>
      </c>
      <c r="B29" s="55"/>
      <c r="C29" s="55"/>
      <c r="D29" s="55"/>
      <c r="E29" s="55"/>
      <c r="F29" s="55"/>
      <c r="G29" s="55"/>
      <c r="H29" s="6"/>
    </row>
    <row r="30" spans="1:8" x14ac:dyDescent="0.25">
      <c r="A30" s="55" t="s">
        <v>84</v>
      </c>
      <c r="B30" s="55"/>
      <c r="C30" s="55"/>
      <c r="D30" s="55"/>
      <c r="E30" s="55"/>
      <c r="F30" s="55"/>
      <c r="G30" s="55"/>
      <c r="H30" s="6"/>
    </row>
    <row r="31" spans="1:8" x14ac:dyDescent="0.25">
      <c r="A31" s="55" t="s">
        <v>85</v>
      </c>
      <c r="B31" s="55"/>
      <c r="C31" s="55"/>
      <c r="D31" s="55"/>
      <c r="E31" s="55"/>
      <c r="F31" s="55"/>
      <c r="G31" s="55"/>
      <c r="H31" s="6"/>
    </row>
    <row r="32" spans="1:8" x14ac:dyDescent="0.25">
      <c r="A32" s="55" t="s">
        <v>86</v>
      </c>
      <c r="B32" s="55"/>
      <c r="C32" s="55"/>
      <c r="D32" s="55"/>
      <c r="E32" s="55"/>
      <c r="F32" s="55"/>
      <c r="G32" s="55"/>
      <c r="H32" s="6"/>
    </row>
    <row r="33" spans="1:11" x14ac:dyDescent="0.25">
      <c r="A33" s="55" t="s">
        <v>87</v>
      </c>
      <c r="B33" s="55"/>
      <c r="C33" s="55"/>
      <c r="D33" s="55"/>
      <c r="E33" s="55"/>
      <c r="F33" s="55"/>
      <c r="G33" s="55"/>
      <c r="H33" s="6"/>
    </row>
    <row r="34" spans="1:11" x14ac:dyDescent="0.25">
      <c r="A34" s="55" t="s">
        <v>88</v>
      </c>
      <c r="B34" s="55"/>
      <c r="C34" s="55"/>
      <c r="D34" s="55"/>
      <c r="E34" s="55"/>
      <c r="F34" s="55"/>
      <c r="G34" s="55"/>
      <c r="H34" s="6"/>
    </row>
    <row r="35" spans="1:11" x14ac:dyDescent="0.25">
      <c r="A35" s="55" t="s">
        <v>89</v>
      </c>
      <c r="B35" s="55"/>
      <c r="C35" s="55"/>
      <c r="D35" s="55"/>
      <c r="E35" s="55"/>
      <c r="F35" s="55"/>
      <c r="G35" s="55"/>
      <c r="H35" s="6"/>
    </row>
    <row r="36" spans="1:11" x14ac:dyDescent="0.25">
      <c r="A36" s="55" t="s">
        <v>90</v>
      </c>
      <c r="B36" s="55"/>
      <c r="C36" s="55"/>
      <c r="D36" s="55"/>
      <c r="E36" s="55"/>
      <c r="F36" s="55"/>
      <c r="G36" s="55"/>
      <c r="H36" s="6"/>
    </row>
    <row r="37" spans="1:11" x14ac:dyDescent="0.25">
      <c r="A37" s="55" t="s">
        <v>91</v>
      </c>
      <c r="B37" s="55"/>
      <c r="C37" s="55"/>
      <c r="D37" s="55"/>
      <c r="E37" s="55"/>
      <c r="F37" s="55"/>
      <c r="G37" s="55"/>
      <c r="H37" s="6"/>
    </row>
    <row r="38" spans="1:11" x14ac:dyDescent="0.25">
      <c r="A38" s="55" t="s">
        <v>92</v>
      </c>
      <c r="B38" s="55"/>
      <c r="C38" s="55"/>
      <c r="D38" s="55"/>
      <c r="E38" s="55"/>
      <c r="F38" s="55"/>
      <c r="G38" s="55"/>
      <c r="H38" s="6"/>
    </row>
    <row r="39" spans="1:11" x14ac:dyDescent="0.25">
      <c r="A39" s="55" t="s">
        <v>93</v>
      </c>
      <c r="B39" s="55"/>
      <c r="C39" s="55"/>
      <c r="D39" s="55"/>
      <c r="E39" s="55"/>
      <c r="F39" s="55"/>
      <c r="G39" s="55"/>
      <c r="H39" s="6"/>
    </row>
    <row r="40" spans="1:11" x14ac:dyDescent="0.25">
      <c r="A40" s="55" t="s">
        <v>94</v>
      </c>
      <c r="B40" s="55"/>
      <c r="C40" s="55"/>
      <c r="D40" s="55"/>
      <c r="E40" s="55"/>
      <c r="F40" s="55"/>
      <c r="G40" s="55"/>
      <c r="H40" s="6"/>
    </row>
    <row r="41" spans="1:11" x14ac:dyDescent="0.25">
      <c r="A41" s="55" t="s">
        <v>95</v>
      </c>
      <c r="B41" s="55"/>
      <c r="C41" s="55"/>
      <c r="D41" s="55"/>
      <c r="E41" s="55"/>
      <c r="F41" s="55"/>
      <c r="G41" s="55"/>
      <c r="H41" s="6"/>
    </row>
    <row r="42" spans="1:11" x14ac:dyDescent="0.25">
      <c r="A42" s="55" t="s">
        <v>96</v>
      </c>
      <c r="B42" s="55"/>
      <c r="C42" s="55"/>
      <c r="D42" s="55"/>
      <c r="E42" s="55"/>
      <c r="F42" s="55"/>
      <c r="G42" s="55"/>
      <c r="H42" s="6"/>
    </row>
    <row r="43" spans="1:11" x14ac:dyDescent="0.25">
      <c r="A43" s="55" t="s">
        <v>97</v>
      </c>
      <c r="B43" s="55"/>
      <c r="C43" s="55"/>
      <c r="D43" s="55"/>
      <c r="E43" s="55"/>
      <c r="F43" s="55"/>
      <c r="G43" s="55"/>
      <c r="H43" s="6"/>
    </row>
    <row r="44" spans="1:11" x14ac:dyDescent="0.25">
      <c r="A44" s="55" t="s">
        <v>98</v>
      </c>
      <c r="B44" s="55"/>
      <c r="C44" s="55"/>
      <c r="D44" s="55"/>
      <c r="E44" s="55"/>
      <c r="F44" s="55"/>
      <c r="G44" s="55"/>
      <c r="H44" s="6"/>
    </row>
    <row r="45" spans="1:11" x14ac:dyDescent="0.25">
      <c r="A45" s="57" t="s">
        <v>13</v>
      </c>
      <c r="B45" s="57"/>
      <c r="C45" s="57"/>
      <c r="D45" s="57"/>
      <c r="E45" s="57"/>
      <c r="F45" s="57"/>
      <c r="G45" s="57"/>
      <c r="H45" s="57"/>
    </row>
    <row r="46" spans="1:11" x14ac:dyDescent="0.25">
      <c r="A46" s="39" t="s">
        <v>8</v>
      </c>
      <c r="B46" s="4"/>
      <c r="C46" s="17"/>
      <c r="D46" s="17"/>
      <c r="E46" s="17"/>
      <c r="F46" s="17">
        <v>12</v>
      </c>
      <c r="G46" s="17">
        <f>F46*E46</f>
        <v>0</v>
      </c>
      <c r="H46" s="5"/>
    </row>
    <row r="47" spans="1:11" x14ac:dyDescent="0.25">
      <c r="A47" s="58" t="s">
        <v>14</v>
      </c>
      <c r="B47" s="59"/>
      <c r="C47" s="59"/>
      <c r="D47" s="59"/>
      <c r="E47" s="59"/>
      <c r="F47" s="59"/>
      <c r="G47" s="60"/>
      <c r="H47" s="5"/>
    </row>
    <row r="48" spans="1:11" s="12" customFormat="1" x14ac:dyDescent="0.25">
      <c r="A48" s="37"/>
      <c r="B48" s="35" t="s">
        <v>136</v>
      </c>
      <c r="C48" s="18"/>
      <c r="D48" s="18"/>
      <c r="E48" s="18"/>
      <c r="F48" s="44">
        <v>11226270.709999986</v>
      </c>
      <c r="G48" s="17">
        <f>F48*E48</f>
        <v>0</v>
      </c>
      <c r="H48" s="38"/>
      <c r="K48" s="42"/>
    </row>
    <row r="49" spans="1:8" s="12" customFormat="1" x14ac:dyDescent="0.25">
      <c r="A49" s="37"/>
      <c r="B49" s="35" t="s">
        <v>137</v>
      </c>
      <c r="C49" s="18"/>
      <c r="D49" s="18"/>
      <c r="E49" s="18"/>
      <c r="F49" s="30">
        <v>4272</v>
      </c>
      <c r="G49" s="17">
        <f>F49*E49</f>
        <v>0</v>
      </c>
      <c r="H49" s="38"/>
    </row>
    <row r="50" spans="1:8" x14ac:dyDescent="0.25">
      <c r="A50" s="39" t="s">
        <v>64</v>
      </c>
      <c r="B50" s="4"/>
      <c r="C50" s="17"/>
      <c r="D50" s="17"/>
      <c r="E50" s="17"/>
      <c r="F50" s="17"/>
      <c r="G50" s="17">
        <f>F50*E50</f>
        <v>0</v>
      </c>
      <c r="H50" s="5"/>
    </row>
    <row r="51" spans="1:8" x14ac:dyDescent="0.25">
      <c r="A51" s="57" t="s">
        <v>65</v>
      </c>
      <c r="B51" s="57"/>
      <c r="C51" s="57"/>
      <c r="D51" s="57"/>
      <c r="E51" s="57"/>
      <c r="F51" s="57"/>
      <c r="G51" s="57"/>
      <c r="H51" s="57"/>
    </row>
    <row r="52" spans="1:8" x14ac:dyDescent="0.25">
      <c r="A52" s="39" t="s">
        <v>67</v>
      </c>
      <c r="B52" s="4"/>
      <c r="C52" s="17"/>
      <c r="D52" s="17"/>
      <c r="E52" s="17"/>
      <c r="F52" s="17"/>
      <c r="G52" s="17">
        <f>F52*E52</f>
        <v>0</v>
      </c>
      <c r="H52" s="5"/>
    </row>
    <row r="53" spans="1:8" x14ac:dyDescent="0.25">
      <c r="A53" s="39" t="s">
        <v>66</v>
      </c>
      <c r="B53" s="4"/>
      <c r="C53" s="17"/>
      <c r="D53" s="17"/>
      <c r="E53" s="17"/>
      <c r="F53" s="17"/>
      <c r="G53" s="17">
        <f t="shared" ref="G53:G57" si="1">F53*E53</f>
        <v>0</v>
      </c>
      <c r="H53" s="5"/>
    </row>
    <row r="54" spans="1:8" x14ac:dyDescent="0.25">
      <c r="A54" s="39" t="s">
        <v>36</v>
      </c>
      <c r="B54" s="4"/>
      <c r="C54" s="17"/>
      <c r="D54" s="17"/>
      <c r="E54" s="17"/>
      <c r="F54" s="17">
        <v>12</v>
      </c>
      <c r="G54" s="17">
        <f t="shared" si="1"/>
        <v>0</v>
      </c>
      <c r="H54" s="5"/>
    </row>
    <row r="55" spans="1:8" x14ac:dyDescent="0.25">
      <c r="A55" s="39" t="s">
        <v>68</v>
      </c>
      <c r="B55" s="4"/>
      <c r="C55" s="17"/>
      <c r="D55" s="17"/>
      <c r="E55" s="17"/>
      <c r="F55" s="17">
        <v>12</v>
      </c>
      <c r="G55" s="17">
        <f t="shared" si="1"/>
        <v>0</v>
      </c>
      <c r="H55" s="5"/>
    </row>
    <row r="56" spans="1:8" x14ac:dyDescent="0.25">
      <c r="A56" s="39" t="s">
        <v>37</v>
      </c>
      <c r="B56" s="4"/>
      <c r="C56" s="17"/>
      <c r="D56" s="17"/>
      <c r="E56" s="17"/>
      <c r="F56" s="17">
        <v>1</v>
      </c>
      <c r="G56" s="17">
        <f t="shared" si="1"/>
        <v>0</v>
      </c>
      <c r="H56" s="5"/>
    </row>
    <row r="57" spans="1:8" x14ac:dyDescent="0.25">
      <c r="A57" s="39" t="s">
        <v>38</v>
      </c>
      <c r="B57" s="4"/>
      <c r="C57" s="17"/>
      <c r="D57" s="17"/>
      <c r="E57" s="17"/>
      <c r="F57" s="17"/>
      <c r="G57" s="17">
        <f t="shared" si="1"/>
        <v>0</v>
      </c>
      <c r="H57" s="5"/>
    </row>
    <row r="58" spans="1:8" ht="15" customHeight="1" x14ac:dyDescent="0.25">
      <c r="A58" s="56" t="s">
        <v>62</v>
      </c>
      <c r="B58" s="56"/>
      <c r="C58" s="56"/>
      <c r="D58" s="56"/>
      <c r="E58" s="56"/>
      <c r="F58" s="56"/>
      <c r="G58" s="56"/>
      <c r="H58" s="56"/>
    </row>
    <row r="59" spans="1:8" x14ac:dyDescent="0.25">
      <c r="A59" s="57" t="s">
        <v>15</v>
      </c>
      <c r="B59" s="57"/>
      <c r="C59" s="57"/>
      <c r="D59" s="57"/>
      <c r="E59" s="57"/>
      <c r="F59" s="57"/>
      <c r="G59" s="57"/>
      <c r="H59" s="57"/>
    </row>
    <row r="60" spans="1:8" x14ac:dyDescent="0.25">
      <c r="A60" s="39" t="s">
        <v>71</v>
      </c>
      <c r="B60" s="4"/>
      <c r="C60" s="17"/>
      <c r="D60" s="17"/>
      <c r="E60" s="17"/>
      <c r="F60" s="17">
        <v>12</v>
      </c>
      <c r="G60" s="17">
        <f>F60*E60</f>
        <v>0</v>
      </c>
      <c r="H60" s="5"/>
    </row>
    <row r="61" spans="1:8" x14ac:dyDescent="0.25">
      <c r="A61" s="39" t="s">
        <v>39</v>
      </c>
      <c r="B61" s="4"/>
      <c r="C61" s="17"/>
      <c r="D61" s="17"/>
      <c r="E61" s="17"/>
      <c r="F61" s="17"/>
      <c r="G61" s="17">
        <f>F61*E61</f>
        <v>0</v>
      </c>
      <c r="H61" s="5"/>
    </row>
    <row r="62" spans="1:8" x14ac:dyDescent="0.25">
      <c r="A62" s="39" t="s">
        <v>72</v>
      </c>
      <c r="B62" s="4"/>
      <c r="C62" s="17"/>
      <c r="D62" s="17"/>
      <c r="E62" s="17"/>
      <c r="F62" s="17"/>
      <c r="G62" s="17">
        <f>F62*E62</f>
        <v>0</v>
      </c>
      <c r="H62" s="5"/>
    </row>
    <row r="63" spans="1:8" x14ac:dyDescent="0.25">
      <c r="A63" s="39" t="s">
        <v>73</v>
      </c>
      <c r="B63" s="4"/>
      <c r="C63" s="17"/>
      <c r="D63" s="17"/>
      <c r="E63" s="17"/>
      <c r="F63" s="17">
        <v>5</v>
      </c>
      <c r="G63" s="17">
        <f>F63*E63</f>
        <v>0</v>
      </c>
      <c r="H63" s="5"/>
    </row>
    <row r="64" spans="1:8" x14ac:dyDescent="0.25">
      <c r="A64" s="5" t="s">
        <v>124</v>
      </c>
      <c r="B64" s="4"/>
      <c r="C64" s="17"/>
      <c r="D64" s="17"/>
      <c r="E64" s="17"/>
      <c r="F64" s="17"/>
      <c r="G64" s="17">
        <f>F64*E64</f>
        <v>0</v>
      </c>
      <c r="H64" s="5"/>
    </row>
    <row r="65" spans="1:8" x14ac:dyDescent="0.25">
      <c r="A65" s="57" t="s">
        <v>16</v>
      </c>
      <c r="B65" s="57"/>
      <c r="C65" s="57"/>
      <c r="D65" s="57"/>
      <c r="E65" s="57"/>
      <c r="F65" s="57"/>
      <c r="G65" s="57"/>
      <c r="H65" s="57"/>
    </row>
    <row r="66" spans="1:8" x14ac:dyDescent="0.25">
      <c r="A66" s="61" t="s">
        <v>40</v>
      </c>
      <c r="B66" s="61"/>
      <c r="C66" s="61"/>
      <c r="D66" s="61"/>
      <c r="E66" s="61"/>
      <c r="F66" s="61"/>
      <c r="G66" s="61"/>
      <c r="H66" s="61"/>
    </row>
    <row r="67" spans="1:8" s="12" customFormat="1" x14ac:dyDescent="0.25">
      <c r="A67" s="37"/>
      <c r="B67" s="35" t="s">
        <v>79</v>
      </c>
      <c r="C67" s="18"/>
      <c r="D67" s="18"/>
      <c r="E67" s="18"/>
      <c r="F67" s="18">
        <v>12</v>
      </c>
      <c r="G67" s="17">
        <f t="shared" ref="G67:G73" si="2">F67*E67</f>
        <v>0</v>
      </c>
      <c r="H67" s="38"/>
    </row>
    <row r="68" spans="1:8" s="12" customFormat="1" x14ac:dyDescent="0.25">
      <c r="A68" s="37"/>
      <c r="B68" s="35" t="s">
        <v>138</v>
      </c>
      <c r="C68" s="18"/>
      <c r="D68" s="18"/>
      <c r="E68" s="18"/>
      <c r="F68" s="18">
        <v>923</v>
      </c>
      <c r="G68" s="17">
        <f t="shared" si="2"/>
        <v>0</v>
      </c>
      <c r="H68" s="38"/>
    </row>
    <row r="69" spans="1:8" x14ac:dyDescent="0.25">
      <c r="A69" s="4" t="s">
        <v>74</v>
      </c>
      <c r="B69" s="5"/>
      <c r="C69" s="17"/>
      <c r="D69" s="17"/>
      <c r="E69" s="17"/>
      <c r="F69" s="17">
        <v>365</v>
      </c>
      <c r="G69" s="17">
        <f t="shared" si="2"/>
        <v>0</v>
      </c>
      <c r="H69" s="5"/>
    </row>
    <row r="70" spans="1:8" x14ac:dyDescent="0.25">
      <c r="A70" s="4" t="s">
        <v>75</v>
      </c>
      <c r="B70" s="5"/>
      <c r="C70" s="17"/>
      <c r="D70" s="17"/>
      <c r="E70" s="17"/>
      <c r="F70" s="17">
        <v>365</v>
      </c>
      <c r="G70" s="17">
        <f t="shared" si="2"/>
        <v>0</v>
      </c>
      <c r="H70" s="5"/>
    </row>
    <row r="71" spans="1:8" x14ac:dyDescent="0.25">
      <c r="A71" s="4" t="s">
        <v>76</v>
      </c>
      <c r="B71" s="5"/>
      <c r="C71" s="17"/>
      <c r="D71" s="17"/>
      <c r="E71" s="17"/>
      <c r="F71" s="17">
        <v>365</v>
      </c>
      <c r="G71" s="17">
        <f t="shared" si="2"/>
        <v>0</v>
      </c>
      <c r="H71" s="5"/>
    </row>
    <row r="72" spans="1:8" x14ac:dyDescent="0.25">
      <c r="A72" s="4" t="s">
        <v>78</v>
      </c>
      <c r="B72" s="5"/>
      <c r="C72" s="17"/>
      <c r="D72" s="17"/>
      <c r="E72" s="17"/>
      <c r="F72" s="17">
        <v>365</v>
      </c>
      <c r="G72" s="17">
        <f t="shared" si="2"/>
        <v>0</v>
      </c>
      <c r="H72" s="5"/>
    </row>
    <row r="73" spans="1:8" x14ac:dyDescent="0.25">
      <c r="A73" s="4" t="s">
        <v>77</v>
      </c>
      <c r="B73" s="5"/>
      <c r="C73" s="17"/>
      <c r="D73" s="17"/>
      <c r="E73" s="17"/>
      <c r="F73" s="17">
        <v>365</v>
      </c>
      <c r="G73" s="17">
        <f t="shared" si="2"/>
        <v>0</v>
      </c>
      <c r="H73" s="5"/>
    </row>
    <row r="74" spans="1:8" ht="15" customHeight="1" x14ac:dyDescent="0.25">
      <c r="A74" s="56" t="s">
        <v>70</v>
      </c>
      <c r="B74" s="56"/>
      <c r="C74" s="56"/>
      <c r="D74" s="56"/>
      <c r="E74" s="56"/>
      <c r="F74" s="56"/>
      <c r="G74" s="56"/>
      <c r="H74" s="56"/>
    </row>
    <row r="75" spans="1:8" x14ac:dyDescent="0.25">
      <c r="A75" s="57" t="s">
        <v>17</v>
      </c>
      <c r="B75" s="57"/>
      <c r="C75" s="57"/>
      <c r="D75" s="57"/>
      <c r="E75" s="57"/>
      <c r="F75" s="57"/>
      <c r="G75" s="57"/>
      <c r="H75" s="57"/>
    </row>
    <row r="76" spans="1:8" x14ac:dyDescent="0.25">
      <c r="A76" s="61" t="s">
        <v>99</v>
      </c>
      <c r="B76" s="61"/>
      <c r="C76" s="61"/>
      <c r="D76" s="61"/>
      <c r="E76" s="61"/>
      <c r="F76" s="61"/>
      <c r="G76" s="61"/>
      <c r="H76" s="61"/>
    </row>
    <row r="77" spans="1:8" s="12" customFormat="1" x14ac:dyDescent="0.25">
      <c r="A77" s="37"/>
      <c r="B77" s="35" t="s">
        <v>111</v>
      </c>
      <c r="C77" s="18"/>
      <c r="D77" s="18"/>
      <c r="E77" s="18"/>
      <c r="F77" s="18">
        <v>1</v>
      </c>
      <c r="G77" s="17">
        <f t="shared" ref="G77:G84" si="3">F77*E77</f>
        <v>0</v>
      </c>
      <c r="H77" s="38"/>
    </row>
    <row r="78" spans="1:8" s="12" customFormat="1" x14ac:dyDescent="0.25">
      <c r="A78" s="37"/>
      <c r="B78" s="35" t="s">
        <v>112</v>
      </c>
      <c r="C78" s="18"/>
      <c r="D78" s="18"/>
      <c r="E78" s="18"/>
      <c r="F78" s="18">
        <v>1</v>
      </c>
      <c r="G78" s="17">
        <f t="shared" si="3"/>
        <v>0</v>
      </c>
      <c r="H78" s="38"/>
    </row>
    <row r="79" spans="1:8" s="12" customFormat="1" x14ac:dyDescent="0.25">
      <c r="A79" s="37"/>
      <c r="B79" s="35" t="s">
        <v>113</v>
      </c>
      <c r="C79" s="18"/>
      <c r="D79" s="18"/>
      <c r="E79" s="18"/>
      <c r="F79" s="18"/>
      <c r="G79" s="17">
        <f t="shared" si="3"/>
        <v>0</v>
      </c>
      <c r="H79" s="38"/>
    </row>
    <row r="80" spans="1:8" s="12" customFormat="1" x14ac:dyDescent="0.25">
      <c r="A80" s="37"/>
      <c r="B80" s="35" t="s">
        <v>114</v>
      </c>
      <c r="C80" s="18"/>
      <c r="D80" s="18"/>
      <c r="E80" s="18"/>
      <c r="F80" s="18">
        <v>1</v>
      </c>
      <c r="G80" s="17">
        <f t="shared" si="3"/>
        <v>0</v>
      </c>
      <c r="H80" s="38"/>
    </row>
    <row r="81" spans="1:8" x14ac:dyDescent="0.25">
      <c r="A81" s="39" t="s">
        <v>100</v>
      </c>
      <c r="B81" s="4"/>
      <c r="C81" s="17"/>
      <c r="D81" s="17"/>
      <c r="E81" s="17"/>
      <c r="F81" s="17"/>
      <c r="G81" s="17">
        <f t="shared" si="3"/>
        <v>0</v>
      </c>
      <c r="H81" s="5"/>
    </row>
    <row r="82" spans="1:8" x14ac:dyDescent="0.25">
      <c r="A82" s="39" t="s">
        <v>41</v>
      </c>
      <c r="B82" s="4"/>
      <c r="C82" s="17"/>
      <c r="D82" s="17"/>
      <c r="E82" s="17"/>
      <c r="F82" s="17"/>
      <c r="G82" s="17">
        <f t="shared" si="3"/>
        <v>0</v>
      </c>
      <c r="H82" s="5"/>
    </row>
    <row r="83" spans="1:8" x14ac:dyDescent="0.25">
      <c r="A83" s="39" t="s">
        <v>101</v>
      </c>
      <c r="B83" s="4"/>
      <c r="C83" s="17"/>
      <c r="D83" s="17"/>
      <c r="E83" s="17"/>
      <c r="F83" s="17"/>
      <c r="G83" s="17">
        <f t="shared" si="3"/>
        <v>0</v>
      </c>
      <c r="H83" s="5"/>
    </row>
    <row r="84" spans="1:8" x14ac:dyDescent="0.25">
      <c r="A84" s="39" t="s">
        <v>42</v>
      </c>
      <c r="B84" s="4"/>
      <c r="C84" s="17"/>
      <c r="D84" s="17"/>
      <c r="E84" s="17"/>
      <c r="F84" s="17"/>
      <c r="G84" s="17">
        <f t="shared" si="3"/>
        <v>0</v>
      </c>
      <c r="H84" s="5"/>
    </row>
    <row r="85" spans="1:8" x14ac:dyDescent="0.25">
      <c r="A85" s="61" t="s">
        <v>18</v>
      </c>
      <c r="B85" s="61"/>
      <c r="C85" s="61"/>
      <c r="D85" s="61"/>
      <c r="E85" s="61"/>
      <c r="F85" s="61"/>
      <c r="G85" s="61"/>
      <c r="H85" s="61"/>
    </row>
    <row r="86" spans="1:8" s="12" customFormat="1" x14ac:dyDescent="0.25">
      <c r="A86" s="37"/>
      <c r="B86" s="35" t="s">
        <v>115</v>
      </c>
      <c r="C86" s="18"/>
      <c r="D86" s="18"/>
      <c r="E86" s="18"/>
      <c r="F86" s="18"/>
      <c r="G86" s="17">
        <f>F86*E86</f>
        <v>0</v>
      </c>
      <c r="H86" s="38"/>
    </row>
    <row r="87" spans="1:8" s="12" customFormat="1" x14ac:dyDescent="0.25">
      <c r="A87" s="37"/>
      <c r="B87" s="35" t="s">
        <v>116</v>
      </c>
      <c r="C87" s="18"/>
      <c r="D87" s="18"/>
      <c r="E87" s="18"/>
      <c r="F87" s="18"/>
      <c r="G87" s="17">
        <f>F87*E87</f>
        <v>0</v>
      </c>
      <c r="H87" s="38"/>
    </row>
    <row r="88" spans="1:8" x14ac:dyDescent="0.25">
      <c r="A88" s="5" t="s">
        <v>139</v>
      </c>
      <c r="B88" s="39"/>
      <c r="C88" s="17"/>
      <c r="D88" s="17"/>
      <c r="E88" s="17"/>
      <c r="F88" s="32">
        <v>1395.7</v>
      </c>
      <c r="G88" s="17">
        <f>F88*E88</f>
        <v>0</v>
      </c>
      <c r="H88" s="5"/>
    </row>
    <row r="89" spans="1:8" x14ac:dyDescent="0.25">
      <c r="A89" s="5" t="s">
        <v>140</v>
      </c>
      <c r="B89" s="39"/>
      <c r="C89" s="17"/>
      <c r="D89" s="17"/>
      <c r="E89" s="17"/>
      <c r="F89" s="32">
        <v>159</v>
      </c>
      <c r="G89" s="17">
        <f>F89*E89</f>
        <v>0</v>
      </c>
      <c r="H89" s="5"/>
    </row>
    <row r="90" spans="1:8" x14ac:dyDescent="0.25">
      <c r="A90" s="65" t="s">
        <v>118</v>
      </c>
      <c r="B90" s="66"/>
      <c r="C90" s="66"/>
      <c r="D90" s="66"/>
      <c r="E90" s="66"/>
      <c r="F90" s="66"/>
      <c r="G90" s="67"/>
      <c r="H90" s="5"/>
    </row>
    <row r="91" spans="1:8" s="12" customFormat="1" x14ac:dyDescent="0.25">
      <c r="A91" s="37"/>
      <c r="B91" s="35" t="s">
        <v>30</v>
      </c>
      <c r="C91" s="18"/>
      <c r="D91" s="18"/>
      <c r="E91" s="18"/>
      <c r="F91" s="18"/>
      <c r="G91" s="17">
        <f>F91*E91</f>
        <v>0</v>
      </c>
      <c r="H91" s="38"/>
    </row>
    <row r="92" spans="1:8" s="12" customFormat="1" x14ac:dyDescent="0.25">
      <c r="A92" s="37"/>
      <c r="B92" s="35" t="s">
        <v>117</v>
      </c>
      <c r="C92" s="18"/>
      <c r="D92" s="18"/>
      <c r="E92" s="18"/>
      <c r="F92" s="18"/>
      <c r="G92" s="17">
        <f>F92*E92</f>
        <v>0</v>
      </c>
      <c r="H92" s="38"/>
    </row>
    <row r="93" spans="1:8" x14ac:dyDescent="0.25">
      <c r="A93" s="57" t="s">
        <v>19</v>
      </c>
      <c r="B93" s="57"/>
      <c r="C93" s="57"/>
      <c r="D93" s="57"/>
      <c r="E93" s="57"/>
      <c r="F93" s="57"/>
      <c r="G93" s="57"/>
      <c r="H93" s="57"/>
    </row>
    <row r="94" spans="1:8" x14ac:dyDescent="0.25">
      <c r="A94" s="39" t="s">
        <v>20</v>
      </c>
      <c r="B94" s="4"/>
      <c r="C94" s="17"/>
      <c r="D94" s="17"/>
      <c r="E94" s="17"/>
      <c r="F94" s="17">
        <v>814</v>
      </c>
      <c r="G94" s="17">
        <f>F94*E94</f>
        <v>0</v>
      </c>
      <c r="H94" s="5"/>
    </row>
    <row r="95" spans="1:8" x14ac:dyDescent="0.25">
      <c r="A95" s="39" t="s">
        <v>102</v>
      </c>
      <c r="B95" s="4"/>
      <c r="C95" s="17"/>
      <c r="D95" s="17"/>
      <c r="E95" s="17"/>
      <c r="F95" s="17"/>
      <c r="G95" s="17">
        <f>F95*E95</f>
        <v>0</v>
      </c>
      <c r="H95" s="5"/>
    </row>
    <row r="96" spans="1:8" x14ac:dyDescent="0.25">
      <c r="A96" s="57" t="s">
        <v>119</v>
      </c>
      <c r="B96" s="57"/>
      <c r="C96" s="57"/>
      <c r="D96" s="57"/>
      <c r="E96" s="57"/>
      <c r="F96" s="57"/>
      <c r="G96" s="57"/>
      <c r="H96" s="57"/>
    </row>
    <row r="97" spans="1:8" s="12" customFormat="1" x14ac:dyDescent="0.25">
      <c r="A97" s="39" t="s">
        <v>125</v>
      </c>
      <c r="B97" s="39"/>
      <c r="C97" s="4"/>
      <c r="D97" s="17"/>
      <c r="E97" s="18"/>
      <c r="F97" s="30">
        <v>71</v>
      </c>
      <c r="G97" s="17">
        <f>F97*E97</f>
        <v>0</v>
      </c>
      <c r="H97" s="38"/>
    </row>
    <row r="98" spans="1:8" s="12" customFormat="1" x14ac:dyDescent="0.25">
      <c r="A98" s="39" t="s">
        <v>6</v>
      </c>
      <c r="B98" s="5"/>
      <c r="C98" s="17"/>
      <c r="D98" s="17"/>
      <c r="E98" s="18"/>
      <c r="F98" s="30">
        <v>71</v>
      </c>
      <c r="G98" s="17">
        <f>F98*E98</f>
        <v>0</v>
      </c>
      <c r="H98" s="38"/>
    </row>
    <row r="99" spans="1:8" s="12" customFormat="1" x14ac:dyDescent="0.25">
      <c r="A99" s="39" t="s">
        <v>7</v>
      </c>
      <c r="B99" s="5"/>
      <c r="C99" s="17"/>
      <c r="D99" s="17"/>
      <c r="E99" s="18"/>
      <c r="F99" s="30">
        <v>52</v>
      </c>
      <c r="G99" s="17">
        <f>F99*E99</f>
        <v>0</v>
      </c>
      <c r="H99" s="38"/>
    </row>
    <row r="100" spans="1:8" x14ac:dyDescent="0.25">
      <c r="A100" s="57" t="s">
        <v>29</v>
      </c>
      <c r="B100" s="57"/>
      <c r="C100" s="57"/>
      <c r="D100" s="57"/>
      <c r="E100" s="57"/>
      <c r="F100" s="57"/>
      <c r="G100" s="57"/>
      <c r="H100" s="57"/>
    </row>
    <row r="101" spans="1:8" x14ac:dyDescent="0.25">
      <c r="A101" s="39" t="s">
        <v>43</v>
      </c>
      <c r="B101" s="4"/>
      <c r="C101" s="17"/>
      <c r="D101" s="17"/>
      <c r="E101" s="17"/>
      <c r="F101" s="17">
        <v>264</v>
      </c>
      <c r="G101" s="17">
        <f>F101*E101</f>
        <v>0</v>
      </c>
      <c r="H101" s="5"/>
    </row>
    <row r="102" spans="1:8" x14ac:dyDescent="0.25">
      <c r="A102" s="39" t="s">
        <v>103</v>
      </c>
      <c r="B102" s="4"/>
      <c r="C102" s="17"/>
      <c r="D102" s="17"/>
      <c r="E102" s="17"/>
      <c r="F102" s="17"/>
      <c r="G102" s="17">
        <f>F102*E102</f>
        <v>0</v>
      </c>
      <c r="H102" s="5"/>
    </row>
    <row r="103" spans="1:8" x14ac:dyDescent="0.25">
      <c r="A103" s="57" t="s">
        <v>21</v>
      </c>
      <c r="B103" s="57"/>
      <c r="C103" s="57"/>
      <c r="D103" s="57"/>
      <c r="E103" s="57"/>
      <c r="F103" s="57"/>
      <c r="G103" s="57"/>
      <c r="H103" s="57"/>
    </row>
    <row r="104" spans="1:8" x14ac:dyDescent="0.25">
      <c r="A104" s="39" t="s">
        <v>44</v>
      </c>
      <c r="B104" s="4"/>
      <c r="C104" s="17"/>
      <c r="D104" s="17"/>
      <c r="E104" s="17"/>
      <c r="F104" s="17">
        <v>79</v>
      </c>
      <c r="G104" s="17">
        <f t="shared" ref="G104:G110" si="4">F104*E104</f>
        <v>0</v>
      </c>
      <c r="H104" s="5"/>
    </row>
    <row r="105" spans="1:8" x14ac:dyDescent="0.25">
      <c r="A105" s="39" t="s">
        <v>45</v>
      </c>
      <c r="B105" s="4"/>
      <c r="C105" s="17"/>
      <c r="D105" s="17"/>
      <c r="E105" s="17"/>
      <c r="F105" s="17"/>
      <c r="G105" s="17">
        <f t="shared" si="4"/>
        <v>0</v>
      </c>
      <c r="H105" s="5"/>
    </row>
    <row r="106" spans="1:8" x14ac:dyDescent="0.25">
      <c r="A106" s="39" t="s">
        <v>104</v>
      </c>
      <c r="B106" s="4"/>
      <c r="C106" s="17"/>
      <c r="D106" s="17"/>
      <c r="E106" s="17"/>
      <c r="F106" s="17">
        <v>1</v>
      </c>
      <c r="G106" s="17">
        <f t="shared" si="4"/>
        <v>0</v>
      </c>
      <c r="H106" s="5"/>
    </row>
    <row r="107" spans="1:8" x14ac:dyDescent="0.25">
      <c r="A107" s="39" t="s">
        <v>46</v>
      </c>
      <c r="B107" s="4"/>
      <c r="C107" s="17"/>
      <c r="D107" s="17"/>
      <c r="E107" s="17"/>
      <c r="F107" s="17">
        <v>2</v>
      </c>
      <c r="G107" s="17">
        <f t="shared" si="4"/>
        <v>0</v>
      </c>
      <c r="H107" s="5"/>
    </row>
    <row r="108" spans="1:8" x14ac:dyDescent="0.25">
      <c r="A108" s="39" t="s">
        <v>47</v>
      </c>
      <c r="B108" s="4"/>
      <c r="C108" s="17"/>
      <c r="D108" s="17"/>
      <c r="E108" s="17"/>
      <c r="F108" s="17"/>
      <c r="G108" s="17">
        <f t="shared" si="4"/>
        <v>0</v>
      </c>
      <c r="H108" s="5"/>
    </row>
    <row r="109" spans="1:8" x14ac:dyDescent="0.25">
      <c r="A109" s="39" t="s">
        <v>48</v>
      </c>
      <c r="B109" s="4"/>
      <c r="C109" s="17"/>
      <c r="D109" s="17"/>
      <c r="E109" s="17"/>
      <c r="F109" s="17"/>
      <c r="G109" s="17">
        <f t="shared" si="4"/>
        <v>0</v>
      </c>
      <c r="H109" s="5"/>
    </row>
    <row r="110" spans="1:8" x14ac:dyDescent="0.25">
      <c r="A110" s="39" t="s">
        <v>49</v>
      </c>
      <c r="B110" s="4"/>
      <c r="C110" s="17"/>
      <c r="D110" s="17"/>
      <c r="E110" s="17"/>
      <c r="F110" s="17"/>
      <c r="G110" s="17">
        <f t="shared" si="4"/>
        <v>0</v>
      </c>
      <c r="H110" s="5"/>
    </row>
    <row r="111" spans="1:8" x14ac:dyDescent="0.25">
      <c r="A111" s="57" t="s">
        <v>22</v>
      </c>
      <c r="B111" s="57"/>
      <c r="C111" s="57"/>
      <c r="D111" s="57"/>
      <c r="E111" s="57"/>
      <c r="F111" s="57"/>
      <c r="G111" s="57"/>
      <c r="H111" s="57"/>
    </row>
    <row r="112" spans="1:8" x14ac:dyDescent="0.25">
      <c r="A112" s="39" t="s">
        <v>105</v>
      </c>
      <c r="B112" s="4"/>
      <c r="C112" s="17"/>
      <c r="D112" s="17"/>
      <c r="E112" s="17"/>
      <c r="F112" s="17">
        <v>31</v>
      </c>
      <c r="G112" s="17">
        <f>F112*E112</f>
        <v>0</v>
      </c>
      <c r="H112" s="5"/>
    </row>
    <row r="113" spans="1:8" x14ac:dyDescent="0.25">
      <c r="A113" s="39" t="s">
        <v>106</v>
      </c>
      <c r="B113" s="4"/>
      <c r="C113" s="17"/>
      <c r="D113" s="17"/>
      <c r="E113" s="17"/>
      <c r="F113" s="17"/>
      <c r="G113" s="17">
        <f>F113*E113</f>
        <v>0</v>
      </c>
      <c r="H113" s="5"/>
    </row>
    <row r="114" spans="1:8" ht="15" customHeight="1" x14ac:dyDescent="0.25">
      <c r="A114" s="56" t="s">
        <v>69</v>
      </c>
      <c r="B114" s="56"/>
      <c r="C114" s="56"/>
      <c r="D114" s="56"/>
      <c r="E114" s="56"/>
      <c r="F114" s="56"/>
      <c r="G114" s="56"/>
      <c r="H114" s="56"/>
    </row>
    <row r="115" spans="1:8" x14ac:dyDescent="0.25">
      <c r="A115" s="57" t="s">
        <v>23</v>
      </c>
      <c r="B115" s="57"/>
      <c r="C115" s="57"/>
      <c r="D115" s="57"/>
      <c r="E115" s="57"/>
      <c r="F115" s="57"/>
      <c r="G115" s="57"/>
      <c r="H115" s="57"/>
    </row>
    <row r="116" spans="1:8" x14ac:dyDescent="0.25">
      <c r="A116" s="39" t="s">
        <v>50</v>
      </c>
      <c r="B116" s="4"/>
      <c r="C116" s="17"/>
      <c r="D116" s="17"/>
      <c r="E116" s="17"/>
      <c r="F116" s="17"/>
      <c r="G116" s="17">
        <f>F116*E116</f>
        <v>0</v>
      </c>
      <c r="H116" s="5"/>
    </row>
    <row r="117" spans="1:8" x14ac:dyDescent="0.25">
      <c r="A117" s="39" t="s">
        <v>107</v>
      </c>
      <c r="B117" s="4"/>
      <c r="C117" s="17"/>
      <c r="D117" s="17"/>
      <c r="E117" s="17"/>
      <c r="F117" s="17">
        <v>49</v>
      </c>
      <c r="G117" s="17">
        <f>F117*E117</f>
        <v>0</v>
      </c>
      <c r="H117" s="5"/>
    </row>
    <row r="118" spans="1:8" x14ac:dyDescent="0.25">
      <c r="A118" s="57" t="s">
        <v>24</v>
      </c>
      <c r="B118" s="57"/>
      <c r="C118" s="57"/>
      <c r="D118" s="57"/>
      <c r="E118" s="57"/>
      <c r="F118" s="57"/>
      <c r="G118" s="57"/>
      <c r="H118" s="57"/>
    </row>
    <row r="119" spans="1:8" x14ac:dyDescent="0.25">
      <c r="A119" s="61" t="s">
        <v>25</v>
      </c>
      <c r="B119" s="61"/>
      <c r="C119" s="61"/>
      <c r="D119" s="61"/>
      <c r="E119" s="61"/>
      <c r="F119" s="61"/>
      <c r="G119" s="61"/>
      <c r="H119" s="61"/>
    </row>
    <row r="120" spans="1:8" x14ac:dyDescent="0.25">
      <c r="A120" s="19"/>
      <c r="B120" s="36" t="s">
        <v>26</v>
      </c>
      <c r="C120" s="17"/>
      <c r="D120" s="17"/>
      <c r="E120" s="17"/>
      <c r="F120" s="17"/>
      <c r="G120" s="17">
        <f t="shared" ref="G120:G125" si="5">F120*E120</f>
        <v>0</v>
      </c>
      <c r="H120" s="5"/>
    </row>
    <row r="121" spans="1:8" x14ac:dyDescent="0.25">
      <c r="A121" s="20"/>
      <c r="B121" s="36" t="s">
        <v>27</v>
      </c>
      <c r="C121" s="17"/>
      <c r="D121" s="17"/>
      <c r="E121" s="17"/>
      <c r="F121" s="17"/>
      <c r="G121" s="17">
        <f t="shared" si="5"/>
        <v>0</v>
      </c>
      <c r="H121" s="5"/>
    </row>
    <row r="122" spans="1:8" x14ac:dyDescent="0.25">
      <c r="A122" s="21"/>
      <c r="B122" s="36" t="s">
        <v>28</v>
      </c>
      <c r="C122" s="17"/>
      <c r="D122" s="17"/>
      <c r="E122" s="17"/>
      <c r="F122" s="17"/>
      <c r="G122" s="17">
        <f t="shared" si="5"/>
        <v>0</v>
      </c>
      <c r="H122" s="5"/>
    </row>
    <row r="123" spans="1:8" x14ac:dyDescent="0.25">
      <c r="A123" s="39" t="s">
        <v>51</v>
      </c>
      <c r="B123" s="4"/>
      <c r="C123" s="17"/>
      <c r="D123" s="17"/>
      <c r="E123" s="17"/>
      <c r="F123" s="17"/>
      <c r="G123" s="17">
        <f t="shared" si="5"/>
        <v>0</v>
      </c>
      <c r="H123" s="5"/>
    </row>
    <row r="124" spans="1:8" x14ac:dyDescent="0.25">
      <c r="A124" s="39" t="s">
        <v>52</v>
      </c>
      <c r="B124" s="4"/>
      <c r="C124" s="17"/>
      <c r="D124" s="17"/>
      <c r="E124" s="17"/>
      <c r="F124" s="17"/>
      <c r="G124" s="17">
        <f t="shared" si="5"/>
        <v>0</v>
      </c>
      <c r="H124" s="5"/>
    </row>
    <row r="125" spans="1:8" x14ac:dyDescent="0.25">
      <c r="A125" s="39" t="s">
        <v>53</v>
      </c>
      <c r="B125" s="4"/>
      <c r="C125" s="17"/>
      <c r="D125" s="17"/>
      <c r="E125" s="17"/>
      <c r="F125" s="17"/>
      <c r="G125" s="17">
        <f t="shared" si="5"/>
        <v>0</v>
      </c>
      <c r="H125" s="5"/>
    </row>
    <row r="126" spans="1:8" x14ac:dyDescent="0.25">
      <c r="A126" s="61" t="s">
        <v>54</v>
      </c>
      <c r="B126" s="61"/>
      <c r="C126" s="61"/>
      <c r="D126" s="61"/>
      <c r="E126" s="61"/>
      <c r="F126" s="61"/>
      <c r="G126" s="61"/>
      <c r="H126" s="61"/>
    </row>
    <row r="127" spans="1:8" x14ac:dyDescent="0.25">
      <c r="A127" s="34"/>
      <c r="B127" s="68" t="s">
        <v>126</v>
      </c>
      <c r="C127" s="68"/>
      <c r="D127" s="68"/>
      <c r="E127" s="68"/>
      <c r="F127" s="68"/>
      <c r="G127" s="68"/>
      <c r="H127" s="69"/>
    </row>
    <row r="128" spans="1:8" x14ac:dyDescent="0.25">
      <c r="A128" s="34"/>
      <c r="B128" s="40" t="s">
        <v>127</v>
      </c>
      <c r="C128" s="32"/>
      <c r="D128" s="32"/>
      <c r="E128" s="32"/>
      <c r="F128" s="32">
        <f>29536+1007+29+13319</f>
        <v>43891</v>
      </c>
      <c r="G128" s="17">
        <f t="shared" ref="G128:G133" si="6">F128*E128</f>
        <v>0</v>
      </c>
      <c r="H128" s="6"/>
    </row>
    <row r="129" spans="1:8" x14ac:dyDescent="0.25">
      <c r="A129" s="34"/>
      <c r="B129" s="40" t="s">
        <v>128</v>
      </c>
      <c r="C129" s="32"/>
      <c r="D129" s="32"/>
      <c r="E129" s="32"/>
      <c r="F129" s="32">
        <f>486534.5+8099+886.26+422727.25</f>
        <v>918247.01</v>
      </c>
      <c r="G129" s="17">
        <f t="shared" si="6"/>
        <v>0</v>
      </c>
      <c r="H129" s="6"/>
    </row>
    <row r="130" spans="1:8" x14ac:dyDescent="0.25">
      <c r="A130" s="34"/>
      <c r="B130" s="40" t="s">
        <v>129</v>
      </c>
      <c r="C130" s="32"/>
      <c r="D130" s="32"/>
      <c r="E130" s="32"/>
      <c r="F130" s="32">
        <f>1283+58+4+720</f>
        <v>2065</v>
      </c>
      <c r="G130" s="17">
        <f t="shared" si="6"/>
        <v>0</v>
      </c>
      <c r="H130" s="6"/>
    </row>
    <row r="131" spans="1:8" x14ac:dyDescent="0.25">
      <c r="A131" s="34"/>
      <c r="B131" s="40" t="s">
        <v>130</v>
      </c>
      <c r="C131" s="32"/>
      <c r="D131" s="32"/>
      <c r="E131" s="32"/>
      <c r="F131" s="32">
        <f>21247.8+519.5+264+29279.38</f>
        <v>51310.68</v>
      </c>
      <c r="G131" s="17">
        <f t="shared" si="6"/>
        <v>0</v>
      </c>
      <c r="H131" s="6"/>
    </row>
    <row r="132" spans="1:8" x14ac:dyDescent="0.25">
      <c r="A132" s="34"/>
      <c r="B132" s="40" t="s">
        <v>131</v>
      </c>
      <c r="C132" s="32"/>
      <c r="D132" s="32"/>
      <c r="E132" s="32"/>
      <c r="F132" s="32">
        <f>1148+68+720</f>
        <v>1936</v>
      </c>
      <c r="G132" s="17">
        <f t="shared" si="6"/>
        <v>0</v>
      </c>
      <c r="H132" s="6"/>
    </row>
    <row r="133" spans="1:8" x14ac:dyDescent="0.25">
      <c r="A133" s="34"/>
      <c r="B133" s="40" t="s">
        <v>132</v>
      </c>
      <c r="C133" s="32"/>
      <c r="D133" s="32"/>
      <c r="E133" s="32"/>
      <c r="F133" s="32">
        <f>17784.6+791.5+26683.62</f>
        <v>45259.72</v>
      </c>
      <c r="G133" s="17">
        <f t="shared" si="6"/>
        <v>0</v>
      </c>
      <c r="H133" s="6"/>
    </row>
    <row r="134" spans="1:8" x14ac:dyDescent="0.25">
      <c r="A134" s="34"/>
      <c r="B134" s="70" t="s">
        <v>133</v>
      </c>
      <c r="C134" s="70"/>
      <c r="D134" s="70"/>
      <c r="E134" s="70"/>
      <c r="F134" s="70"/>
      <c r="G134" s="70"/>
      <c r="H134" s="71"/>
    </row>
    <row r="135" spans="1:8" x14ac:dyDescent="0.25">
      <c r="A135" s="34"/>
      <c r="B135" s="40" t="s">
        <v>127</v>
      </c>
      <c r="C135" s="32"/>
      <c r="D135" s="32"/>
      <c r="E135" s="32"/>
      <c r="F135" s="32">
        <f>13167+17+10+9</f>
        <v>13203</v>
      </c>
      <c r="G135" s="17">
        <f t="shared" ref="G135:G140" si="7">F135*E135</f>
        <v>0</v>
      </c>
      <c r="H135" s="6"/>
    </row>
    <row r="136" spans="1:8" x14ac:dyDescent="0.25">
      <c r="A136" s="34"/>
      <c r="B136" s="40" t="s">
        <v>128</v>
      </c>
      <c r="C136" s="32"/>
      <c r="D136" s="32"/>
      <c r="E136" s="32"/>
      <c r="F136" s="32">
        <f>193066.59+2016+312.28+633</f>
        <v>196027.87</v>
      </c>
      <c r="G136" s="17">
        <f t="shared" si="7"/>
        <v>0</v>
      </c>
      <c r="H136" s="6"/>
    </row>
    <row r="137" spans="1:8" x14ac:dyDescent="0.25">
      <c r="A137" s="34"/>
      <c r="B137" s="40" t="s">
        <v>129</v>
      </c>
      <c r="C137" s="32"/>
      <c r="D137" s="32"/>
      <c r="E137" s="32"/>
      <c r="F137" s="32">
        <f>329+1+9</f>
        <v>339</v>
      </c>
      <c r="G137" s="17">
        <f t="shared" si="7"/>
        <v>0</v>
      </c>
      <c r="H137" s="6"/>
    </row>
    <row r="138" spans="1:8" x14ac:dyDescent="0.25">
      <c r="A138" s="34"/>
      <c r="B138" s="40" t="s">
        <v>130</v>
      </c>
      <c r="C138" s="32"/>
      <c r="D138" s="32"/>
      <c r="E138" s="32"/>
      <c r="F138" s="32">
        <f>4107.6+160+494.64</f>
        <v>4762.2400000000007</v>
      </c>
      <c r="G138" s="17">
        <f t="shared" si="7"/>
        <v>0</v>
      </c>
      <c r="H138" s="6"/>
    </row>
    <row r="139" spans="1:8" x14ac:dyDescent="0.25">
      <c r="A139" s="34"/>
      <c r="B139" s="40" t="s">
        <v>131</v>
      </c>
      <c r="C139" s="32"/>
      <c r="D139" s="32"/>
      <c r="E139" s="32"/>
      <c r="F139" s="32">
        <f>284+1+7+1</f>
        <v>293</v>
      </c>
      <c r="G139" s="17">
        <f t="shared" si="7"/>
        <v>0</v>
      </c>
      <c r="H139" s="6"/>
    </row>
    <row r="140" spans="1:8" x14ac:dyDescent="0.25">
      <c r="A140" s="34"/>
      <c r="B140" s="40" t="s">
        <v>132</v>
      </c>
      <c r="C140" s="32"/>
      <c r="D140" s="32"/>
      <c r="E140" s="32"/>
      <c r="F140" s="32">
        <f>3775+23.8+821.31+61.5</f>
        <v>4681.6100000000006</v>
      </c>
      <c r="G140" s="17">
        <f t="shared" si="7"/>
        <v>0</v>
      </c>
      <c r="H140" s="6"/>
    </row>
    <row r="141" spans="1:8" x14ac:dyDescent="0.25">
      <c r="A141" s="39" t="s">
        <v>55</v>
      </c>
      <c r="B141" s="33"/>
      <c r="C141" s="32"/>
      <c r="D141" s="32"/>
      <c r="E141" s="32"/>
      <c r="F141" s="32"/>
      <c r="G141" s="32">
        <f>F141*E141</f>
        <v>0</v>
      </c>
      <c r="H141" s="6"/>
    </row>
    <row r="142" spans="1:8" x14ac:dyDescent="0.25">
      <c r="A142" s="57" t="s">
        <v>19</v>
      </c>
      <c r="B142" s="57"/>
      <c r="C142" s="57"/>
      <c r="D142" s="57"/>
      <c r="E142" s="57"/>
      <c r="F142" s="57"/>
      <c r="G142" s="57"/>
      <c r="H142" s="57"/>
    </row>
    <row r="143" spans="1:8" x14ac:dyDescent="0.25">
      <c r="A143" s="39" t="s">
        <v>56</v>
      </c>
      <c r="B143" s="4"/>
      <c r="C143" s="17"/>
      <c r="D143" s="17"/>
      <c r="E143" s="17"/>
      <c r="F143" s="17">
        <v>844</v>
      </c>
      <c r="G143" s="17">
        <f>F143*E143</f>
        <v>0</v>
      </c>
      <c r="H143" s="5"/>
    </row>
    <row r="144" spans="1:8" x14ac:dyDescent="0.25">
      <c r="A144" s="39" t="s">
        <v>108</v>
      </c>
      <c r="B144" s="4"/>
      <c r="C144" s="17"/>
      <c r="D144" s="17"/>
      <c r="E144" s="17"/>
      <c r="F144" s="17"/>
      <c r="G144" s="17">
        <f>F144*E144</f>
        <v>0</v>
      </c>
      <c r="H144" s="5"/>
    </row>
    <row r="145" spans="1:10" x14ac:dyDescent="0.25">
      <c r="A145" s="57" t="s">
        <v>119</v>
      </c>
      <c r="B145" s="57"/>
      <c r="C145" s="57"/>
      <c r="D145" s="57"/>
      <c r="E145" s="57"/>
      <c r="F145" s="57"/>
      <c r="G145" s="57"/>
      <c r="H145" s="57"/>
    </row>
    <row r="146" spans="1:10" x14ac:dyDescent="0.25">
      <c r="A146" s="39" t="s">
        <v>120</v>
      </c>
      <c r="B146" s="4"/>
      <c r="C146" s="17"/>
      <c r="D146" s="17"/>
      <c r="E146" s="17"/>
      <c r="F146" s="17">
        <v>23</v>
      </c>
      <c r="G146" s="17">
        <f>F146*E146</f>
        <v>0</v>
      </c>
      <c r="H146" s="5"/>
    </row>
    <row r="147" spans="1:10" x14ac:dyDescent="0.25">
      <c r="A147" s="39" t="s">
        <v>121</v>
      </c>
      <c r="B147" s="4"/>
      <c r="C147" s="17"/>
      <c r="D147" s="17"/>
      <c r="E147" s="17"/>
      <c r="F147" s="17">
        <v>9</v>
      </c>
      <c r="G147" s="17">
        <f>F147*E147</f>
        <v>0</v>
      </c>
      <c r="H147" s="5"/>
    </row>
    <row r="148" spans="1:10" x14ac:dyDescent="0.25">
      <c r="A148" s="57" t="s">
        <v>29</v>
      </c>
      <c r="B148" s="57"/>
      <c r="C148" s="57"/>
      <c r="D148" s="57"/>
      <c r="E148" s="57"/>
      <c r="F148" s="57"/>
      <c r="G148" s="57"/>
      <c r="H148" s="57"/>
    </row>
    <row r="149" spans="1:10" x14ac:dyDescent="0.25">
      <c r="A149" s="39" t="s">
        <v>57</v>
      </c>
      <c r="B149" s="4"/>
      <c r="C149" s="17"/>
      <c r="D149" s="17"/>
      <c r="E149" s="17"/>
      <c r="F149" s="17"/>
      <c r="G149" s="17">
        <f>F149*E149</f>
        <v>0</v>
      </c>
      <c r="H149" s="5"/>
    </row>
    <row r="150" spans="1:10" x14ac:dyDescent="0.25">
      <c r="A150" s="39" t="s">
        <v>141</v>
      </c>
      <c r="B150" s="4"/>
      <c r="C150" s="17"/>
      <c r="D150" s="17"/>
      <c r="E150" s="17"/>
      <c r="F150" s="17">
        <v>109</v>
      </c>
      <c r="G150" s="17">
        <f>F150*E150</f>
        <v>0</v>
      </c>
      <c r="H150" s="5"/>
    </row>
    <row r="151" spans="1:10" x14ac:dyDescent="0.25">
      <c r="A151" s="8" t="s">
        <v>58</v>
      </c>
      <c r="B151" s="4"/>
      <c r="C151" s="17"/>
      <c r="D151" s="17"/>
      <c r="E151" s="17"/>
      <c r="F151" s="17">
        <v>303</v>
      </c>
      <c r="G151" s="17">
        <f>F151*E151</f>
        <v>0</v>
      </c>
      <c r="H151" s="5"/>
    </row>
    <row r="152" spans="1:10" x14ac:dyDescent="0.25">
      <c r="A152" s="57" t="s">
        <v>21</v>
      </c>
      <c r="B152" s="57"/>
      <c r="C152" s="57"/>
      <c r="D152" s="57"/>
      <c r="E152" s="57"/>
      <c r="F152" s="57"/>
      <c r="G152" s="57"/>
      <c r="H152" s="57"/>
    </row>
    <row r="153" spans="1:10" x14ac:dyDescent="0.25">
      <c r="A153" s="39" t="s">
        <v>59</v>
      </c>
      <c r="B153" s="4"/>
      <c r="C153" s="17"/>
      <c r="D153" s="17"/>
      <c r="E153" s="17"/>
      <c r="F153" s="17"/>
      <c r="G153" s="17">
        <f>F153*E153</f>
        <v>0</v>
      </c>
      <c r="H153" s="5"/>
    </row>
    <row r="154" spans="1:10" x14ac:dyDescent="0.25">
      <c r="A154" s="39" t="s">
        <v>109</v>
      </c>
      <c r="B154" s="4"/>
      <c r="C154" s="17"/>
      <c r="D154" s="17"/>
      <c r="E154" s="17"/>
      <c r="F154" s="17">
        <v>774</v>
      </c>
      <c r="G154" s="17">
        <f>F154*E154</f>
        <v>0</v>
      </c>
      <c r="H154" s="5"/>
      <c r="J154" s="2"/>
    </row>
    <row r="155" spans="1:10" x14ac:dyDescent="0.25">
      <c r="A155" s="39" t="s">
        <v>60</v>
      </c>
      <c r="B155" s="4"/>
      <c r="C155" s="17"/>
      <c r="D155" s="17"/>
      <c r="E155" s="17"/>
      <c r="F155" s="17"/>
      <c r="G155" s="17">
        <f>F155*E155</f>
        <v>0</v>
      </c>
      <c r="H155" s="5"/>
      <c r="J155" s="2"/>
    </row>
    <row r="156" spans="1:10" x14ac:dyDescent="0.25">
      <c r="A156" s="39" t="s">
        <v>110</v>
      </c>
      <c r="B156" s="4"/>
      <c r="C156" s="17"/>
      <c r="D156" s="17"/>
      <c r="E156" s="17"/>
      <c r="F156" s="17">
        <v>2</v>
      </c>
      <c r="G156" s="17">
        <f>F156*E156</f>
        <v>0</v>
      </c>
      <c r="H156" s="5"/>
      <c r="J156" s="2"/>
    </row>
    <row r="157" spans="1:10" x14ac:dyDescent="0.25">
      <c r="A157" s="57" t="s">
        <v>123</v>
      </c>
      <c r="B157" s="57"/>
      <c r="C157" s="57"/>
      <c r="D157" s="57"/>
      <c r="E157" s="57"/>
      <c r="F157" s="57"/>
      <c r="G157" s="57"/>
      <c r="H157" s="57"/>
    </row>
    <row r="158" spans="1:10" x14ac:dyDescent="0.25">
      <c r="A158" s="5" t="s">
        <v>31</v>
      </c>
      <c r="B158" s="4"/>
      <c r="C158" s="17"/>
      <c r="D158" s="17"/>
      <c r="E158" s="17"/>
      <c r="F158" s="17"/>
      <c r="G158" s="17">
        <f>F158*E158</f>
        <v>0</v>
      </c>
      <c r="H158" s="5"/>
      <c r="J158" s="2"/>
    </row>
    <row r="159" spans="1:10" x14ac:dyDescent="0.25">
      <c r="A159" s="9" t="s">
        <v>32</v>
      </c>
      <c r="B159" s="4"/>
      <c r="C159" s="17"/>
      <c r="D159" s="17"/>
      <c r="E159" s="17"/>
      <c r="F159" s="17"/>
      <c r="G159" s="17">
        <f>F159*E159</f>
        <v>0</v>
      </c>
      <c r="H159" s="5"/>
      <c r="J159" s="2"/>
    </row>
    <row r="160" spans="1:10" ht="15" customHeight="1" x14ac:dyDescent="0.25">
      <c r="A160" s="56" t="s">
        <v>142</v>
      </c>
      <c r="B160" s="56"/>
      <c r="C160" s="56"/>
      <c r="D160" s="56"/>
      <c r="E160" s="56"/>
      <c r="F160" s="56"/>
      <c r="G160" s="56"/>
      <c r="H160" s="56"/>
    </row>
    <row r="161" spans="1:10" x14ac:dyDescent="0.25">
      <c r="A161" s="5" t="s">
        <v>143</v>
      </c>
      <c r="B161" s="4"/>
      <c r="C161" s="17"/>
      <c r="D161" s="17"/>
      <c r="E161" s="17"/>
      <c r="F161" s="17"/>
      <c r="G161" s="17"/>
      <c r="H161" s="5"/>
      <c r="J161" s="2"/>
    </row>
    <row r="162" spans="1:10" x14ac:dyDescent="0.25">
      <c r="A162" s="5" t="s">
        <v>144</v>
      </c>
      <c r="B162" s="4"/>
      <c r="C162" s="17"/>
      <c r="D162" s="17"/>
      <c r="E162" s="17"/>
      <c r="F162" s="17"/>
      <c r="G162" s="17"/>
      <c r="H162" s="5"/>
      <c r="J162" s="2"/>
    </row>
    <row r="163" spans="1:10" x14ac:dyDescent="0.25">
      <c r="A163" s="5" t="s">
        <v>145</v>
      </c>
      <c r="B163" s="4"/>
      <c r="C163" s="17"/>
      <c r="D163" s="17"/>
      <c r="E163" s="17"/>
      <c r="F163" s="17"/>
      <c r="G163" s="17"/>
      <c r="H163" s="5"/>
      <c r="J163" s="2"/>
    </row>
    <row r="164" spans="1:10" ht="15" customHeight="1" x14ac:dyDescent="0.25">
      <c r="A164" s="56" t="s">
        <v>146</v>
      </c>
      <c r="B164" s="56"/>
      <c r="C164" s="56"/>
      <c r="D164" s="56"/>
      <c r="E164" s="56"/>
      <c r="F164" s="56"/>
      <c r="G164" s="56"/>
      <c r="H164" s="56"/>
    </row>
    <row r="165" spans="1:10" x14ac:dyDescent="0.25">
      <c r="A165" s="5" t="s">
        <v>147</v>
      </c>
      <c r="B165" s="4"/>
      <c r="C165" s="17"/>
      <c r="D165" s="17"/>
      <c r="E165" s="17"/>
      <c r="F165" s="17"/>
      <c r="G165" s="17"/>
      <c r="H165" s="5"/>
      <c r="J165" s="2"/>
    </row>
    <row r="166" spans="1:10" x14ac:dyDescent="0.25">
      <c r="A166" s="5" t="s">
        <v>148</v>
      </c>
      <c r="B166" s="4"/>
      <c r="C166" s="17"/>
      <c r="D166" s="17"/>
      <c r="E166" s="17"/>
      <c r="F166" s="17"/>
      <c r="G166" s="17"/>
      <c r="H166" s="5"/>
      <c r="J166" s="2"/>
    </row>
    <row r="167" spans="1:10" x14ac:dyDescent="0.25">
      <c r="A167" s="5" t="s">
        <v>149</v>
      </c>
      <c r="B167" s="4"/>
      <c r="C167" s="17"/>
      <c r="D167" s="17"/>
      <c r="E167" s="17"/>
      <c r="F167" s="17"/>
      <c r="G167" s="17"/>
      <c r="H167" s="5"/>
      <c r="J167" s="2"/>
    </row>
    <row r="168" spans="1:10" ht="15" customHeight="1" x14ac:dyDescent="0.25">
      <c r="A168" s="62" t="s">
        <v>122</v>
      </c>
      <c r="B168" s="63"/>
      <c r="C168" s="63"/>
      <c r="D168" s="63"/>
      <c r="E168" s="63"/>
      <c r="F168" s="64"/>
      <c r="G168" s="22">
        <f>SUM(G19:G167)</f>
        <v>0</v>
      </c>
      <c r="H168" s="13"/>
    </row>
  </sheetData>
  <mergeCells count="62">
    <mergeCell ref="A28:H28"/>
    <mergeCell ref="A6:H6"/>
    <mergeCell ref="A8:H8"/>
    <mergeCell ref="A9:H9"/>
    <mergeCell ref="A11:H11"/>
    <mergeCell ref="C14:E14"/>
    <mergeCell ref="F14:F15"/>
    <mergeCell ref="G14:G15"/>
    <mergeCell ref="H14:H15"/>
    <mergeCell ref="A16:G16"/>
    <mergeCell ref="A17:H17"/>
    <mergeCell ref="A18:H18"/>
    <mergeCell ref="A21:H21"/>
    <mergeCell ref="A24:H24"/>
    <mergeCell ref="A40:G40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74:H74"/>
    <mergeCell ref="A41:G41"/>
    <mergeCell ref="A42:G42"/>
    <mergeCell ref="A43:G43"/>
    <mergeCell ref="A44:G44"/>
    <mergeCell ref="A45:H45"/>
    <mergeCell ref="A47:G47"/>
    <mergeCell ref="A51:H51"/>
    <mergeCell ref="A58:H58"/>
    <mergeCell ref="A59:H59"/>
    <mergeCell ref="A65:H65"/>
    <mergeCell ref="A66:H66"/>
    <mergeCell ref="A118:H118"/>
    <mergeCell ref="A75:H75"/>
    <mergeCell ref="A76:H76"/>
    <mergeCell ref="A85:H85"/>
    <mergeCell ref="A90:G90"/>
    <mergeCell ref="A93:H93"/>
    <mergeCell ref="A96:H96"/>
    <mergeCell ref="A100:H100"/>
    <mergeCell ref="A103:H103"/>
    <mergeCell ref="A111:H111"/>
    <mergeCell ref="A114:H114"/>
    <mergeCell ref="A115:H115"/>
    <mergeCell ref="A168:F168"/>
    <mergeCell ref="A119:H119"/>
    <mergeCell ref="A126:H126"/>
    <mergeCell ref="B127:H127"/>
    <mergeCell ref="B134:H134"/>
    <mergeCell ref="A142:H142"/>
    <mergeCell ref="A145:H145"/>
    <mergeCell ref="A148:H148"/>
    <mergeCell ref="A152:H152"/>
    <mergeCell ref="A157:H157"/>
    <mergeCell ref="A160:H160"/>
    <mergeCell ref="A164:H164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LOT 1</vt:lpstr>
      <vt:lpstr>BPU LOT 2 - Base</vt:lpstr>
      <vt:lpstr> BPU LOT 2 - Variante</vt:lpstr>
      <vt:lpstr>' BPU LOT 2 - Variante'!Impression_des_titres</vt:lpstr>
      <vt:lpstr>'BPU LOT 1'!Impression_des_titres</vt:lpstr>
      <vt:lpstr>'BPU LOT 2 - Base'!Impression_des_titres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Montenon Isabelle</dc:creator>
  <cp:lastModifiedBy>Administrator</cp:lastModifiedBy>
  <cp:lastPrinted>2017-10-26T09:15:48Z</cp:lastPrinted>
  <dcterms:created xsi:type="dcterms:W3CDTF">2017-10-10T16:05:30Z</dcterms:created>
  <dcterms:modified xsi:type="dcterms:W3CDTF">2022-01-05T10:34:31Z</dcterms:modified>
</cp:coreProperties>
</file>